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380" windowHeight="8190" tabRatio="987" activeTab="2"/>
  </bookViews>
  <sheets>
    <sheet name="CADASTRO" sheetId="1" r:id="rId1"/>
    <sheet name="PLANO DE APLICAÇÃO" sheetId="5" r:id="rId2"/>
    <sheet name="ANEXO RP14 COMPLEMENTAR" sheetId="2" r:id="rId3"/>
    <sheet name="ANEXO RP14" sheetId="3" r:id="rId4"/>
    <sheet name="Plan2" sheetId="4" r:id="rId5"/>
  </sheets>
  <definedNames>
    <definedName name="_xlnm._FilterDatabase" localSheetId="2" hidden="1">'ANEXO RP14 COMPLEMENTAR'!$A$26:$K$5005</definedName>
    <definedName name="_Toc453590989" localSheetId="3">'ANEXO RP14'!$A$1</definedName>
    <definedName name="_Toc453590989" localSheetId="2">'ANEXO RP14 COMPLEMENTAR'!$A$1</definedName>
    <definedName name="_xlnm__FilterDatabase" localSheetId="2">'ANEXO RP14 COMPLEMENTAR'!$A$26:$K$26</definedName>
    <definedName name="_xlnm_Print_Area" localSheetId="3">'ANEXO RP14'!$A$1:$O$95</definedName>
    <definedName name="_xlnm_Print_Area" localSheetId="2">'ANEXO RP14 COMPLEMENTAR'!$A$1:$K$51</definedName>
    <definedName name="_xlnm_Print_Titles" localSheetId="2">'ANEXO RP14 COMPLEMENTAR'!$26:$26</definedName>
    <definedName name="_xlnm.Print_Area" localSheetId="3">'ANEXO RP14'!$A$1:$O$93</definedName>
    <definedName name="_xlnm.Print_Area" localSheetId="2">'ANEXO RP14 COMPLEMENTAR'!$A$1:$K$114</definedName>
    <definedName name="_xlnm.Print_Area" localSheetId="0">CADASTRO!$A$1:$F$101</definedName>
    <definedName name="_xlnm.Print_Area" localSheetId="4">Plan2!$A$1:$D$6</definedName>
    <definedName name="_xlnm.Print_Area" localSheetId="1">'PLANO DE APLICAÇÃO'!$A$1:$G$40</definedName>
    <definedName name="Excel_BuiltIn_Print_Titles" localSheetId="2">'ANEXO RP14 COMPLEMENTAR'!$26:$26</definedName>
    <definedName name="_xlnm.Print_Titles" localSheetId="2">'ANEXO RP14 COMPLEMENTAR'!$26:$26</definedName>
  </definedName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67" i="3" l="1"/>
  <c r="L67" i="3"/>
  <c r="D103" i="2" l="1"/>
  <c r="H87" i="2" l="1"/>
  <c r="D77" i="2"/>
  <c r="D78" i="2"/>
  <c r="D79" i="2"/>
  <c r="H63" i="2" l="1"/>
  <c r="F63" i="2"/>
  <c r="H62" i="2"/>
  <c r="F62" i="2"/>
  <c r="H61" i="2"/>
  <c r="F61" i="2"/>
  <c r="D61" i="2"/>
  <c r="D28" i="2" l="1"/>
  <c r="B1" i="4" l="1"/>
  <c r="A4" i="4" l="1"/>
  <c r="H76" i="2" l="1"/>
  <c r="H77" i="2"/>
  <c r="A46" i="3" l="1"/>
  <c r="H28" i="2"/>
  <c r="H30" i="2" l="1"/>
  <c r="H31" i="2"/>
  <c r="H32" i="2"/>
  <c r="H33" i="2"/>
  <c r="H34" i="2"/>
  <c r="H35" i="2"/>
  <c r="H36" i="2"/>
  <c r="H37" i="2"/>
  <c r="H38" i="2"/>
  <c r="H40" i="2"/>
  <c r="H41" i="2"/>
  <c r="H42" i="2"/>
  <c r="H43" i="2"/>
  <c r="H44" i="2"/>
  <c r="H45" i="2"/>
  <c r="H46" i="2"/>
  <c r="H47" i="2"/>
  <c r="H48" i="2"/>
  <c r="H49" i="2"/>
  <c r="H51" i="2"/>
  <c r="H52" i="2"/>
  <c r="H53" i="2"/>
  <c r="H54" i="2"/>
  <c r="H55" i="2"/>
  <c r="H56" i="2"/>
  <c r="H57" i="2"/>
  <c r="H58" i="2"/>
  <c r="H59" i="2"/>
  <c r="H60" i="2"/>
  <c r="H64" i="2"/>
  <c r="H65" i="2"/>
  <c r="H66" i="2"/>
  <c r="H67" i="2"/>
  <c r="H72" i="2"/>
  <c r="H73" i="2"/>
  <c r="H74" i="2"/>
  <c r="H75" i="2"/>
  <c r="H78" i="2"/>
  <c r="H79" i="2"/>
  <c r="H80" i="2"/>
  <c r="H81" i="2"/>
  <c r="H82" i="2"/>
  <c r="H83" i="2"/>
  <c r="H84" i="2"/>
  <c r="H85" i="2"/>
  <c r="H86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D30" i="2"/>
  <c r="D31" i="2"/>
  <c r="D33" i="2"/>
  <c r="D38" i="2"/>
  <c r="D41" i="2"/>
  <c r="D46" i="2"/>
  <c r="D48" i="2"/>
  <c r="D52" i="2"/>
  <c r="D55" i="2"/>
  <c r="D57" i="2"/>
  <c r="D58" i="2"/>
  <c r="D59" i="2"/>
  <c r="D60" i="2"/>
  <c r="D64" i="2"/>
  <c r="D65" i="2"/>
  <c r="D66" i="2"/>
  <c r="D67" i="2"/>
  <c r="D80" i="2"/>
  <c r="D81" i="2"/>
  <c r="D82" i="2"/>
  <c r="D83" i="2"/>
  <c r="D84" i="2"/>
  <c r="D85" i="2"/>
  <c r="D86" i="2"/>
  <c r="D87" i="2"/>
  <c r="D88" i="2"/>
  <c r="D90" i="2"/>
  <c r="D91" i="2"/>
  <c r="D92" i="2"/>
  <c r="D93" i="2"/>
  <c r="D94" i="2"/>
  <c r="D96" i="2"/>
  <c r="D97" i="2"/>
  <c r="D98" i="2"/>
  <c r="D99" i="2"/>
  <c r="D100" i="2"/>
  <c r="D101" i="2"/>
  <c r="D102" i="2"/>
  <c r="D111" i="2"/>
  <c r="D112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F309" i="2" l="1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67" i="2"/>
  <c r="F66" i="2"/>
  <c r="F65" i="2"/>
  <c r="F64" i="2"/>
  <c r="F60" i="2"/>
  <c r="F59" i="2"/>
  <c r="F58" i="2"/>
  <c r="F57" i="2"/>
  <c r="F56" i="2"/>
  <c r="F55" i="2"/>
  <c r="F54" i="2"/>
  <c r="F53" i="2"/>
  <c r="F52" i="2"/>
  <c r="F51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D306" i="2" l="1"/>
  <c r="D307" i="2"/>
  <c r="D308" i="2"/>
  <c r="D309" i="2"/>
  <c r="D310" i="2"/>
  <c r="F310" i="2"/>
  <c r="D311" i="2"/>
  <c r="F311" i="2"/>
  <c r="D312" i="2"/>
  <c r="F312" i="2"/>
  <c r="D313" i="2"/>
  <c r="F313" i="2"/>
  <c r="D314" i="2"/>
  <c r="F314" i="2"/>
  <c r="D315" i="2"/>
  <c r="F315" i="2"/>
  <c r="D316" i="2"/>
  <c r="F316" i="2"/>
  <c r="D317" i="2"/>
  <c r="F317" i="2"/>
  <c r="D318" i="2"/>
  <c r="F318" i="2"/>
  <c r="D319" i="2"/>
  <c r="F319" i="2"/>
  <c r="D320" i="2"/>
  <c r="F320" i="2"/>
  <c r="D321" i="2"/>
  <c r="F321" i="2"/>
  <c r="D322" i="2"/>
  <c r="F322" i="2"/>
  <c r="D323" i="2"/>
  <c r="F323" i="2"/>
  <c r="D324" i="2"/>
  <c r="F324" i="2"/>
  <c r="D325" i="2"/>
  <c r="F325" i="2"/>
  <c r="D326" i="2"/>
  <c r="F326" i="2"/>
  <c r="D327" i="2"/>
  <c r="F327" i="2"/>
  <c r="D328" i="2"/>
  <c r="F328" i="2"/>
  <c r="D329" i="2"/>
  <c r="F329" i="2"/>
  <c r="D330" i="2"/>
  <c r="F330" i="2"/>
  <c r="D331" i="2"/>
  <c r="F331" i="2"/>
  <c r="D332" i="2"/>
  <c r="F332" i="2"/>
  <c r="D333" i="2"/>
  <c r="F333" i="2"/>
  <c r="D334" i="2"/>
  <c r="F334" i="2"/>
  <c r="D335" i="2"/>
  <c r="F335" i="2"/>
  <c r="D336" i="2"/>
  <c r="F336" i="2"/>
  <c r="D337" i="2"/>
  <c r="F337" i="2"/>
  <c r="D338" i="2"/>
  <c r="F338" i="2"/>
  <c r="D339" i="2"/>
  <c r="F339" i="2"/>
  <c r="D340" i="2"/>
  <c r="F340" i="2"/>
  <c r="D341" i="2"/>
  <c r="F341" i="2"/>
  <c r="D342" i="2"/>
  <c r="F342" i="2"/>
  <c r="D343" i="2"/>
  <c r="F343" i="2"/>
  <c r="D344" i="2"/>
  <c r="F344" i="2"/>
  <c r="D345" i="2"/>
  <c r="F345" i="2"/>
  <c r="D346" i="2"/>
  <c r="F346" i="2"/>
  <c r="D347" i="2"/>
  <c r="F347" i="2"/>
  <c r="D348" i="2"/>
  <c r="F348" i="2"/>
  <c r="D349" i="2"/>
  <c r="F349" i="2"/>
  <c r="D350" i="2"/>
  <c r="F350" i="2"/>
  <c r="D351" i="2"/>
  <c r="F351" i="2"/>
  <c r="D352" i="2"/>
  <c r="F352" i="2"/>
  <c r="D353" i="2"/>
  <c r="F353" i="2"/>
  <c r="D354" i="2"/>
  <c r="F354" i="2"/>
  <c r="D355" i="2"/>
  <c r="F355" i="2"/>
  <c r="D356" i="2"/>
  <c r="F356" i="2"/>
  <c r="D357" i="2"/>
  <c r="F357" i="2"/>
  <c r="D358" i="2"/>
  <c r="F358" i="2"/>
  <c r="D359" i="2"/>
  <c r="F359" i="2"/>
  <c r="D360" i="2"/>
  <c r="F360" i="2"/>
  <c r="D361" i="2"/>
  <c r="F361" i="2"/>
  <c r="D362" i="2"/>
  <c r="F362" i="2"/>
  <c r="D363" i="2"/>
  <c r="F363" i="2"/>
  <c r="D364" i="2"/>
  <c r="F364" i="2"/>
  <c r="D365" i="2"/>
  <c r="F365" i="2"/>
  <c r="D366" i="2"/>
  <c r="F366" i="2"/>
  <c r="D367" i="2"/>
  <c r="F367" i="2"/>
  <c r="D368" i="2"/>
  <c r="F368" i="2"/>
  <c r="D369" i="2"/>
  <c r="F369" i="2"/>
  <c r="D370" i="2"/>
  <c r="F370" i="2"/>
  <c r="D371" i="2"/>
  <c r="F371" i="2"/>
  <c r="D372" i="2"/>
  <c r="F372" i="2"/>
  <c r="D373" i="2"/>
  <c r="F373" i="2"/>
  <c r="D374" i="2"/>
  <c r="F374" i="2"/>
  <c r="D375" i="2"/>
  <c r="F375" i="2"/>
  <c r="D376" i="2"/>
  <c r="F376" i="2"/>
  <c r="D377" i="2"/>
  <c r="F377" i="2"/>
  <c r="D378" i="2"/>
  <c r="F378" i="2"/>
  <c r="D379" i="2"/>
  <c r="F379" i="2"/>
  <c r="D380" i="2"/>
  <c r="F380" i="2"/>
  <c r="D381" i="2"/>
  <c r="F381" i="2"/>
  <c r="D382" i="2"/>
  <c r="F382" i="2"/>
  <c r="D383" i="2"/>
  <c r="F383" i="2"/>
  <c r="D384" i="2"/>
  <c r="F384" i="2"/>
  <c r="D385" i="2"/>
  <c r="F385" i="2"/>
  <c r="D386" i="2"/>
  <c r="F386" i="2"/>
  <c r="D387" i="2"/>
  <c r="F387" i="2"/>
  <c r="D388" i="2"/>
  <c r="F388" i="2"/>
  <c r="D389" i="2"/>
  <c r="F389" i="2"/>
  <c r="D390" i="2"/>
  <c r="F390" i="2"/>
  <c r="D391" i="2"/>
  <c r="F391" i="2"/>
  <c r="D392" i="2"/>
  <c r="F392" i="2"/>
  <c r="D393" i="2"/>
  <c r="F393" i="2"/>
  <c r="D394" i="2"/>
  <c r="F394" i="2"/>
  <c r="D395" i="2"/>
  <c r="F395" i="2"/>
  <c r="D396" i="2"/>
  <c r="F396" i="2"/>
  <c r="D397" i="2"/>
  <c r="F397" i="2"/>
  <c r="D398" i="2"/>
  <c r="F398" i="2"/>
  <c r="D399" i="2"/>
  <c r="F399" i="2"/>
  <c r="D400" i="2"/>
  <c r="F400" i="2"/>
  <c r="D401" i="2"/>
  <c r="F401" i="2"/>
  <c r="D402" i="2"/>
  <c r="F402" i="2"/>
  <c r="D403" i="2"/>
  <c r="F403" i="2"/>
  <c r="D404" i="2"/>
  <c r="F404" i="2"/>
  <c r="D405" i="2"/>
  <c r="F405" i="2"/>
  <c r="D406" i="2"/>
  <c r="F406" i="2"/>
  <c r="D407" i="2"/>
  <c r="F407" i="2"/>
  <c r="D408" i="2"/>
  <c r="F408" i="2"/>
  <c r="D409" i="2"/>
  <c r="F409" i="2"/>
  <c r="D410" i="2"/>
  <c r="F410" i="2"/>
  <c r="D411" i="2"/>
  <c r="F411" i="2"/>
  <c r="D412" i="2"/>
  <c r="F412" i="2"/>
  <c r="D413" i="2"/>
  <c r="F413" i="2"/>
  <c r="D414" i="2"/>
  <c r="F414" i="2"/>
  <c r="D415" i="2"/>
  <c r="F415" i="2"/>
  <c r="D416" i="2"/>
  <c r="F416" i="2"/>
  <c r="D417" i="2"/>
  <c r="F417" i="2"/>
  <c r="D418" i="2"/>
  <c r="F418" i="2"/>
  <c r="D419" i="2"/>
  <c r="F419" i="2"/>
  <c r="D420" i="2"/>
  <c r="F420" i="2"/>
  <c r="D421" i="2"/>
  <c r="F421" i="2"/>
  <c r="D422" i="2"/>
  <c r="F422" i="2"/>
  <c r="D423" i="2"/>
  <c r="F423" i="2"/>
  <c r="D424" i="2"/>
  <c r="F424" i="2"/>
  <c r="D425" i="2"/>
  <c r="F425" i="2"/>
  <c r="D426" i="2"/>
  <c r="F426" i="2"/>
  <c r="D427" i="2"/>
  <c r="F427" i="2"/>
  <c r="D428" i="2"/>
  <c r="F428" i="2"/>
  <c r="D429" i="2"/>
  <c r="F429" i="2"/>
  <c r="D430" i="2"/>
  <c r="F430" i="2"/>
  <c r="D431" i="2"/>
  <c r="F431" i="2"/>
  <c r="D432" i="2"/>
  <c r="F432" i="2"/>
  <c r="D433" i="2"/>
  <c r="F433" i="2"/>
  <c r="C19" i="2" l="1"/>
  <c r="C11" i="2"/>
  <c r="F8" i="3" s="1"/>
  <c r="G37" i="5" l="1"/>
  <c r="G33" i="5"/>
  <c r="G29" i="5"/>
  <c r="G25" i="5"/>
  <c r="G21" i="5"/>
  <c r="G17" i="5"/>
  <c r="G12" i="5"/>
  <c r="G8" i="5"/>
  <c r="H5005" i="2" l="1"/>
  <c r="F5005" i="2"/>
  <c r="H5004" i="2"/>
  <c r="F5004" i="2"/>
  <c r="H5003" i="2"/>
  <c r="F5003" i="2"/>
  <c r="H5002" i="2"/>
  <c r="F5002" i="2"/>
  <c r="H5001" i="2"/>
  <c r="F5001" i="2"/>
  <c r="H5000" i="2"/>
  <c r="F5000" i="2"/>
  <c r="H4999" i="2"/>
  <c r="F4999" i="2"/>
  <c r="H4998" i="2"/>
  <c r="F4998" i="2"/>
  <c r="H4997" i="2"/>
  <c r="F4997" i="2"/>
  <c r="H4996" i="2"/>
  <c r="F4996" i="2"/>
  <c r="H4995" i="2"/>
  <c r="F4995" i="2"/>
  <c r="H4994" i="2"/>
  <c r="F4994" i="2"/>
  <c r="H4993" i="2"/>
  <c r="F4993" i="2"/>
  <c r="H4992" i="2"/>
  <c r="F4992" i="2"/>
  <c r="H4991" i="2"/>
  <c r="F4991" i="2"/>
  <c r="H4990" i="2"/>
  <c r="F4990" i="2"/>
  <c r="H4989" i="2"/>
  <c r="F4989" i="2"/>
  <c r="H4988" i="2"/>
  <c r="F4988" i="2"/>
  <c r="H4987" i="2"/>
  <c r="F4987" i="2"/>
  <c r="H4986" i="2"/>
  <c r="F4986" i="2"/>
  <c r="H4985" i="2"/>
  <c r="F4985" i="2"/>
  <c r="H4984" i="2"/>
  <c r="F4984" i="2"/>
  <c r="H4983" i="2"/>
  <c r="F4983" i="2"/>
  <c r="H4982" i="2"/>
  <c r="F4982" i="2"/>
  <c r="H4981" i="2"/>
  <c r="F4981" i="2"/>
  <c r="H4980" i="2"/>
  <c r="F4980" i="2"/>
  <c r="H4979" i="2"/>
  <c r="F4979" i="2"/>
  <c r="H4978" i="2"/>
  <c r="F4978" i="2"/>
  <c r="H4977" i="2"/>
  <c r="F4977" i="2"/>
  <c r="H4976" i="2"/>
  <c r="F4976" i="2"/>
  <c r="H4975" i="2"/>
  <c r="F4975" i="2"/>
  <c r="H4974" i="2"/>
  <c r="F4974" i="2"/>
  <c r="H4973" i="2"/>
  <c r="F4973" i="2"/>
  <c r="H4972" i="2"/>
  <c r="F4972" i="2"/>
  <c r="H4971" i="2"/>
  <c r="F4971" i="2"/>
  <c r="H4970" i="2"/>
  <c r="F4970" i="2"/>
  <c r="H4969" i="2"/>
  <c r="F4969" i="2"/>
  <c r="H4968" i="2"/>
  <c r="F4968" i="2"/>
  <c r="H4967" i="2"/>
  <c r="F4967" i="2"/>
  <c r="H4966" i="2"/>
  <c r="F4966" i="2"/>
  <c r="H4965" i="2"/>
  <c r="F4965" i="2"/>
  <c r="H4964" i="2"/>
  <c r="F4964" i="2"/>
  <c r="H4963" i="2"/>
  <c r="F4963" i="2"/>
  <c r="H4962" i="2"/>
  <c r="F4962" i="2"/>
  <c r="H4961" i="2"/>
  <c r="F4961" i="2"/>
  <c r="H4960" i="2"/>
  <c r="F4960" i="2"/>
  <c r="H4959" i="2"/>
  <c r="F4959" i="2"/>
  <c r="H4958" i="2"/>
  <c r="F4958" i="2"/>
  <c r="H4957" i="2"/>
  <c r="F4957" i="2"/>
  <c r="H4956" i="2"/>
  <c r="F4956" i="2"/>
  <c r="H4955" i="2"/>
  <c r="F4955" i="2"/>
  <c r="H4954" i="2"/>
  <c r="F4954" i="2"/>
  <c r="H4953" i="2"/>
  <c r="F4953" i="2"/>
  <c r="H4952" i="2"/>
  <c r="F4952" i="2"/>
  <c r="H4951" i="2"/>
  <c r="F4951" i="2"/>
  <c r="H4950" i="2"/>
  <c r="F4950" i="2"/>
  <c r="H4949" i="2"/>
  <c r="F4949" i="2"/>
  <c r="H4948" i="2"/>
  <c r="F4948" i="2"/>
  <c r="H4947" i="2"/>
  <c r="F4947" i="2"/>
  <c r="H4946" i="2"/>
  <c r="F4946" i="2"/>
  <c r="H4945" i="2"/>
  <c r="F4945" i="2"/>
  <c r="H4944" i="2"/>
  <c r="F4944" i="2"/>
  <c r="H4943" i="2"/>
  <c r="F4943" i="2"/>
  <c r="H4942" i="2"/>
  <c r="F4942" i="2"/>
  <c r="H4941" i="2"/>
  <c r="F4941" i="2"/>
  <c r="H4940" i="2"/>
  <c r="F4940" i="2"/>
  <c r="H4939" i="2"/>
  <c r="F4939" i="2"/>
  <c r="H4938" i="2"/>
  <c r="F4938" i="2"/>
  <c r="H4937" i="2"/>
  <c r="F4937" i="2"/>
  <c r="H4936" i="2"/>
  <c r="F4936" i="2"/>
  <c r="H4935" i="2"/>
  <c r="F4935" i="2"/>
  <c r="H4934" i="2"/>
  <c r="F4934" i="2"/>
  <c r="H4933" i="2"/>
  <c r="F4933" i="2"/>
  <c r="H4932" i="2"/>
  <c r="F4932" i="2"/>
  <c r="H4931" i="2"/>
  <c r="F4931" i="2"/>
  <c r="H4930" i="2"/>
  <c r="F4930" i="2"/>
  <c r="H4929" i="2"/>
  <c r="F4929" i="2"/>
  <c r="H4928" i="2"/>
  <c r="F4928" i="2"/>
  <c r="H4927" i="2"/>
  <c r="F4927" i="2"/>
  <c r="H4926" i="2"/>
  <c r="F4926" i="2"/>
  <c r="H4925" i="2"/>
  <c r="F4925" i="2"/>
  <c r="H4924" i="2"/>
  <c r="F4924" i="2"/>
  <c r="H4923" i="2"/>
  <c r="F4923" i="2"/>
  <c r="H4922" i="2"/>
  <c r="F4922" i="2"/>
  <c r="H4921" i="2"/>
  <c r="F4921" i="2"/>
  <c r="H4920" i="2"/>
  <c r="F4920" i="2"/>
  <c r="H4919" i="2"/>
  <c r="F4919" i="2"/>
  <c r="H4918" i="2"/>
  <c r="F4918" i="2"/>
  <c r="H4917" i="2"/>
  <c r="F4917" i="2"/>
  <c r="H4916" i="2"/>
  <c r="F4916" i="2"/>
  <c r="H4915" i="2"/>
  <c r="F4915" i="2"/>
  <c r="H4914" i="2"/>
  <c r="F4914" i="2"/>
  <c r="H4913" i="2"/>
  <c r="F4913" i="2"/>
  <c r="H4912" i="2"/>
  <c r="F4912" i="2"/>
  <c r="H4911" i="2"/>
  <c r="F4911" i="2"/>
  <c r="H4910" i="2"/>
  <c r="F4910" i="2"/>
  <c r="H4909" i="2"/>
  <c r="F4909" i="2"/>
  <c r="H4908" i="2"/>
  <c r="F4908" i="2"/>
  <c r="H4907" i="2"/>
  <c r="F4907" i="2"/>
  <c r="H4906" i="2"/>
  <c r="F4906" i="2"/>
  <c r="H4905" i="2"/>
  <c r="F4905" i="2"/>
  <c r="H4904" i="2"/>
  <c r="F4904" i="2"/>
  <c r="H4903" i="2"/>
  <c r="F4903" i="2"/>
  <c r="H4902" i="2"/>
  <c r="F4902" i="2"/>
  <c r="H4901" i="2"/>
  <c r="F4901" i="2"/>
  <c r="H4900" i="2"/>
  <c r="F4900" i="2"/>
  <c r="H4899" i="2"/>
  <c r="F4899" i="2"/>
  <c r="H4898" i="2"/>
  <c r="F4898" i="2"/>
  <c r="H4897" i="2"/>
  <c r="F4897" i="2"/>
  <c r="H4896" i="2"/>
  <c r="F4896" i="2"/>
  <c r="H4895" i="2"/>
  <c r="F4895" i="2"/>
  <c r="H4894" i="2"/>
  <c r="F4894" i="2"/>
  <c r="H4893" i="2"/>
  <c r="F4893" i="2"/>
  <c r="H4892" i="2"/>
  <c r="F4892" i="2"/>
  <c r="H4891" i="2"/>
  <c r="F4891" i="2"/>
  <c r="H4890" i="2"/>
  <c r="F4890" i="2"/>
  <c r="H4889" i="2"/>
  <c r="F4889" i="2"/>
  <c r="H4888" i="2"/>
  <c r="F4888" i="2"/>
  <c r="H4887" i="2"/>
  <c r="F4887" i="2"/>
  <c r="H4886" i="2"/>
  <c r="F4886" i="2"/>
  <c r="H4885" i="2"/>
  <c r="F4885" i="2"/>
  <c r="H4884" i="2"/>
  <c r="F4884" i="2"/>
  <c r="H4883" i="2"/>
  <c r="F4883" i="2"/>
  <c r="H4882" i="2"/>
  <c r="F4882" i="2"/>
  <c r="H4881" i="2"/>
  <c r="F4881" i="2"/>
  <c r="H4880" i="2"/>
  <c r="F4880" i="2"/>
  <c r="H4879" i="2"/>
  <c r="F4879" i="2"/>
  <c r="H4878" i="2"/>
  <c r="F4878" i="2"/>
  <c r="H4877" i="2"/>
  <c r="F4877" i="2"/>
  <c r="H4876" i="2"/>
  <c r="F4876" i="2"/>
  <c r="H4875" i="2"/>
  <c r="F4875" i="2"/>
  <c r="H4874" i="2"/>
  <c r="F4874" i="2"/>
  <c r="H4873" i="2"/>
  <c r="F4873" i="2"/>
  <c r="H4872" i="2"/>
  <c r="F4872" i="2"/>
  <c r="H4871" i="2"/>
  <c r="F4871" i="2"/>
  <c r="H4870" i="2"/>
  <c r="F4870" i="2"/>
  <c r="H4869" i="2"/>
  <c r="F4869" i="2"/>
  <c r="H4868" i="2"/>
  <c r="F4868" i="2"/>
  <c r="H4867" i="2"/>
  <c r="F4867" i="2"/>
  <c r="H4866" i="2"/>
  <c r="F4866" i="2"/>
  <c r="H4865" i="2"/>
  <c r="F4865" i="2"/>
  <c r="H4864" i="2"/>
  <c r="F4864" i="2"/>
  <c r="H4863" i="2"/>
  <c r="F4863" i="2"/>
  <c r="H4862" i="2"/>
  <c r="F4862" i="2"/>
  <c r="H4861" i="2"/>
  <c r="F4861" i="2"/>
  <c r="H4860" i="2"/>
  <c r="F4860" i="2"/>
  <c r="H4859" i="2"/>
  <c r="F4859" i="2"/>
  <c r="H4858" i="2"/>
  <c r="F4858" i="2"/>
  <c r="H4857" i="2"/>
  <c r="F4857" i="2"/>
  <c r="H4856" i="2"/>
  <c r="F4856" i="2"/>
  <c r="H4855" i="2"/>
  <c r="F4855" i="2"/>
  <c r="H4854" i="2"/>
  <c r="F4854" i="2"/>
  <c r="H4853" i="2"/>
  <c r="F4853" i="2"/>
  <c r="H4852" i="2"/>
  <c r="F4852" i="2"/>
  <c r="H4851" i="2"/>
  <c r="F4851" i="2"/>
  <c r="H4850" i="2"/>
  <c r="F4850" i="2"/>
  <c r="H4849" i="2"/>
  <c r="F4849" i="2"/>
  <c r="H4848" i="2"/>
  <c r="F4848" i="2"/>
  <c r="H4847" i="2"/>
  <c r="F4847" i="2"/>
  <c r="H4846" i="2"/>
  <c r="F4846" i="2"/>
  <c r="H4845" i="2"/>
  <c r="F4845" i="2"/>
  <c r="H4844" i="2"/>
  <c r="F4844" i="2"/>
  <c r="H4843" i="2"/>
  <c r="F4843" i="2"/>
  <c r="H4842" i="2"/>
  <c r="F4842" i="2"/>
  <c r="H4841" i="2"/>
  <c r="F4841" i="2"/>
  <c r="H4840" i="2"/>
  <c r="F4840" i="2"/>
  <c r="H4839" i="2"/>
  <c r="F4839" i="2"/>
  <c r="H4838" i="2"/>
  <c r="F4838" i="2"/>
  <c r="H4837" i="2"/>
  <c r="F4837" i="2"/>
  <c r="H4836" i="2"/>
  <c r="F4836" i="2"/>
  <c r="H4835" i="2"/>
  <c r="F4835" i="2"/>
  <c r="H4834" i="2"/>
  <c r="F4834" i="2"/>
  <c r="H4833" i="2"/>
  <c r="F4833" i="2"/>
  <c r="H4832" i="2"/>
  <c r="F4832" i="2"/>
  <c r="H4831" i="2"/>
  <c r="F4831" i="2"/>
  <c r="H4830" i="2"/>
  <c r="F4830" i="2"/>
  <c r="H4829" i="2"/>
  <c r="F4829" i="2"/>
  <c r="H4828" i="2"/>
  <c r="F4828" i="2"/>
  <c r="H4827" i="2"/>
  <c r="F4827" i="2"/>
  <c r="H4826" i="2"/>
  <c r="F4826" i="2"/>
  <c r="H4825" i="2"/>
  <c r="F4825" i="2"/>
  <c r="H4824" i="2"/>
  <c r="F4824" i="2"/>
  <c r="H4823" i="2"/>
  <c r="F4823" i="2"/>
  <c r="H4822" i="2"/>
  <c r="F4822" i="2"/>
  <c r="H4821" i="2"/>
  <c r="F4821" i="2"/>
  <c r="H4820" i="2"/>
  <c r="F4820" i="2"/>
  <c r="H4819" i="2"/>
  <c r="F4819" i="2"/>
  <c r="H4818" i="2"/>
  <c r="F4818" i="2"/>
  <c r="H4817" i="2"/>
  <c r="F4817" i="2"/>
  <c r="H4816" i="2"/>
  <c r="F4816" i="2"/>
  <c r="H4815" i="2"/>
  <c r="F4815" i="2"/>
  <c r="H4814" i="2"/>
  <c r="F4814" i="2"/>
  <c r="H4813" i="2"/>
  <c r="F4813" i="2"/>
  <c r="H4812" i="2"/>
  <c r="F4812" i="2"/>
  <c r="H4811" i="2"/>
  <c r="F4811" i="2"/>
  <c r="H4810" i="2"/>
  <c r="F4810" i="2"/>
  <c r="H4809" i="2"/>
  <c r="F4809" i="2"/>
  <c r="H4808" i="2"/>
  <c r="F4808" i="2"/>
  <c r="H4807" i="2"/>
  <c r="F4807" i="2"/>
  <c r="H4806" i="2"/>
  <c r="F4806" i="2"/>
  <c r="H4805" i="2"/>
  <c r="F4805" i="2"/>
  <c r="H4804" i="2"/>
  <c r="F4804" i="2"/>
  <c r="H4803" i="2"/>
  <c r="F4803" i="2"/>
  <c r="H4802" i="2"/>
  <c r="F4802" i="2"/>
  <c r="H4801" i="2"/>
  <c r="F4801" i="2"/>
  <c r="H4800" i="2"/>
  <c r="F4800" i="2"/>
  <c r="H4799" i="2"/>
  <c r="F4799" i="2"/>
  <c r="H4798" i="2"/>
  <c r="F4798" i="2"/>
  <c r="H4797" i="2"/>
  <c r="F4797" i="2"/>
  <c r="H4796" i="2"/>
  <c r="F4796" i="2"/>
  <c r="H4795" i="2"/>
  <c r="F4795" i="2"/>
  <c r="H4794" i="2"/>
  <c r="F4794" i="2"/>
  <c r="H4793" i="2"/>
  <c r="F4793" i="2"/>
  <c r="H4792" i="2"/>
  <c r="F4792" i="2"/>
  <c r="H4791" i="2"/>
  <c r="F4791" i="2"/>
  <c r="H4790" i="2"/>
  <c r="F4790" i="2"/>
  <c r="H4789" i="2"/>
  <c r="F4789" i="2"/>
  <c r="H4788" i="2"/>
  <c r="F4788" i="2"/>
  <c r="H4787" i="2"/>
  <c r="F4787" i="2"/>
  <c r="H4786" i="2"/>
  <c r="F4786" i="2"/>
  <c r="H4785" i="2"/>
  <c r="F4785" i="2"/>
  <c r="H4784" i="2"/>
  <c r="F4784" i="2"/>
  <c r="H4783" i="2"/>
  <c r="F4783" i="2"/>
  <c r="H4782" i="2"/>
  <c r="F4782" i="2"/>
  <c r="H4781" i="2"/>
  <c r="F4781" i="2"/>
  <c r="H4780" i="2"/>
  <c r="F4780" i="2"/>
  <c r="H4779" i="2"/>
  <c r="F4779" i="2"/>
  <c r="H4778" i="2"/>
  <c r="F4778" i="2"/>
  <c r="H4777" i="2"/>
  <c r="F4777" i="2"/>
  <c r="H4776" i="2"/>
  <c r="F4776" i="2"/>
  <c r="H4775" i="2"/>
  <c r="F4775" i="2"/>
  <c r="H4774" i="2"/>
  <c r="F4774" i="2"/>
  <c r="H4773" i="2"/>
  <c r="F4773" i="2"/>
  <c r="H4772" i="2"/>
  <c r="F4772" i="2"/>
  <c r="H4771" i="2"/>
  <c r="F4771" i="2"/>
  <c r="H4770" i="2"/>
  <c r="F4770" i="2"/>
  <c r="H4769" i="2"/>
  <c r="F4769" i="2"/>
  <c r="H4768" i="2"/>
  <c r="F4768" i="2"/>
  <c r="H4767" i="2"/>
  <c r="F4767" i="2"/>
  <c r="H4766" i="2"/>
  <c r="F4766" i="2"/>
  <c r="H4765" i="2"/>
  <c r="F4765" i="2"/>
  <c r="H4764" i="2"/>
  <c r="F4764" i="2"/>
  <c r="H4763" i="2"/>
  <c r="F4763" i="2"/>
  <c r="H4762" i="2"/>
  <c r="F4762" i="2"/>
  <c r="H4761" i="2"/>
  <c r="F4761" i="2"/>
  <c r="H4760" i="2"/>
  <c r="F4760" i="2"/>
  <c r="H4759" i="2"/>
  <c r="F4759" i="2"/>
  <c r="H4758" i="2"/>
  <c r="F4758" i="2"/>
  <c r="H4757" i="2"/>
  <c r="F4757" i="2"/>
  <c r="H4756" i="2"/>
  <c r="F4756" i="2"/>
  <c r="H4755" i="2"/>
  <c r="F4755" i="2"/>
  <c r="H4754" i="2"/>
  <c r="F4754" i="2"/>
  <c r="H4753" i="2"/>
  <c r="F4753" i="2"/>
  <c r="H4752" i="2"/>
  <c r="F4752" i="2"/>
  <c r="H4751" i="2"/>
  <c r="F4751" i="2"/>
  <c r="H4750" i="2"/>
  <c r="F4750" i="2"/>
  <c r="H4749" i="2"/>
  <c r="F4749" i="2"/>
  <c r="H4748" i="2"/>
  <c r="F4748" i="2"/>
  <c r="H4747" i="2"/>
  <c r="F4747" i="2"/>
  <c r="H4746" i="2"/>
  <c r="F4746" i="2"/>
  <c r="H4745" i="2"/>
  <c r="F4745" i="2"/>
  <c r="H4744" i="2"/>
  <c r="F4744" i="2"/>
  <c r="H4743" i="2"/>
  <c r="F4743" i="2"/>
  <c r="H4742" i="2"/>
  <c r="F4742" i="2"/>
  <c r="H4741" i="2"/>
  <c r="F4741" i="2"/>
  <c r="H4740" i="2"/>
  <c r="F4740" i="2"/>
  <c r="H4739" i="2"/>
  <c r="F4739" i="2"/>
  <c r="H4738" i="2"/>
  <c r="F4738" i="2"/>
  <c r="H4737" i="2"/>
  <c r="F4737" i="2"/>
  <c r="H4736" i="2"/>
  <c r="F4736" i="2"/>
  <c r="H4735" i="2"/>
  <c r="F4735" i="2"/>
  <c r="H4734" i="2"/>
  <c r="F4734" i="2"/>
  <c r="H4733" i="2"/>
  <c r="F4733" i="2"/>
  <c r="H4732" i="2"/>
  <c r="F4732" i="2"/>
  <c r="H4731" i="2"/>
  <c r="F4731" i="2"/>
  <c r="H4730" i="2"/>
  <c r="F4730" i="2"/>
  <c r="H4729" i="2"/>
  <c r="F4729" i="2"/>
  <c r="H4728" i="2"/>
  <c r="F4728" i="2"/>
  <c r="H4727" i="2"/>
  <c r="F4727" i="2"/>
  <c r="H4726" i="2"/>
  <c r="F4726" i="2"/>
  <c r="H4725" i="2"/>
  <c r="F4725" i="2"/>
  <c r="H4724" i="2"/>
  <c r="F4724" i="2"/>
  <c r="H4723" i="2"/>
  <c r="F4723" i="2"/>
  <c r="H4722" i="2"/>
  <c r="F4722" i="2"/>
  <c r="H4721" i="2"/>
  <c r="F4721" i="2"/>
  <c r="H4720" i="2"/>
  <c r="F4720" i="2"/>
  <c r="H4719" i="2"/>
  <c r="F4719" i="2"/>
  <c r="H4718" i="2"/>
  <c r="F4718" i="2"/>
  <c r="H4717" i="2"/>
  <c r="F4717" i="2"/>
  <c r="H4716" i="2"/>
  <c r="F4716" i="2"/>
  <c r="H4715" i="2"/>
  <c r="F4715" i="2"/>
  <c r="H4714" i="2"/>
  <c r="F4714" i="2"/>
  <c r="H4713" i="2"/>
  <c r="F4713" i="2"/>
  <c r="H4712" i="2"/>
  <c r="F4712" i="2"/>
  <c r="H4711" i="2"/>
  <c r="F4711" i="2"/>
  <c r="H4710" i="2"/>
  <c r="F4710" i="2"/>
  <c r="H4709" i="2"/>
  <c r="F4709" i="2"/>
  <c r="H4708" i="2"/>
  <c r="F4708" i="2"/>
  <c r="H4707" i="2"/>
  <c r="F4707" i="2"/>
  <c r="H4706" i="2"/>
  <c r="F4706" i="2"/>
  <c r="H4705" i="2"/>
  <c r="F4705" i="2"/>
  <c r="H4704" i="2"/>
  <c r="F4704" i="2"/>
  <c r="H4703" i="2"/>
  <c r="F4703" i="2"/>
  <c r="H4702" i="2"/>
  <c r="F4702" i="2"/>
  <c r="H4701" i="2"/>
  <c r="F4701" i="2"/>
  <c r="H4700" i="2"/>
  <c r="F4700" i="2"/>
  <c r="H4699" i="2"/>
  <c r="F4699" i="2"/>
  <c r="H4698" i="2"/>
  <c r="F4698" i="2"/>
  <c r="H4697" i="2"/>
  <c r="F4697" i="2"/>
  <c r="H4696" i="2"/>
  <c r="F4696" i="2"/>
  <c r="H4695" i="2"/>
  <c r="F4695" i="2"/>
  <c r="H4694" i="2"/>
  <c r="F4694" i="2"/>
  <c r="H4693" i="2"/>
  <c r="F4693" i="2"/>
  <c r="H4692" i="2"/>
  <c r="F4692" i="2"/>
  <c r="H4691" i="2"/>
  <c r="F4691" i="2"/>
  <c r="H4690" i="2"/>
  <c r="F4690" i="2"/>
  <c r="H4689" i="2"/>
  <c r="F4689" i="2"/>
  <c r="H4688" i="2"/>
  <c r="F4688" i="2"/>
  <c r="H4687" i="2"/>
  <c r="F4687" i="2"/>
  <c r="H4686" i="2"/>
  <c r="F4686" i="2"/>
  <c r="H4685" i="2"/>
  <c r="F4685" i="2"/>
  <c r="H4684" i="2"/>
  <c r="F4684" i="2"/>
  <c r="H4683" i="2"/>
  <c r="F4683" i="2"/>
  <c r="H4682" i="2"/>
  <c r="F4682" i="2"/>
  <c r="H4681" i="2"/>
  <c r="F4681" i="2"/>
  <c r="H4680" i="2"/>
  <c r="F4680" i="2"/>
  <c r="H4679" i="2"/>
  <c r="F4679" i="2"/>
  <c r="H4678" i="2"/>
  <c r="F4678" i="2"/>
  <c r="H4677" i="2"/>
  <c r="F4677" i="2"/>
  <c r="H4676" i="2"/>
  <c r="F4676" i="2"/>
  <c r="H4675" i="2"/>
  <c r="F4675" i="2"/>
  <c r="H4674" i="2"/>
  <c r="F4674" i="2"/>
  <c r="H4673" i="2"/>
  <c r="F4673" i="2"/>
  <c r="H4672" i="2"/>
  <c r="F4672" i="2"/>
  <c r="H4671" i="2"/>
  <c r="F4671" i="2"/>
  <c r="H4670" i="2"/>
  <c r="F4670" i="2"/>
  <c r="H4669" i="2"/>
  <c r="F4669" i="2"/>
  <c r="H4668" i="2"/>
  <c r="F4668" i="2"/>
  <c r="H4667" i="2"/>
  <c r="F4667" i="2"/>
  <c r="H4666" i="2"/>
  <c r="F4666" i="2"/>
  <c r="H4665" i="2"/>
  <c r="F4665" i="2"/>
  <c r="H4664" i="2"/>
  <c r="F4664" i="2"/>
  <c r="H4663" i="2"/>
  <c r="F4663" i="2"/>
  <c r="H4662" i="2"/>
  <c r="F4662" i="2"/>
  <c r="H4661" i="2"/>
  <c r="F4661" i="2"/>
  <c r="H4660" i="2"/>
  <c r="F4660" i="2"/>
  <c r="H4659" i="2"/>
  <c r="F4659" i="2"/>
  <c r="H4658" i="2"/>
  <c r="F4658" i="2"/>
  <c r="H4657" i="2"/>
  <c r="F4657" i="2"/>
  <c r="H4656" i="2"/>
  <c r="F4656" i="2"/>
  <c r="H4655" i="2"/>
  <c r="F4655" i="2"/>
  <c r="H4654" i="2"/>
  <c r="F4654" i="2"/>
  <c r="H4653" i="2"/>
  <c r="F4653" i="2"/>
  <c r="H4652" i="2"/>
  <c r="F4652" i="2"/>
  <c r="H4651" i="2"/>
  <c r="F4651" i="2"/>
  <c r="H4650" i="2"/>
  <c r="F4650" i="2"/>
  <c r="H4649" i="2"/>
  <c r="F4649" i="2"/>
  <c r="H4648" i="2"/>
  <c r="F4648" i="2"/>
  <c r="H4647" i="2"/>
  <c r="F4647" i="2"/>
  <c r="H4646" i="2"/>
  <c r="F4646" i="2"/>
  <c r="H4645" i="2"/>
  <c r="F4645" i="2"/>
  <c r="H4644" i="2"/>
  <c r="F4644" i="2"/>
  <c r="H4643" i="2"/>
  <c r="F4643" i="2"/>
  <c r="H4642" i="2"/>
  <c r="F4642" i="2"/>
  <c r="H4641" i="2"/>
  <c r="F4641" i="2"/>
  <c r="H4640" i="2"/>
  <c r="F4640" i="2"/>
  <c r="H4639" i="2"/>
  <c r="F4639" i="2"/>
  <c r="H4638" i="2"/>
  <c r="F4638" i="2"/>
  <c r="H4637" i="2"/>
  <c r="F4637" i="2"/>
  <c r="H4636" i="2"/>
  <c r="F4636" i="2"/>
  <c r="H4635" i="2"/>
  <c r="F4635" i="2"/>
  <c r="H4634" i="2"/>
  <c r="F4634" i="2"/>
  <c r="H4633" i="2"/>
  <c r="F4633" i="2"/>
  <c r="H4632" i="2"/>
  <c r="F4632" i="2"/>
  <c r="H4631" i="2"/>
  <c r="F4631" i="2"/>
  <c r="H4630" i="2"/>
  <c r="F4630" i="2"/>
  <c r="H4629" i="2"/>
  <c r="F4629" i="2"/>
  <c r="H4628" i="2"/>
  <c r="F4628" i="2"/>
  <c r="H4627" i="2"/>
  <c r="F4627" i="2"/>
  <c r="H4626" i="2"/>
  <c r="F4626" i="2"/>
  <c r="H4625" i="2"/>
  <c r="F4625" i="2"/>
  <c r="H4624" i="2"/>
  <c r="F4624" i="2"/>
  <c r="H4623" i="2"/>
  <c r="F4623" i="2"/>
  <c r="H4622" i="2"/>
  <c r="F4622" i="2"/>
  <c r="H4621" i="2"/>
  <c r="F4621" i="2"/>
  <c r="H4620" i="2"/>
  <c r="F4620" i="2"/>
  <c r="H4619" i="2"/>
  <c r="F4619" i="2"/>
  <c r="H4618" i="2"/>
  <c r="F4618" i="2"/>
  <c r="H4617" i="2"/>
  <c r="F4617" i="2"/>
  <c r="H4616" i="2"/>
  <c r="F4616" i="2"/>
  <c r="H4615" i="2"/>
  <c r="F4615" i="2"/>
  <c r="H4614" i="2"/>
  <c r="F4614" i="2"/>
  <c r="H4613" i="2"/>
  <c r="F4613" i="2"/>
  <c r="H4612" i="2"/>
  <c r="F4612" i="2"/>
  <c r="H4611" i="2"/>
  <c r="F4611" i="2"/>
  <c r="H4610" i="2"/>
  <c r="F4610" i="2"/>
  <c r="H4609" i="2"/>
  <c r="F4609" i="2"/>
  <c r="H4608" i="2"/>
  <c r="F4608" i="2"/>
  <c r="H4607" i="2"/>
  <c r="F4607" i="2"/>
  <c r="H4606" i="2"/>
  <c r="F4606" i="2"/>
  <c r="H4605" i="2"/>
  <c r="F4605" i="2"/>
  <c r="H4604" i="2"/>
  <c r="F4604" i="2"/>
  <c r="H4603" i="2"/>
  <c r="F4603" i="2"/>
  <c r="H4602" i="2"/>
  <c r="F4602" i="2"/>
  <c r="H4601" i="2"/>
  <c r="F4601" i="2"/>
  <c r="H4600" i="2"/>
  <c r="F4600" i="2"/>
  <c r="H4599" i="2"/>
  <c r="F4599" i="2"/>
  <c r="H4598" i="2"/>
  <c r="F4598" i="2"/>
  <c r="H4597" i="2"/>
  <c r="F4597" i="2"/>
  <c r="H4596" i="2"/>
  <c r="F4596" i="2"/>
  <c r="H4595" i="2"/>
  <c r="F4595" i="2"/>
  <c r="H4594" i="2"/>
  <c r="F4594" i="2"/>
  <c r="H4593" i="2"/>
  <c r="F4593" i="2"/>
  <c r="H4592" i="2"/>
  <c r="F4592" i="2"/>
  <c r="H4591" i="2"/>
  <c r="F4591" i="2"/>
  <c r="H4590" i="2"/>
  <c r="F4590" i="2"/>
  <c r="H4589" i="2"/>
  <c r="F4589" i="2"/>
  <c r="H4588" i="2"/>
  <c r="F4588" i="2"/>
  <c r="H4587" i="2"/>
  <c r="F4587" i="2"/>
  <c r="H4586" i="2"/>
  <c r="F4586" i="2"/>
  <c r="H4585" i="2"/>
  <c r="F4585" i="2"/>
  <c r="H4584" i="2"/>
  <c r="F4584" i="2"/>
  <c r="H4583" i="2"/>
  <c r="F4583" i="2"/>
  <c r="H4582" i="2"/>
  <c r="F4582" i="2"/>
  <c r="H4581" i="2"/>
  <c r="F4581" i="2"/>
  <c r="H4580" i="2"/>
  <c r="F4580" i="2"/>
  <c r="H4579" i="2"/>
  <c r="F4579" i="2"/>
  <c r="H4578" i="2"/>
  <c r="F4578" i="2"/>
  <c r="H4577" i="2"/>
  <c r="F4577" i="2"/>
  <c r="H4576" i="2"/>
  <c r="F4576" i="2"/>
  <c r="H4575" i="2"/>
  <c r="F4575" i="2"/>
  <c r="H4574" i="2"/>
  <c r="F4574" i="2"/>
  <c r="H4573" i="2"/>
  <c r="F4573" i="2"/>
  <c r="H4572" i="2"/>
  <c r="F4572" i="2"/>
  <c r="H4571" i="2"/>
  <c r="F4571" i="2"/>
  <c r="H4570" i="2"/>
  <c r="F4570" i="2"/>
  <c r="H4569" i="2"/>
  <c r="F4569" i="2"/>
  <c r="H4568" i="2"/>
  <c r="F4568" i="2"/>
  <c r="H4567" i="2"/>
  <c r="F4567" i="2"/>
  <c r="H4566" i="2"/>
  <c r="F4566" i="2"/>
  <c r="H4565" i="2"/>
  <c r="F4565" i="2"/>
  <c r="H4564" i="2"/>
  <c r="F4564" i="2"/>
  <c r="H4563" i="2"/>
  <c r="F4563" i="2"/>
  <c r="H4562" i="2"/>
  <c r="F4562" i="2"/>
  <c r="H4561" i="2"/>
  <c r="F4561" i="2"/>
  <c r="H4560" i="2"/>
  <c r="F4560" i="2"/>
  <c r="H4559" i="2"/>
  <c r="F4559" i="2"/>
  <c r="H4558" i="2"/>
  <c r="F4558" i="2"/>
  <c r="H4557" i="2"/>
  <c r="F4557" i="2"/>
  <c r="H4556" i="2"/>
  <c r="F4556" i="2"/>
  <c r="H4555" i="2"/>
  <c r="F4555" i="2"/>
  <c r="H4554" i="2"/>
  <c r="F4554" i="2"/>
  <c r="H4553" i="2"/>
  <c r="F4553" i="2"/>
  <c r="H4552" i="2"/>
  <c r="F4552" i="2"/>
  <c r="H4551" i="2"/>
  <c r="F4551" i="2"/>
  <c r="H4550" i="2"/>
  <c r="F4550" i="2"/>
  <c r="H4549" i="2"/>
  <c r="F4549" i="2"/>
  <c r="H4548" i="2"/>
  <c r="F4548" i="2"/>
  <c r="H4547" i="2"/>
  <c r="F4547" i="2"/>
  <c r="H4546" i="2"/>
  <c r="F4546" i="2"/>
  <c r="H4545" i="2"/>
  <c r="F4545" i="2"/>
  <c r="H4544" i="2"/>
  <c r="F4544" i="2"/>
  <c r="H4543" i="2"/>
  <c r="F4543" i="2"/>
  <c r="H4542" i="2"/>
  <c r="F4542" i="2"/>
  <c r="H4541" i="2"/>
  <c r="F4541" i="2"/>
  <c r="H4540" i="2"/>
  <c r="F4540" i="2"/>
  <c r="H4539" i="2"/>
  <c r="F4539" i="2"/>
  <c r="H4538" i="2"/>
  <c r="F4538" i="2"/>
  <c r="H4537" i="2"/>
  <c r="F4537" i="2"/>
  <c r="H4536" i="2"/>
  <c r="F4536" i="2"/>
  <c r="H4535" i="2"/>
  <c r="F4535" i="2"/>
  <c r="H4534" i="2"/>
  <c r="F4534" i="2"/>
  <c r="H4533" i="2"/>
  <c r="F4533" i="2"/>
  <c r="H4532" i="2"/>
  <c r="F4532" i="2"/>
  <c r="H4531" i="2"/>
  <c r="F4531" i="2"/>
  <c r="H4530" i="2"/>
  <c r="F4530" i="2"/>
  <c r="H4529" i="2"/>
  <c r="F4529" i="2"/>
  <c r="H4528" i="2"/>
  <c r="F4528" i="2"/>
  <c r="H4527" i="2"/>
  <c r="F4527" i="2"/>
  <c r="H4526" i="2"/>
  <c r="F4526" i="2"/>
  <c r="H4525" i="2"/>
  <c r="F4525" i="2"/>
  <c r="H4524" i="2"/>
  <c r="F4524" i="2"/>
  <c r="H4523" i="2"/>
  <c r="F4523" i="2"/>
  <c r="H4522" i="2"/>
  <c r="F4522" i="2"/>
  <c r="H4521" i="2"/>
  <c r="F4521" i="2"/>
  <c r="H4520" i="2"/>
  <c r="F4520" i="2"/>
  <c r="H4519" i="2"/>
  <c r="F4519" i="2"/>
  <c r="H4518" i="2"/>
  <c r="F4518" i="2"/>
  <c r="H4517" i="2"/>
  <c r="F4517" i="2"/>
  <c r="H4516" i="2"/>
  <c r="F4516" i="2"/>
  <c r="H4515" i="2"/>
  <c r="F4515" i="2"/>
  <c r="H4514" i="2"/>
  <c r="F4514" i="2"/>
  <c r="H4513" i="2"/>
  <c r="F4513" i="2"/>
  <c r="H4512" i="2"/>
  <c r="F4512" i="2"/>
  <c r="H4511" i="2"/>
  <c r="F4511" i="2"/>
  <c r="H4510" i="2"/>
  <c r="F4510" i="2"/>
  <c r="H4509" i="2"/>
  <c r="F4509" i="2"/>
  <c r="H4508" i="2"/>
  <c r="F4508" i="2"/>
  <c r="H4507" i="2"/>
  <c r="F4507" i="2"/>
  <c r="H4506" i="2"/>
  <c r="F4506" i="2"/>
  <c r="H4505" i="2"/>
  <c r="F4505" i="2"/>
  <c r="H4504" i="2"/>
  <c r="F4504" i="2"/>
  <c r="H4503" i="2"/>
  <c r="F4503" i="2"/>
  <c r="H4502" i="2"/>
  <c r="F4502" i="2"/>
  <c r="H4501" i="2"/>
  <c r="F4501" i="2"/>
  <c r="H4500" i="2"/>
  <c r="F4500" i="2"/>
  <c r="H4499" i="2"/>
  <c r="F4499" i="2"/>
  <c r="H4498" i="2"/>
  <c r="F4498" i="2"/>
  <c r="H4497" i="2"/>
  <c r="F4497" i="2"/>
  <c r="H4496" i="2"/>
  <c r="F4496" i="2"/>
  <c r="H4495" i="2"/>
  <c r="F4495" i="2"/>
  <c r="H4494" i="2"/>
  <c r="F4494" i="2"/>
  <c r="H4493" i="2"/>
  <c r="F4493" i="2"/>
  <c r="H4492" i="2"/>
  <c r="F4492" i="2"/>
  <c r="H4491" i="2"/>
  <c r="F4491" i="2"/>
  <c r="H4490" i="2"/>
  <c r="F4490" i="2"/>
  <c r="H4489" i="2"/>
  <c r="F4489" i="2"/>
  <c r="H4488" i="2"/>
  <c r="F4488" i="2"/>
  <c r="H4487" i="2"/>
  <c r="F4487" i="2"/>
  <c r="H4486" i="2"/>
  <c r="F4486" i="2"/>
  <c r="H4485" i="2"/>
  <c r="F4485" i="2"/>
  <c r="H4484" i="2"/>
  <c r="F4484" i="2"/>
  <c r="H4483" i="2"/>
  <c r="F4483" i="2"/>
  <c r="H4482" i="2"/>
  <c r="F4482" i="2"/>
  <c r="H4481" i="2"/>
  <c r="F4481" i="2"/>
  <c r="H4480" i="2"/>
  <c r="F4480" i="2"/>
  <c r="H4479" i="2"/>
  <c r="F4479" i="2"/>
  <c r="H4478" i="2"/>
  <c r="F4478" i="2"/>
  <c r="H4477" i="2"/>
  <c r="F4477" i="2"/>
  <c r="H4476" i="2"/>
  <c r="F4476" i="2"/>
  <c r="H4475" i="2"/>
  <c r="F4475" i="2"/>
  <c r="H4474" i="2"/>
  <c r="F4474" i="2"/>
  <c r="H4473" i="2"/>
  <c r="F4473" i="2"/>
  <c r="H4472" i="2"/>
  <c r="F4472" i="2"/>
  <c r="H4471" i="2"/>
  <c r="F4471" i="2"/>
  <c r="H4470" i="2"/>
  <c r="F4470" i="2"/>
  <c r="H4469" i="2"/>
  <c r="F4469" i="2"/>
  <c r="H4468" i="2"/>
  <c r="F4468" i="2"/>
  <c r="H4467" i="2"/>
  <c r="F4467" i="2"/>
  <c r="H4466" i="2"/>
  <c r="F4466" i="2"/>
  <c r="H4465" i="2"/>
  <c r="F4465" i="2"/>
  <c r="H4464" i="2"/>
  <c r="F4464" i="2"/>
  <c r="H4463" i="2"/>
  <c r="F4463" i="2"/>
  <c r="H4462" i="2"/>
  <c r="F4462" i="2"/>
  <c r="H4461" i="2"/>
  <c r="F4461" i="2"/>
  <c r="H4460" i="2"/>
  <c r="F4460" i="2"/>
  <c r="H4459" i="2"/>
  <c r="F4459" i="2"/>
  <c r="H4458" i="2"/>
  <c r="F4458" i="2"/>
  <c r="H4457" i="2"/>
  <c r="F4457" i="2"/>
  <c r="H4456" i="2"/>
  <c r="F4456" i="2"/>
  <c r="H4455" i="2"/>
  <c r="F4455" i="2"/>
  <c r="H4454" i="2"/>
  <c r="F4454" i="2"/>
  <c r="H4453" i="2"/>
  <c r="F4453" i="2"/>
  <c r="H4452" i="2"/>
  <c r="F4452" i="2"/>
  <c r="H4451" i="2"/>
  <c r="F4451" i="2"/>
  <c r="H4450" i="2"/>
  <c r="F4450" i="2"/>
  <c r="H4449" i="2"/>
  <c r="F4449" i="2"/>
  <c r="H4448" i="2"/>
  <c r="F4448" i="2"/>
  <c r="H4447" i="2"/>
  <c r="F4447" i="2"/>
  <c r="H4446" i="2"/>
  <c r="F4446" i="2"/>
  <c r="H4445" i="2"/>
  <c r="F4445" i="2"/>
  <c r="H4444" i="2"/>
  <c r="F4444" i="2"/>
  <c r="H4443" i="2"/>
  <c r="F4443" i="2"/>
  <c r="H4442" i="2"/>
  <c r="F4442" i="2"/>
  <c r="H4441" i="2"/>
  <c r="F4441" i="2"/>
  <c r="H4440" i="2"/>
  <c r="F4440" i="2"/>
  <c r="H4439" i="2"/>
  <c r="F4439" i="2"/>
  <c r="H4438" i="2"/>
  <c r="F4438" i="2"/>
  <c r="H4437" i="2"/>
  <c r="F4437" i="2"/>
  <c r="H4436" i="2"/>
  <c r="F4436" i="2"/>
  <c r="H4435" i="2"/>
  <c r="F4435" i="2"/>
  <c r="H4434" i="2"/>
  <c r="F4434" i="2"/>
  <c r="H4433" i="2"/>
  <c r="F4433" i="2"/>
  <c r="H4432" i="2"/>
  <c r="F4432" i="2"/>
  <c r="H4431" i="2"/>
  <c r="F4431" i="2"/>
  <c r="H4430" i="2"/>
  <c r="F4430" i="2"/>
  <c r="H4429" i="2"/>
  <c r="F4429" i="2"/>
  <c r="H4428" i="2"/>
  <c r="F4428" i="2"/>
  <c r="H4427" i="2"/>
  <c r="F4427" i="2"/>
  <c r="H4426" i="2"/>
  <c r="F4426" i="2"/>
  <c r="H4425" i="2"/>
  <c r="F4425" i="2"/>
  <c r="H4424" i="2"/>
  <c r="F4424" i="2"/>
  <c r="H4423" i="2"/>
  <c r="F4423" i="2"/>
  <c r="H4422" i="2"/>
  <c r="F4422" i="2"/>
  <c r="H4421" i="2"/>
  <c r="F4421" i="2"/>
  <c r="H4420" i="2"/>
  <c r="F4420" i="2"/>
  <c r="H4419" i="2"/>
  <c r="F4419" i="2"/>
  <c r="H4418" i="2"/>
  <c r="F4418" i="2"/>
  <c r="H4417" i="2"/>
  <c r="F4417" i="2"/>
  <c r="H4416" i="2"/>
  <c r="F4416" i="2"/>
  <c r="H4415" i="2"/>
  <c r="F4415" i="2"/>
  <c r="H4414" i="2"/>
  <c r="F4414" i="2"/>
  <c r="H4413" i="2"/>
  <c r="F4413" i="2"/>
  <c r="H4412" i="2"/>
  <c r="F4412" i="2"/>
  <c r="H4411" i="2"/>
  <c r="F4411" i="2"/>
  <c r="H4410" i="2"/>
  <c r="F4410" i="2"/>
  <c r="H4409" i="2"/>
  <c r="F4409" i="2"/>
  <c r="H4408" i="2"/>
  <c r="F4408" i="2"/>
  <c r="H4407" i="2"/>
  <c r="F4407" i="2"/>
  <c r="H4406" i="2"/>
  <c r="F4406" i="2"/>
  <c r="H4405" i="2"/>
  <c r="F4405" i="2"/>
  <c r="H4404" i="2"/>
  <c r="F4404" i="2"/>
  <c r="H4403" i="2"/>
  <c r="F4403" i="2"/>
  <c r="H4402" i="2"/>
  <c r="F4402" i="2"/>
  <c r="H4401" i="2"/>
  <c r="F4401" i="2"/>
  <c r="H4400" i="2"/>
  <c r="F4400" i="2"/>
  <c r="H4399" i="2"/>
  <c r="F4399" i="2"/>
  <c r="H4398" i="2"/>
  <c r="F4398" i="2"/>
  <c r="H4397" i="2"/>
  <c r="F4397" i="2"/>
  <c r="H4396" i="2"/>
  <c r="F4396" i="2"/>
  <c r="H4395" i="2"/>
  <c r="F4395" i="2"/>
  <c r="H4394" i="2"/>
  <c r="F4394" i="2"/>
  <c r="H4393" i="2"/>
  <c r="F4393" i="2"/>
  <c r="H4392" i="2"/>
  <c r="F4392" i="2"/>
  <c r="H4391" i="2"/>
  <c r="F4391" i="2"/>
  <c r="H4390" i="2"/>
  <c r="F4390" i="2"/>
  <c r="H4389" i="2"/>
  <c r="F4389" i="2"/>
  <c r="H4388" i="2"/>
  <c r="F4388" i="2"/>
  <c r="H4387" i="2"/>
  <c r="F4387" i="2"/>
  <c r="H4386" i="2"/>
  <c r="F4386" i="2"/>
  <c r="H4385" i="2"/>
  <c r="F4385" i="2"/>
  <c r="H4384" i="2"/>
  <c r="F4384" i="2"/>
  <c r="H4383" i="2"/>
  <c r="F4383" i="2"/>
  <c r="H4382" i="2"/>
  <c r="F4382" i="2"/>
  <c r="H4381" i="2"/>
  <c r="F4381" i="2"/>
  <c r="H4380" i="2"/>
  <c r="F4380" i="2"/>
  <c r="H4379" i="2"/>
  <c r="F4379" i="2"/>
  <c r="H4378" i="2"/>
  <c r="F4378" i="2"/>
  <c r="H4377" i="2"/>
  <c r="F4377" i="2"/>
  <c r="H4376" i="2"/>
  <c r="F4376" i="2"/>
  <c r="H4375" i="2"/>
  <c r="F4375" i="2"/>
  <c r="H4374" i="2"/>
  <c r="F4374" i="2"/>
  <c r="H4373" i="2"/>
  <c r="F4373" i="2"/>
  <c r="H4372" i="2"/>
  <c r="F4372" i="2"/>
  <c r="H4371" i="2"/>
  <c r="F4371" i="2"/>
  <c r="H4370" i="2"/>
  <c r="F4370" i="2"/>
  <c r="H4369" i="2"/>
  <c r="F4369" i="2"/>
  <c r="H4368" i="2"/>
  <c r="F4368" i="2"/>
  <c r="H4367" i="2"/>
  <c r="F4367" i="2"/>
  <c r="H4366" i="2"/>
  <c r="F4366" i="2"/>
  <c r="H4365" i="2"/>
  <c r="F4365" i="2"/>
  <c r="H4364" i="2"/>
  <c r="F4364" i="2"/>
  <c r="H4363" i="2"/>
  <c r="F4363" i="2"/>
  <c r="H4362" i="2"/>
  <c r="F4362" i="2"/>
  <c r="H4361" i="2"/>
  <c r="F4361" i="2"/>
  <c r="H4360" i="2"/>
  <c r="F4360" i="2"/>
  <c r="H4359" i="2"/>
  <c r="F4359" i="2"/>
  <c r="H4358" i="2"/>
  <c r="F4358" i="2"/>
  <c r="H4357" i="2"/>
  <c r="F4357" i="2"/>
  <c r="H4356" i="2"/>
  <c r="F4356" i="2"/>
  <c r="H4355" i="2"/>
  <c r="F4355" i="2"/>
  <c r="H4354" i="2"/>
  <c r="F4354" i="2"/>
  <c r="H4353" i="2"/>
  <c r="F4353" i="2"/>
  <c r="H4352" i="2"/>
  <c r="F4352" i="2"/>
  <c r="H4351" i="2"/>
  <c r="F4351" i="2"/>
  <c r="H4350" i="2"/>
  <c r="F4350" i="2"/>
  <c r="H4349" i="2"/>
  <c r="F4349" i="2"/>
  <c r="H4348" i="2"/>
  <c r="F4348" i="2"/>
  <c r="H4347" i="2"/>
  <c r="F4347" i="2"/>
  <c r="H4346" i="2"/>
  <c r="F4346" i="2"/>
  <c r="H4345" i="2"/>
  <c r="F4345" i="2"/>
  <c r="H4344" i="2"/>
  <c r="F4344" i="2"/>
  <c r="H4343" i="2"/>
  <c r="F4343" i="2"/>
  <c r="H4342" i="2"/>
  <c r="F4342" i="2"/>
  <c r="H4341" i="2"/>
  <c r="F4341" i="2"/>
  <c r="H4340" i="2"/>
  <c r="F4340" i="2"/>
  <c r="H4339" i="2"/>
  <c r="F4339" i="2"/>
  <c r="H4338" i="2"/>
  <c r="F4338" i="2"/>
  <c r="H4337" i="2"/>
  <c r="F4337" i="2"/>
  <c r="H4336" i="2"/>
  <c r="F4336" i="2"/>
  <c r="H4335" i="2"/>
  <c r="F4335" i="2"/>
  <c r="H4334" i="2"/>
  <c r="F4334" i="2"/>
  <c r="H4333" i="2"/>
  <c r="F4333" i="2"/>
  <c r="H4332" i="2"/>
  <c r="F4332" i="2"/>
  <c r="H4331" i="2"/>
  <c r="F4331" i="2"/>
  <c r="H4330" i="2"/>
  <c r="F4330" i="2"/>
  <c r="H4329" i="2"/>
  <c r="F4329" i="2"/>
  <c r="H4328" i="2"/>
  <c r="F4328" i="2"/>
  <c r="H4327" i="2"/>
  <c r="F4327" i="2"/>
  <c r="H4326" i="2"/>
  <c r="F4326" i="2"/>
  <c r="H4325" i="2"/>
  <c r="F4325" i="2"/>
  <c r="H4324" i="2"/>
  <c r="F4324" i="2"/>
  <c r="H4323" i="2"/>
  <c r="F4323" i="2"/>
  <c r="H4322" i="2"/>
  <c r="F4322" i="2"/>
  <c r="H4321" i="2"/>
  <c r="F4321" i="2"/>
  <c r="H4320" i="2"/>
  <c r="F4320" i="2"/>
  <c r="H4319" i="2"/>
  <c r="F4319" i="2"/>
  <c r="H4318" i="2"/>
  <c r="F4318" i="2"/>
  <c r="H4317" i="2"/>
  <c r="F4317" i="2"/>
  <c r="H4316" i="2"/>
  <c r="F4316" i="2"/>
  <c r="H4315" i="2"/>
  <c r="F4315" i="2"/>
  <c r="H4314" i="2"/>
  <c r="F4314" i="2"/>
  <c r="H4313" i="2"/>
  <c r="F4313" i="2"/>
  <c r="H4312" i="2"/>
  <c r="F4312" i="2"/>
  <c r="H4311" i="2"/>
  <c r="F4311" i="2"/>
  <c r="H4310" i="2"/>
  <c r="F4310" i="2"/>
  <c r="H4309" i="2"/>
  <c r="F4309" i="2"/>
  <c r="H4308" i="2"/>
  <c r="F4308" i="2"/>
  <c r="H4307" i="2"/>
  <c r="F4307" i="2"/>
  <c r="H4306" i="2"/>
  <c r="F4306" i="2"/>
  <c r="H4305" i="2"/>
  <c r="F4305" i="2"/>
  <c r="H4304" i="2"/>
  <c r="F4304" i="2"/>
  <c r="H4303" i="2"/>
  <c r="F4303" i="2"/>
  <c r="H4302" i="2"/>
  <c r="F4302" i="2"/>
  <c r="H4301" i="2"/>
  <c r="F4301" i="2"/>
  <c r="H4300" i="2"/>
  <c r="F4300" i="2"/>
  <c r="H4299" i="2"/>
  <c r="F4299" i="2"/>
  <c r="H4298" i="2"/>
  <c r="F4298" i="2"/>
  <c r="H4297" i="2"/>
  <c r="F4297" i="2"/>
  <c r="H4296" i="2"/>
  <c r="F4296" i="2"/>
  <c r="H4295" i="2"/>
  <c r="F4295" i="2"/>
  <c r="H4294" i="2"/>
  <c r="F4294" i="2"/>
  <c r="H4293" i="2"/>
  <c r="F4293" i="2"/>
  <c r="H4292" i="2"/>
  <c r="F4292" i="2"/>
  <c r="H4291" i="2"/>
  <c r="F4291" i="2"/>
  <c r="H4290" i="2"/>
  <c r="F4290" i="2"/>
  <c r="H4289" i="2"/>
  <c r="F4289" i="2"/>
  <c r="H4288" i="2"/>
  <c r="F4288" i="2"/>
  <c r="H4287" i="2"/>
  <c r="F4287" i="2"/>
  <c r="H4286" i="2"/>
  <c r="F4286" i="2"/>
  <c r="H4285" i="2"/>
  <c r="F4285" i="2"/>
  <c r="H4284" i="2"/>
  <c r="F4284" i="2"/>
  <c r="H4283" i="2"/>
  <c r="F4283" i="2"/>
  <c r="H4282" i="2"/>
  <c r="F4282" i="2"/>
  <c r="H4281" i="2"/>
  <c r="F4281" i="2"/>
  <c r="H4280" i="2"/>
  <c r="F4280" i="2"/>
  <c r="H4279" i="2"/>
  <c r="F4279" i="2"/>
  <c r="H4278" i="2"/>
  <c r="F4278" i="2"/>
  <c r="H4277" i="2"/>
  <c r="F4277" i="2"/>
  <c r="H4276" i="2"/>
  <c r="F4276" i="2"/>
  <c r="H4275" i="2"/>
  <c r="F4275" i="2"/>
  <c r="H4274" i="2"/>
  <c r="F4274" i="2"/>
  <c r="H4273" i="2"/>
  <c r="F4273" i="2"/>
  <c r="H4272" i="2"/>
  <c r="F4272" i="2"/>
  <c r="H4271" i="2"/>
  <c r="F4271" i="2"/>
  <c r="H4270" i="2"/>
  <c r="F4270" i="2"/>
  <c r="H4269" i="2"/>
  <c r="F4269" i="2"/>
  <c r="H4268" i="2"/>
  <c r="F4268" i="2"/>
  <c r="H4267" i="2"/>
  <c r="F4267" i="2"/>
  <c r="H4266" i="2"/>
  <c r="F4266" i="2"/>
  <c r="H4265" i="2"/>
  <c r="F4265" i="2"/>
  <c r="H4264" i="2"/>
  <c r="F4264" i="2"/>
  <c r="H4263" i="2"/>
  <c r="F4263" i="2"/>
  <c r="H4262" i="2"/>
  <c r="F4262" i="2"/>
  <c r="H4261" i="2"/>
  <c r="F4261" i="2"/>
  <c r="H4260" i="2"/>
  <c r="F4260" i="2"/>
  <c r="H4259" i="2"/>
  <c r="F4259" i="2"/>
  <c r="H4258" i="2"/>
  <c r="F4258" i="2"/>
  <c r="H4257" i="2"/>
  <c r="F4257" i="2"/>
  <c r="H4256" i="2"/>
  <c r="F4256" i="2"/>
  <c r="H4255" i="2"/>
  <c r="F4255" i="2"/>
  <c r="H4254" i="2"/>
  <c r="F4254" i="2"/>
  <c r="H4253" i="2"/>
  <c r="F4253" i="2"/>
  <c r="H4252" i="2"/>
  <c r="F4252" i="2"/>
  <c r="H4251" i="2"/>
  <c r="F4251" i="2"/>
  <c r="H4250" i="2"/>
  <c r="F4250" i="2"/>
  <c r="H4249" i="2"/>
  <c r="F4249" i="2"/>
  <c r="H4248" i="2"/>
  <c r="F4248" i="2"/>
  <c r="H4247" i="2"/>
  <c r="F4247" i="2"/>
  <c r="H4246" i="2"/>
  <c r="F4246" i="2"/>
  <c r="H4245" i="2"/>
  <c r="F4245" i="2"/>
  <c r="H4244" i="2"/>
  <c r="F4244" i="2"/>
  <c r="H4243" i="2"/>
  <c r="F4243" i="2"/>
  <c r="H4242" i="2"/>
  <c r="F4242" i="2"/>
  <c r="H4241" i="2"/>
  <c r="F4241" i="2"/>
  <c r="H4240" i="2"/>
  <c r="F4240" i="2"/>
  <c r="H4239" i="2"/>
  <c r="F4239" i="2"/>
  <c r="H4238" i="2"/>
  <c r="F4238" i="2"/>
  <c r="H4237" i="2"/>
  <c r="F4237" i="2"/>
  <c r="H4236" i="2"/>
  <c r="F4236" i="2"/>
  <c r="H4235" i="2"/>
  <c r="F4235" i="2"/>
  <c r="H4234" i="2"/>
  <c r="F4234" i="2"/>
  <c r="H4233" i="2"/>
  <c r="F4233" i="2"/>
  <c r="H4232" i="2"/>
  <c r="F4232" i="2"/>
  <c r="H4231" i="2"/>
  <c r="F4231" i="2"/>
  <c r="H4230" i="2"/>
  <c r="F4230" i="2"/>
  <c r="H4229" i="2"/>
  <c r="F4229" i="2"/>
  <c r="H4228" i="2"/>
  <c r="F4228" i="2"/>
  <c r="H4227" i="2"/>
  <c r="F4227" i="2"/>
  <c r="H4226" i="2"/>
  <c r="F4226" i="2"/>
  <c r="H4225" i="2"/>
  <c r="F4225" i="2"/>
  <c r="H4224" i="2"/>
  <c r="F4224" i="2"/>
  <c r="H4223" i="2"/>
  <c r="F4223" i="2"/>
  <c r="H4222" i="2"/>
  <c r="F4222" i="2"/>
  <c r="H4221" i="2"/>
  <c r="F4221" i="2"/>
  <c r="H4220" i="2"/>
  <c r="F4220" i="2"/>
  <c r="H4219" i="2"/>
  <c r="F4219" i="2"/>
  <c r="H4218" i="2"/>
  <c r="F4218" i="2"/>
  <c r="H4217" i="2"/>
  <c r="F4217" i="2"/>
  <c r="H4216" i="2"/>
  <c r="F4216" i="2"/>
  <c r="H4215" i="2"/>
  <c r="F4215" i="2"/>
  <c r="H4214" i="2"/>
  <c r="F4214" i="2"/>
  <c r="H4213" i="2"/>
  <c r="F4213" i="2"/>
  <c r="H4212" i="2"/>
  <c r="F4212" i="2"/>
  <c r="H4211" i="2"/>
  <c r="F4211" i="2"/>
  <c r="H4210" i="2"/>
  <c r="F4210" i="2"/>
  <c r="H4209" i="2"/>
  <c r="F4209" i="2"/>
  <c r="H4208" i="2"/>
  <c r="F4208" i="2"/>
  <c r="H4207" i="2"/>
  <c r="F4207" i="2"/>
  <c r="H4206" i="2"/>
  <c r="F4206" i="2"/>
  <c r="H4205" i="2"/>
  <c r="F4205" i="2"/>
  <c r="H4204" i="2"/>
  <c r="F4204" i="2"/>
  <c r="H4203" i="2"/>
  <c r="F4203" i="2"/>
  <c r="H4202" i="2"/>
  <c r="F4202" i="2"/>
  <c r="H4201" i="2"/>
  <c r="F4201" i="2"/>
  <c r="H4200" i="2"/>
  <c r="F4200" i="2"/>
  <c r="H4199" i="2"/>
  <c r="F4199" i="2"/>
  <c r="H4198" i="2"/>
  <c r="F4198" i="2"/>
  <c r="H4197" i="2"/>
  <c r="F4197" i="2"/>
  <c r="H4196" i="2"/>
  <c r="F4196" i="2"/>
  <c r="H4195" i="2"/>
  <c r="F4195" i="2"/>
  <c r="H4194" i="2"/>
  <c r="F4194" i="2"/>
  <c r="H4193" i="2"/>
  <c r="F4193" i="2"/>
  <c r="H4192" i="2"/>
  <c r="F4192" i="2"/>
  <c r="H4191" i="2"/>
  <c r="F4191" i="2"/>
  <c r="H4190" i="2"/>
  <c r="F4190" i="2"/>
  <c r="H4189" i="2"/>
  <c r="F4189" i="2"/>
  <c r="H4188" i="2"/>
  <c r="F4188" i="2"/>
  <c r="H4187" i="2"/>
  <c r="F4187" i="2"/>
  <c r="H4186" i="2"/>
  <c r="F4186" i="2"/>
  <c r="H4185" i="2"/>
  <c r="F4185" i="2"/>
  <c r="H4184" i="2"/>
  <c r="F4184" i="2"/>
  <c r="H4183" i="2"/>
  <c r="F4183" i="2"/>
  <c r="H4182" i="2"/>
  <c r="F4182" i="2"/>
  <c r="H4181" i="2"/>
  <c r="F4181" i="2"/>
  <c r="H4180" i="2"/>
  <c r="F4180" i="2"/>
  <c r="H4179" i="2"/>
  <c r="F4179" i="2"/>
  <c r="H4178" i="2"/>
  <c r="F4178" i="2"/>
  <c r="H4177" i="2"/>
  <c r="F4177" i="2"/>
  <c r="H4176" i="2"/>
  <c r="F4176" i="2"/>
  <c r="H4175" i="2"/>
  <c r="F4175" i="2"/>
  <c r="H4174" i="2"/>
  <c r="F4174" i="2"/>
  <c r="H4173" i="2"/>
  <c r="F4173" i="2"/>
  <c r="H4172" i="2"/>
  <c r="F4172" i="2"/>
  <c r="H4171" i="2"/>
  <c r="F4171" i="2"/>
  <c r="H4170" i="2"/>
  <c r="F4170" i="2"/>
  <c r="H4169" i="2"/>
  <c r="F4169" i="2"/>
  <c r="H4168" i="2"/>
  <c r="F4168" i="2"/>
  <c r="H4167" i="2"/>
  <c r="F4167" i="2"/>
  <c r="H4166" i="2"/>
  <c r="F4166" i="2"/>
  <c r="H4165" i="2"/>
  <c r="F4165" i="2"/>
  <c r="H4164" i="2"/>
  <c r="F4164" i="2"/>
  <c r="H4163" i="2"/>
  <c r="F4163" i="2"/>
  <c r="H4162" i="2"/>
  <c r="F4162" i="2"/>
  <c r="H4161" i="2"/>
  <c r="F4161" i="2"/>
  <c r="H4160" i="2"/>
  <c r="F4160" i="2"/>
  <c r="H4159" i="2"/>
  <c r="F4159" i="2"/>
  <c r="H4158" i="2"/>
  <c r="F4158" i="2"/>
  <c r="H4157" i="2"/>
  <c r="F4157" i="2"/>
  <c r="H4156" i="2"/>
  <c r="F4156" i="2"/>
  <c r="H4155" i="2"/>
  <c r="F4155" i="2"/>
  <c r="H4154" i="2"/>
  <c r="F4154" i="2"/>
  <c r="H4153" i="2"/>
  <c r="F4153" i="2"/>
  <c r="H4152" i="2"/>
  <c r="F4152" i="2"/>
  <c r="H4151" i="2"/>
  <c r="F4151" i="2"/>
  <c r="H4150" i="2"/>
  <c r="F4150" i="2"/>
  <c r="H4149" i="2"/>
  <c r="F4149" i="2"/>
  <c r="H4148" i="2"/>
  <c r="F4148" i="2"/>
  <c r="H4147" i="2"/>
  <c r="F4147" i="2"/>
  <c r="H4146" i="2"/>
  <c r="F4146" i="2"/>
  <c r="H4145" i="2"/>
  <c r="F4145" i="2"/>
  <c r="H4144" i="2"/>
  <c r="F4144" i="2"/>
  <c r="H4143" i="2"/>
  <c r="F4143" i="2"/>
  <c r="H4142" i="2"/>
  <c r="F4142" i="2"/>
  <c r="H4141" i="2"/>
  <c r="F4141" i="2"/>
  <c r="H4140" i="2"/>
  <c r="F4140" i="2"/>
  <c r="H4139" i="2"/>
  <c r="F4139" i="2"/>
  <c r="H4138" i="2"/>
  <c r="F4138" i="2"/>
  <c r="H4137" i="2"/>
  <c r="F4137" i="2"/>
  <c r="H4136" i="2"/>
  <c r="F4136" i="2"/>
  <c r="H4135" i="2"/>
  <c r="F4135" i="2"/>
  <c r="H4134" i="2"/>
  <c r="F4134" i="2"/>
  <c r="H4133" i="2"/>
  <c r="F4133" i="2"/>
  <c r="H4132" i="2"/>
  <c r="F4132" i="2"/>
  <c r="H4131" i="2"/>
  <c r="F4131" i="2"/>
  <c r="H4130" i="2"/>
  <c r="F4130" i="2"/>
  <c r="H4129" i="2"/>
  <c r="F4129" i="2"/>
  <c r="H4128" i="2"/>
  <c r="F4128" i="2"/>
  <c r="H4127" i="2"/>
  <c r="F4127" i="2"/>
  <c r="H4126" i="2"/>
  <c r="F4126" i="2"/>
  <c r="H4125" i="2"/>
  <c r="F4125" i="2"/>
  <c r="H4124" i="2"/>
  <c r="F4124" i="2"/>
  <c r="H4123" i="2"/>
  <c r="F4123" i="2"/>
  <c r="H4122" i="2"/>
  <c r="F4122" i="2"/>
  <c r="H4121" i="2"/>
  <c r="F4121" i="2"/>
  <c r="H4120" i="2"/>
  <c r="F4120" i="2"/>
  <c r="H4119" i="2"/>
  <c r="F4119" i="2"/>
  <c r="H4118" i="2"/>
  <c r="F4118" i="2"/>
  <c r="H4117" i="2"/>
  <c r="F4117" i="2"/>
  <c r="H4116" i="2"/>
  <c r="F4116" i="2"/>
  <c r="H4115" i="2"/>
  <c r="F4115" i="2"/>
  <c r="H4114" i="2"/>
  <c r="F4114" i="2"/>
  <c r="H4113" i="2"/>
  <c r="F4113" i="2"/>
  <c r="H4112" i="2"/>
  <c r="F4112" i="2"/>
  <c r="H4111" i="2"/>
  <c r="F4111" i="2"/>
  <c r="H4110" i="2"/>
  <c r="F4110" i="2"/>
  <c r="H4109" i="2"/>
  <c r="F4109" i="2"/>
  <c r="H4108" i="2"/>
  <c r="F4108" i="2"/>
  <c r="H4107" i="2"/>
  <c r="F4107" i="2"/>
  <c r="H4106" i="2"/>
  <c r="F4106" i="2"/>
  <c r="H4105" i="2"/>
  <c r="F4105" i="2"/>
  <c r="H4104" i="2"/>
  <c r="F4104" i="2"/>
  <c r="H4103" i="2"/>
  <c r="F4103" i="2"/>
  <c r="H4102" i="2"/>
  <c r="F4102" i="2"/>
  <c r="H4101" i="2"/>
  <c r="F4101" i="2"/>
  <c r="H4100" i="2"/>
  <c r="F4100" i="2"/>
  <c r="H4099" i="2"/>
  <c r="F4099" i="2"/>
  <c r="H4098" i="2"/>
  <c r="F4098" i="2"/>
  <c r="H4097" i="2"/>
  <c r="F4097" i="2"/>
  <c r="H4096" i="2"/>
  <c r="F4096" i="2"/>
  <c r="H4095" i="2"/>
  <c r="F4095" i="2"/>
  <c r="H4094" i="2"/>
  <c r="F4094" i="2"/>
  <c r="H4093" i="2"/>
  <c r="F4093" i="2"/>
  <c r="H4092" i="2"/>
  <c r="F4092" i="2"/>
  <c r="H4091" i="2"/>
  <c r="F4091" i="2"/>
  <c r="H4090" i="2"/>
  <c r="F4090" i="2"/>
  <c r="H4089" i="2"/>
  <c r="F4089" i="2"/>
  <c r="H4088" i="2"/>
  <c r="F4088" i="2"/>
  <c r="H4087" i="2"/>
  <c r="F4087" i="2"/>
  <c r="H4086" i="2"/>
  <c r="F4086" i="2"/>
  <c r="H4085" i="2"/>
  <c r="F4085" i="2"/>
  <c r="H4084" i="2"/>
  <c r="F4084" i="2"/>
  <c r="H4083" i="2"/>
  <c r="F4083" i="2"/>
  <c r="H4082" i="2"/>
  <c r="F4082" i="2"/>
  <c r="H4081" i="2"/>
  <c r="F4081" i="2"/>
  <c r="H4080" i="2"/>
  <c r="F4080" i="2"/>
  <c r="H4079" i="2"/>
  <c r="F4079" i="2"/>
  <c r="H4078" i="2"/>
  <c r="F4078" i="2"/>
  <c r="H4077" i="2"/>
  <c r="F4077" i="2"/>
  <c r="H4076" i="2"/>
  <c r="F4076" i="2"/>
  <c r="H4075" i="2"/>
  <c r="F4075" i="2"/>
  <c r="H4074" i="2"/>
  <c r="F4074" i="2"/>
  <c r="H4073" i="2"/>
  <c r="F4073" i="2"/>
  <c r="H4072" i="2"/>
  <c r="F4072" i="2"/>
  <c r="H4071" i="2"/>
  <c r="F4071" i="2"/>
  <c r="H4070" i="2"/>
  <c r="F4070" i="2"/>
  <c r="H4069" i="2"/>
  <c r="F4069" i="2"/>
  <c r="H4068" i="2"/>
  <c r="F4068" i="2"/>
  <c r="H4067" i="2"/>
  <c r="F4067" i="2"/>
  <c r="H4066" i="2"/>
  <c r="F4066" i="2"/>
  <c r="H4065" i="2"/>
  <c r="F4065" i="2"/>
  <c r="H4064" i="2"/>
  <c r="F4064" i="2"/>
  <c r="H4063" i="2"/>
  <c r="F4063" i="2"/>
  <c r="H4062" i="2"/>
  <c r="F4062" i="2"/>
  <c r="H4061" i="2"/>
  <c r="F4061" i="2"/>
  <c r="H4060" i="2"/>
  <c r="F4060" i="2"/>
  <c r="H4059" i="2"/>
  <c r="F4059" i="2"/>
  <c r="H4058" i="2"/>
  <c r="F4058" i="2"/>
  <c r="H4057" i="2"/>
  <c r="F4057" i="2"/>
  <c r="H4056" i="2"/>
  <c r="F4056" i="2"/>
  <c r="H4055" i="2"/>
  <c r="F4055" i="2"/>
  <c r="H4054" i="2"/>
  <c r="F4054" i="2"/>
  <c r="H4053" i="2"/>
  <c r="F4053" i="2"/>
  <c r="H4052" i="2"/>
  <c r="F4052" i="2"/>
  <c r="H4051" i="2"/>
  <c r="F4051" i="2"/>
  <c r="H4050" i="2"/>
  <c r="F4050" i="2"/>
  <c r="H4049" i="2"/>
  <c r="F4049" i="2"/>
  <c r="H4048" i="2"/>
  <c r="F4048" i="2"/>
  <c r="H4047" i="2"/>
  <c r="F4047" i="2"/>
  <c r="H4046" i="2"/>
  <c r="F4046" i="2"/>
  <c r="H4045" i="2"/>
  <c r="F4045" i="2"/>
  <c r="H4044" i="2"/>
  <c r="F4044" i="2"/>
  <c r="H4043" i="2"/>
  <c r="F4043" i="2"/>
  <c r="H4042" i="2"/>
  <c r="F4042" i="2"/>
  <c r="H4041" i="2"/>
  <c r="F4041" i="2"/>
  <c r="H4040" i="2"/>
  <c r="F4040" i="2"/>
  <c r="H4039" i="2"/>
  <c r="F4039" i="2"/>
  <c r="H4038" i="2"/>
  <c r="F4038" i="2"/>
  <c r="H4037" i="2"/>
  <c r="F4037" i="2"/>
  <c r="H4036" i="2"/>
  <c r="F4036" i="2"/>
  <c r="H4035" i="2"/>
  <c r="F4035" i="2"/>
  <c r="H4034" i="2"/>
  <c r="F4034" i="2"/>
  <c r="H4033" i="2"/>
  <c r="F4033" i="2"/>
  <c r="H4032" i="2"/>
  <c r="F4032" i="2"/>
  <c r="H4031" i="2"/>
  <c r="F4031" i="2"/>
  <c r="H4030" i="2"/>
  <c r="F4030" i="2"/>
  <c r="H4029" i="2"/>
  <c r="F4029" i="2"/>
  <c r="H4028" i="2"/>
  <c r="F4028" i="2"/>
  <c r="H4027" i="2"/>
  <c r="F4027" i="2"/>
  <c r="H4026" i="2"/>
  <c r="F4026" i="2"/>
  <c r="H4025" i="2"/>
  <c r="F4025" i="2"/>
  <c r="H4024" i="2"/>
  <c r="F4024" i="2"/>
  <c r="H4023" i="2"/>
  <c r="F4023" i="2"/>
  <c r="H4022" i="2"/>
  <c r="F4022" i="2"/>
  <c r="H4021" i="2"/>
  <c r="F4021" i="2"/>
  <c r="H4020" i="2"/>
  <c r="F4020" i="2"/>
  <c r="H4019" i="2"/>
  <c r="F4019" i="2"/>
  <c r="H4018" i="2"/>
  <c r="F4018" i="2"/>
  <c r="H4017" i="2"/>
  <c r="F4017" i="2"/>
  <c r="H4016" i="2"/>
  <c r="F4016" i="2"/>
  <c r="H4015" i="2"/>
  <c r="F4015" i="2"/>
  <c r="H4014" i="2"/>
  <c r="F4014" i="2"/>
  <c r="H4013" i="2"/>
  <c r="F4013" i="2"/>
  <c r="H4012" i="2"/>
  <c r="F4012" i="2"/>
  <c r="H4011" i="2"/>
  <c r="F4011" i="2"/>
  <c r="H4010" i="2"/>
  <c r="F4010" i="2"/>
  <c r="H4009" i="2"/>
  <c r="F4009" i="2"/>
  <c r="H4008" i="2"/>
  <c r="F4008" i="2"/>
  <c r="H4007" i="2"/>
  <c r="F4007" i="2"/>
  <c r="H4006" i="2"/>
  <c r="F4006" i="2"/>
  <c r="H4005" i="2"/>
  <c r="F4005" i="2"/>
  <c r="H4004" i="2"/>
  <c r="F4004" i="2"/>
  <c r="H4003" i="2"/>
  <c r="F4003" i="2"/>
  <c r="H4002" i="2"/>
  <c r="F4002" i="2"/>
  <c r="H4001" i="2"/>
  <c r="F4001" i="2"/>
  <c r="H4000" i="2"/>
  <c r="F4000" i="2"/>
  <c r="H3999" i="2"/>
  <c r="F3999" i="2"/>
  <c r="H3998" i="2"/>
  <c r="F3998" i="2"/>
  <c r="H3997" i="2"/>
  <c r="F3997" i="2"/>
  <c r="H3996" i="2"/>
  <c r="F3996" i="2"/>
  <c r="H3995" i="2"/>
  <c r="F3995" i="2"/>
  <c r="H3994" i="2"/>
  <c r="F3994" i="2"/>
  <c r="H3993" i="2"/>
  <c r="F3993" i="2"/>
  <c r="H3992" i="2"/>
  <c r="F3992" i="2"/>
  <c r="H3991" i="2"/>
  <c r="F3991" i="2"/>
  <c r="H3990" i="2"/>
  <c r="F3990" i="2"/>
  <c r="H3989" i="2"/>
  <c r="F3989" i="2"/>
  <c r="H3988" i="2"/>
  <c r="F3988" i="2"/>
  <c r="H3987" i="2"/>
  <c r="F3987" i="2"/>
  <c r="H3986" i="2"/>
  <c r="F3986" i="2"/>
  <c r="H3985" i="2"/>
  <c r="F3985" i="2"/>
  <c r="H3984" i="2"/>
  <c r="F3984" i="2"/>
  <c r="H3983" i="2"/>
  <c r="F3983" i="2"/>
  <c r="H3982" i="2"/>
  <c r="F3982" i="2"/>
  <c r="H3981" i="2"/>
  <c r="F3981" i="2"/>
  <c r="H3980" i="2"/>
  <c r="F3980" i="2"/>
  <c r="H3979" i="2"/>
  <c r="F3979" i="2"/>
  <c r="H3978" i="2"/>
  <c r="F3978" i="2"/>
  <c r="H3977" i="2"/>
  <c r="F3977" i="2"/>
  <c r="H3976" i="2"/>
  <c r="F3976" i="2"/>
  <c r="H3975" i="2"/>
  <c r="F3975" i="2"/>
  <c r="H3974" i="2"/>
  <c r="F3974" i="2"/>
  <c r="H3973" i="2"/>
  <c r="F3973" i="2"/>
  <c r="H3972" i="2"/>
  <c r="F3972" i="2"/>
  <c r="H3971" i="2"/>
  <c r="F3971" i="2"/>
  <c r="H3970" i="2"/>
  <c r="F3970" i="2"/>
  <c r="H3969" i="2"/>
  <c r="F3969" i="2"/>
  <c r="H3968" i="2"/>
  <c r="F3968" i="2"/>
  <c r="H3967" i="2"/>
  <c r="F3967" i="2"/>
  <c r="H3966" i="2"/>
  <c r="F3966" i="2"/>
  <c r="H3965" i="2"/>
  <c r="F3965" i="2"/>
  <c r="H3964" i="2"/>
  <c r="F3964" i="2"/>
  <c r="H3963" i="2"/>
  <c r="F3963" i="2"/>
  <c r="H3962" i="2"/>
  <c r="F3962" i="2"/>
  <c r="H3961" i="2"/>
  <c r="F3961" i="2"/>
  <c r="H3960" i="2"/>
  <c r="F3960" i="2"/>
  <c r="H3959" i="2"/>
  <c r="F3959" i="2"/>
  <c r="H3958" i="2"/>
  <c r="F3958" i="2"/>
  <c r="H3957" i="2"/>
  <c r="F3957" i="2"/>
  <c r="H3956" i="2"/>
  <c r="F3956" i="2"/>
  <c r="H3955" i="2"/>
  <c r="F3955" i="2"/>
  <c r="H3954" i="2"/>
  <c r="F3954" i="2"/>
  <c r="H3953" i="2"/>
  <c r="F3953" i="2"/>
  <c r="H3952" i="2"/>
  <c r="F3952" i="2"/>
  <c r="H3951" i="2"/>
  <c r="F3951" i="2"/>
  <c r="H3950" i="2"/>
  <c r="F3950" i="2"/>
  <c r="H3949" i="2"/>
  <c r="F3949" i="2"/>
  <c r="H3948" i="2"/>
  <c r="F3948" i="2"/>
  <c r="H3947" i="2"/>
  <c r="F3947" i="2"/>
  <c r="H3946" i="2"/>
  <c r="F3946" i="2"/>
  <c r="H3945" i="2"/>
  <c r="F3945" i="2"/>
  <c r="H3944" i="2"/>
  <c r="F3944" i="2"/>
  <c r="H3943" i="2"/>
  <c r="F3943" i="2"/>
  <c r="H3942" i="2"/>
  <c r="F3942" i="2"/>
  <c r="H3941" i="2"/>
  <c r="F3941" i="2"/>
  <c r="H3940" i="2"/>
  <c r="F3940" i="2"/>
  <c r="H3939" i="2"/>
  <c r="F3939" i="2"/>
  <c r="H3938" i="2"/>
  <c r="F3938" i="2"/>
  <c r="H3937" i="2"/>
  <c r="F3937" i="2"/>
  <c r="H3936" i="2"/>
  <c r="F3936" i="2"/>
  <c r="H3935" i="2"/>
  <c r="F3935" i="2"/>
  <c r="H3934" i="2"/>
  <c r="F3934" i="2"/>
  <c r="H3933" i="2"/>
  <c r="F3933" i="2"/>
  <c r="H3932" i="2"/>
  <c r="F3932" i="2"/>
  <c r="H3931" i="2"/>
  <c r="F3931" i="2"/>
  <c r="H3930" i="2"/>
  <c r="F3930" i="2"/>
  <c r="H3929" i="2"/>
  <c r="F3929" i="2"/>
  <c r="H3928" i="2"/>
  <c r="F3928" i="2"/>
  <c r="H3927" i="2"/>
  <c r="F3927" i="2"/>
  <c r="H3926" i="2"/>
  <c r="F3926" i="2"/>
  <c r="H3925" i="2"/>
  <c r="F3925" i="2"/>
  <c r="H3924" i="2"/>
  <c r="F3924" i="2"/>
  <c r="H3923" i="2"/>
  <c r="F3923" i="2"/>
  <c r="H3922" i="2"/>
  <c r="F3922" i="2"/>
  <c r="H3921" i="2"/>
  <c r="F3921" i="2"/>
  <c r="H3920" i="2"/>
  <c r="F3920" i="2"/>
  <c r="H3919" i="2"/>
  <c r="F3919" i="2"/>
  <c r="H3918" i="2"/>
  <c r="F3918" i="2"/>
  <c r="H3917" i="2"/>
  <c r="F3917" i="2"/>
  <c r="H3916" i="2"/>
  <c r="F3916" i="2"/>
  <c r="H3915" i="2"/>
  <c r="F3915" i="2"/>
  <c r="H3914" i="2"/>
  <c r="F3914" i="2"/>
  <c r="H3913" i="2"/>
  <c r="F3913" i="2"/>
  <c r="H3912" i="2"/>
  <c r="F3912" i="2"/>
  <c r="H3911" i="2"/>
  <c r="F3911" i="2"/>
  <c r="H3910" i="2"/>
  <c r="F3910" i="2"/>
  <c r="H3909" i="2"/>
  <c r="F3909" i="2"/>
  <c r="H3908" i="2"/>
  <c r="F3908" i="2"/>
  <c r="H3907" i="2"/>
  <c r="F3907" i="2"/>
  <c r="H3906" i="2"/>
  <c r="F3906" i="2"/>
  <c r="H3905" i="2"/>
  <c r="F3905" i="2"/>
  <c r="H3904" i="2"/>
  <c r="F3904" i="2"/>
  <c r="H3903" i="2"/>
  <c r="F3903" i="2"/>
  <c r="H3902" i="2"/>
  <c r="F3902" i="2"/>
  <c r="H3901" i="2"/>
  <c r="F3901" i="2"/>
  <c r="H3900" i="2"/>
  <c r="F3900" i="2"/>
  <c r="H3899" i="2"/>
  <c r="F3899" i="2"/>
  <c r="H3898" i="2"/>
  <c r="F3898" i="2"/>
  <c r="H3897" i="2"/>
  <c r="F3897" i="2"/>
  <c r="H3896" i="2"/>
  <c r="F3896" i="2"/>
  <c r="H3895" i="2"/>
  <c r="F3895" i="2"/>
  <c r="H3894" i="2"/>
  <c r="F3894" i="2"/>
  <c r="H3893" i="2"/>
  <c r="F3893" i="2"/>
  <c r="H3892" i="2"/>
  <c r="F3892" i="2"/>
  <c r="H3891" i="2"/>
  <c r="F3891" i="2"/>
  <c r="H3890" i="2"/>
  <c r="F3890" i="2"/>
  <c r="H3889" i="2"/>
  <c r="F3889" i="2"/>
  <c r="H3888" i="2"/>
  <c r="F3888" i="2"/>
  <c r="H3887" i="2"/>
  <c r="F3887" i="2"/>
  <c r="H3886" i="2"/>
  <c r="F3886" i="2"/>
  <c r="H3885" i="2"/>
  <c r="F3885" i="2"/>
  <c r="H3884" i="2"/>
  <c r="F3884" i="2"/>
  <c r="H3883" i="2"/>
  <c r="F3883" i="2"/>
  <c r="H3882" i="2"/>
  <c r="F3882" i="2"/>
  <c r="H3881" i="2"/>
  <c r="F3881" i="2"/>
  <c r="H3880" i="2"/>
  <c r="F3880" i="2"/>
  <c r="H3879" i="2"/>
  <c r="F3879" i="2"/>
  <c r="H3878" i="2"/>
  <c r="F3878" i="2"/>
  <c r="H3877" i="2"/>
  <c r="F3877" i="2"/>
  <c r="H3876" i="2"/>
  <c r="F3876" i="2"/>
  <c r="H3875" i="2"/>
  <c r="F3875" i="2"/>
  <c r="H3874" i="2"/>
  <c r="F3874" i="2"/>
  <c r="H3873" i="2"/>
  <c r="F3873" i="2"/>
  <c r="H3872" i="2"/>
  <c r="F3872" i="2"/>
  <c r="H3871" i="2"/>
  <c r="F3871" i="2"/>
  <c r="H3870" i="2"/>
  <c r="F3870" i="2"/>
  <c r="H3869" i="2"/>
  <c r="F3869" i="2"/>
  <c r="H3868" i="2"/>
  <c r="F3868" i="2"/>
  <c r="H3867" i="2"/>
  <c r="F3867" i="2"/>
  <c r="H3866" i="2"/>
  <c r="F3866" i="2"/>
  <c r="H3865" i="2"/>
  <c r="F3865" i="2"/>
  <c r="H3864" i="2"/>
  <c r="F3864" i="2"/>
  <c r="H3863" i="2"/>
  <c r="F3863" i="2"/>
  <c r="H3862" i="2"/>
  <c r="F3862" i="2"/>
  <c r="H3861" i="2"/>
  <c r="F3861" i="2"/>
  <c r="H3860" i="2"/>
  <c r="F3860" i="2"/>
  <c r="H3859" i="2"/>
  <c r="F3859" i="2"/>
  <c r="H3858" i="2"/>
  <c r="F3858" i="2"/>
  <c r="H3857" i="2"/>
  <c r="F3857" i="2"/>
  <c r="H3856" i="2"/>
  <c r="F3856" i="2"/>
  <c r="H3855" i="2"/>
  <c r="F3855" i="2"/>
  <c r="H3854" i="2"/>
  <c r="F3854" i="2"/>
  <c r="H3853" i="2"/>
  <c r="F3853" i="2"/>
  <c r="H3852" i="2"/>
  <c r="F3852" i="2"/>
  <c r="H3851" i="2"/>
  <c r="F3851" i="2"/>
  <c r="H3850" i="2"/>
  <c r="F3850" i="2"/>
  <c r="H3849" i="2"/>
  <c r="F3849" i="2"/>
  <c r="H3848" i="2"/>
  <c r="F3848" i="2"/>
  <c r="H3847" i="2"/>
  <c r="F3847" i="2"/>
  <c r="H3846" i="2"/>
  <c r="F3846" i="2"/>
  <c r="H3845" i="2"/>
  <c r="F3845" i="2"/>
  <c r="H3844" i="2"/>
  <c r="F3844" i="2"/>
  <c r="H3843" i="2"/>
  <c r="F3843" i="2"/>
  <c r="H3842" i="2"/>
  <c r="F3842" i="2"/>
  <c r="H3841" i="2"/>
  <c r="F3841" i="2"/>
  <c r="H3840" i="2"/>
  <c r="F3840" i="2"/>
  <c r="H3839" i="2"/>
  <c r="F3839" i="2"/>
  <c r="H3838" i="2"/>
  <c r="F3838" i="2"/>
  <c r="H3837" i="2"/>
  <c r="F3837" i="2"/>
  <c r="H3836" i="2"/>
  <c r="F3836" i="2"/>
  <c r="H3835" i="2"/>
  <c r="F3835" i="2"/>
  <c r="H3834" i="2"/>
  <c r="F3834" i="2"/>
  <c r="H3833" i="2"/>
  <c r="F3833" i="2"/>
  <c r="H3832" i="2"/>
  <c r="F3832" i="2"/>
  <c r="H3831" i="2"/>
  <c r="F3831" i="2"/>
  <c r="H3830" i="2"/>
  <c r="F3830" i="2"/>
  <c r="H3829" i="2"/>
  <c r="F3829" i="2"/>
  <c r="H3828" i="2"/>
  <c r="F3828" i="2"/>
  <c r="H3827" i="2"/>
  <c r="F3827" i="2"/>
  <c r="H3826" i="2"/>
  <c r="F3826" i="2"/>
  <c r="H3825" i="2"/>
  <c r="F3825" i="2"/>
  <c r="H3824" i="2"/>
  <c r="F3824" i="2"/>
  <c r="H3823" i="2"/>
  <c r="F3823" i="2"/>
  <c r="H3822" i="2"/>
  <c r="F3822" i="2"/>
  <c r="H3821" i="2"/>
  <c r="F3821" i="2"/>
  <c r="H3820" i="2"/>
  <c r="F3820" i="2"/>
  <c r="H3819" i="2"/>
  <c r="F3819" i="2"/>
  <c r="H3818" i="2"/>
  <c r="F3818" i="2"/>
  <c r="H3817" i="2"/>
  <c r="F3817" i="2"/>
  <c r="H3816" i="2"/>
  <c r="F3816" i="2"/>
  <c r="H3815" i="2"/>
  <c r="F3815" i="2"/>
  <c r="H3814" i="2"/>
  <c r="F3814" i="2"/>
  <c r="H3813" i="2"/>
  <c r="F3813" i="2"/>
  <c r="H3812" i="2"/>
  <c r="F3812" i="2"/>
  <c r="H3811" i="2"/>
  <c r="F3811" i="2"/>
  <c r="H3810" i="2"/>
  <c r="F3810" i="2"/>
  <c r="H3809" i="2"/>
  <c r="F3809" i="2"/>
  <c r="H3808" i="2"/>
  <c r="F3808" i="2"/>
  <c r="H3807" i="2"/>
  <c r="F3807" i="2"/>
  <c r="H3806" i="2"/>
  <c r="F3806" i="2"/>
  <c r="H3805" i="2"/>
  <c r="F3805" i="2"/>
  <c r="H3804" i="2"/>
  <c r="F3804" i="2"/>
  <c r="H3803" i="2"/>
  <c r="F3803" i="2"/>
  <c r="H3802" i="2"/>
  <c r="F3802" i="2"/>
  <c r="H3801" i="2"/>
  <c r="F3801" i="2"/>
  <c r="H3800" i="2"/>
  <c r="F3800" i="2"/>
  <c r="H3799" i="2"/>
  <c r="F3799" i="2"/>
  <c r="H3798" i="2"/>
  <c r="F3798" i="2"/>
  <c r="H3797" i="2"/>
  <c r="F3797" i="2"/>
  <c r="H3796" i="2"/>
  <c r="F3796" i="2"/>
  <c r="H3795" i="2"/>
  <c r="F3795" i="2"/>
  <c r="H3794" i="2"/>
  <c r="F3794" i="2"/>
  <c r="H3793" i="2"/>
  <c r="F3793" i="2"/>
  <c r="H3792" i="2"/>
  <c r="F3792" i="2"/>
  <c r="H3791" i="2"/>
  <c r="F3791" i="2"/>
  <c r="H3790" i="2"/>
  <c r="F3790" i="2"/>
  <c r="H3789" i="2"/>
  <c r="F3789" i="2"/>
  <c r="H3788" i="2"/>
  <c r="F3788" i="2"/>
  <c r="H3787" i="2"/>
  <c r="F3787" i="2"/>
  <c r="H3786" i="2"/>
  <c r="F3786" i="2"/>
  <c r="H3785" i="2"/>
  <c r="F3785" i="2"/>
  <c r="H3784" i="2"/>
  <c r="F3784" i="2"/>
  <c r="H3783" i="2"/>
  <c r="F3783" i="2"/>
  <c r="H3782" i="2"/>
  <c r="F3782" i="2"/>
  <c r="H3781" i="2"/>
  <c r="F3781" i="2"/>
  <c r="H3780" i="2"/>
  <c r="F3780" i="2"/>
  <c r="H3779" i="2"/>
  <c r="F3779" i="2"/>
  <c r="H3778" i="2"/>
  <c r="F3778" i="2"/>
  <c r="H3777" i="2"/>
  <c r="F3777" i="2"/>
  <c r="H3776" i="2"/>
  <c r="F3776" i="2"/>
  <c r="H3775" i="2"/>
  <c r="F3775" i="2"/>
  <c r="H3774" i="2"/>
  <c r="F3774" i="2"/>
  <c r="H3773" i="2"/>
  <c r="F3773" i="2"/>
  <c r="H3772" i="2"/>
  <c r="F3772" i="2"/>
  <c r="H3771" i="2"/>
  <c r="F3771" i="2"/>
  <c r="H3770" i="2"/>
  <c r="F3770" i="2"/>
  <c r="H3769" i="2"/>
  <c r="F3769" i="2"/>
  <c r="H3768" i="2"/>
  <c r="F3768" i="2"/>
  <c r="H3767" i="2"/>
  <c r="F3767" i="2"/>
  <c r="H3766" i="2"/>
  <c r="F3766" i="2"/>
  <c r="H3765" i="2"/>
  <c r="F3765" i="2"/>
  <c r="H3764" i="2"/>
  <c r="F3764" i="2"/>
  <c r="H3763" i="2"/>
  <c r="F3763" i="2"/>
  <c r="H3762" i="2"/>
  <c r="F3762" i="2"/>
  <c r="H3761" i="2"/>
  <c r="F3761" i="2"/>
  <c r="H3760" i="2"/>
  <c r="F3760" i="2"/>
  <c r="H3759" i="2"/>
  <c r="F3759" i="2"/>
  <c r="H3758" i="2"/>
  <c r="F3758" i="2"/>
  <c r="H3757" i="2"/>
  <c r="F3757" i="2"/>
  <c r="H3756" i="2"/>
  <c r="F3756" i="2"/>
  <c r="H3755" i="2"/>
  <c r="F3755" i="2"/>
  <c r="H3754" i="2"/>
  <c r="F3754" i="2"/>
  <c r="H3753" i="2"/>
  <c r="F3753" i="2"/>
  <c r="H3752" i="2"/>
  <c r="F3752" i="2"/>
  <c r="H3751" i="2"/>
  <c r="F3751" i="2"/>
  <c r="H3750" i="2"/>
  <c r="F3750" i="2"/>
  <c r="H3749" i="2"/>
  <c r="F3749" i="2"/>
  <c r="H3748" i="2"/>
  <c r="F3748" i="2"/>
  <c r="H3747" i="2"/>
  <c r="F3747" i="2"/>
  <c r="H3746" i="2"/>
  <c r="F3746" i="2"/>
  <c r="H3745" i="2"/>
  <c r="F3745" i="2"/>
  <c r="H3744" i="2"/>
  <c r="F3744" i="2"/>
  <c r="H3743" i="2"/>
  <c r="F3743" i="2"/>
  <c r="H3742" i="2"/>
  <c r="F3742" i="2"/>
  <c r="H3741" i="2"/>
  <c r="F3741" i="2"/>
  <c r="H3740" i="2"/>
  <c r="F3740" i="2"/>
  <c r="H3739" i="2"/>
  <c r="F3739" i="2"/>
  <c r="H3738" i="2"/>
  <c r="F3738" i="2"/>
  <c r="H3737" i="2"/>
  <c r="F3737" i="2"/>
  <c r="H3736" i="2"/>
  <c r="F3736" i="2"/>
  <c r="H3735" i="2"/>
  <c r="F3735" i="2"/>
  <c r="H3734" i="2"/>
  <c r="F3734" i="2"/>
  <c r="H3733" i="2"/>
  <c r="F3733" i="2"/>
  <c r="H3732" i="2"/>
  <c r="F3732" i="2"/>
  <c r="H3731" i="2"/>
  <c r="F3731" i="2"/>
  <c r="H3730" i="2"/>
  <c r="F3730" i="2"/>
  <c r="H3729" i="2"/>
  <c r="F3729" i="2"/>
  <c r="H3728" i="2"/>
  <c r="F3728" i="2"/>
  <c r="H3727" i="2"/>
  <c r="F3727" i="2"/>
  <c r="H3726" i="2"/>
  <c r="F3726" i="2"/>
  <c r="H3725" i="2"/>
  <c r="F3725" i="2"/>
  <c r="H3724" i="2"/>
  <c r="F3724" i="2"/>
  <c r="H3723" i="2"/>
  <c r="F3723" i="2"/>
  <c r="H3722" i="2"/>
  <c r="F3722" i="2"/>
  <c r="H3721" i="2"/>
  <c r="F3721" i="2"/>
  <c r="H3720" i="2"/>
  <c r="F3720" i="2"/>
  <c r="H3719" i="2"/>
  <c r="F3719" i="2"/>
  <c r="H3718" i="2"/>
  <c r="F3718" i="2"/>
  <c r="H3717" i="2"/>
  <c r="F3717" i="2"/>
  <c r="H3716" i="2"/>
  <c r="F3716" i="2"/>
  <c r="H3715" i="2"/>
  <c r="F3715" i="2"/>
  <c r="H3714" i="2"/>
  <c r="F3714" i="2"/>
  <c r="H3713" i="2"/>
  <c r="F3713" i="2"/>
  <c r="H3712" i="2"/>
  <c r="F3712" i="2"/>
  <c r="H3711" i="2"/>
  <c r="F3711" i="2"/>
  <c r="H3710" i="2"/>
  <c r="F3710" i="2"/>
  <c r="H3709" i="2"/>
  <c r="F3709" i="2"/>
  <c r="H3708" i="2"/>
  <c r="F3708" i="2"/>
  <c r="H3707" i="2"/>
  <c r="F3707" i="2"/>
  <c r="H3706" i="2"/>
  <c r="F3706" i="2"/>
  <c r="H3705" i="2"/>
  <c r="F3705" i="2"/>
  <c r="H3704" i="2"/>
  <c r="F3704" i="2"/>
  <c r="H3703" i="2"/>
  <c r="F3703" i="2"/>
  <c r="H3702" i="2"/>
  <c r="F3702" i="2"/>
  <c r="H3701" i="2"/>
  <c r="F3701" i="2"/>
  <c r="H3700" i="2"/>
  <c r="F3700" i="2"/>
  <c r="H3699" i="2"/>
  <c r="F3699" i="2"/>
  <c r="H3698" i="2"/>
  <c r="F3698" i="2"/>
  <c r="H3697" i="2"/>
  <c r="F3697" i="2"/>
  <c r="H3696" i="2"/>
  <c r="F3696" i="2"/>
  <c r="H3695" i="2"/>
  <c r="F3695" i="2"/>
  <c r="H3694" i="2"/>
  <c r="F3694" i="2"/>
  <c r="H3693" i="2"/>
  <c r="F3693" i="2"/>
  <c r="H3692" i="2"/>
  <c r="F3692" i="2"/>
  <c r="H3691" i="2"/>
  <c r="F3691" i="2"/>
  <c r="H3690" i="2"/>
  <c r="F3690" i="2"/>
  <c r="H3689" i="2"/>
  <c r="F3689" i="2"/>
  <c r="H3688" i="2"/>
  <c r="F3688" i="2"/>
  <c r="H3687" i="2"/>
  <c r="F3687" i="2"/>
  <c r="H3686" i="2"/>
  <c r="F3686" i="2"/>
  <c r="H3685" i="2"/>
  <c r="F3685" i="2"/>
  <c r="H3684" i="2"/>
  <c r="F3684" i="2"/>
  <c r="H3683" i="2"/>
  <c r="F3683" i="2"/>
  <c r="H3682" i="2"/>
  <c r="F3682" i="2"/>
  <c r="H3681" i="2"/>
  <c r="F3681" i="2"/>
  <c r="H3680" i="2"/>
  <c r="F3680" i="2"/>
  <c r="H3679" i="2"/>
  <c r="F3679" i="2"/>
  <c r="H3678" i="2"/>
  <c r="F3678" i="2"/>
  <c r="H3677" i="2"/>
  <c r="F3677" i="2"/>
  <c r="H3676" i="2"/>
  <c r="F3676" i="2"/>
  <c r="H3675" i="2"/>
  <c r="F3675" i="2"/>
  <c r="H3674" i="2"/>
  <c r="F3674" i="2"/>
  <c r="H3673" i="2"/>
  <c r="F3673" i="2"/>
  <c r="H3672" i="2"/>
  <c r="F3672" i="2"/>
  <c r="H3671" i="2"/>
  <c r="F3671" i="2"/>
  <c r="H3670" i="2"/>
  <c r="F3670" i="2"/>
  <c r="H3669" i="2"/>
  <c r="F3669" i="2"/>
  <c r="H3668" i="2"/>
  <c r="F3668" i="2"/>
  <c r="H3667" i="2"/>
  <c r="F3667" i="2"/>
  <c r="H3666" i="2"/>
  <c r="F3666" i="2"/>
  <c r="H3665" i="2"/>
  <c r="F3665" i="2"/>
  <c r="H3664" i="2"/>
  <c r="F3664" i="2"/>
  <c r="H3663" i="2"/>
  <c r="F3663" i="2"/>
  <c r="H3662" i="2"/>
  <c r="F3662" i="2"/>
  <c r="H3661" i="2"/>
  <c r="F3661" i="2"/>
  <c r="H3660" i="2"/>
  <c r="F3660" i="2"/>
  <c r="H3659" i="2"/>
  <c r="F3659" i="2"/>
  <c r="H3658" i="2"/>
  <c r="F3658" i="2"/>
  <c r="H3657" i="2"/>
  <c r="F3657" i="2"/>
  <c r="H3656" i="2"/>
  <c r="F3656" i="2"/>
  <c r="H3655" i="2"/>
  <c r="F3655" i="2"/>
  <c r="H3654" i="2"/>
  <c r="F3654" i="2"/>
  <c r="H3653" i="2"/>
  <c r="F3653" i="2"/>
  <c r="H3652" i="2"/>
  <c r="F3652" i="2"/>
  <c r="H3651" i="2"/>
  <c r="F3651" i="2"/>
  <c r="H3650" i="2"/>
  <c r="F3650" i="2"/>
  <c r="H3649" i="2"/>
  <c r="F3649" i="2"/>
  <c r="H3648" i="2"/>
  <c r="F3648" i="2"/>
  <c r="H3647" i="2"/>
  <c r="F3647" i="2"/>
  <c r="H3646" i="2"/>
  <c r="F3646" i="2"/>
  <c r="H3645" i="2"/>
  <c r="F3645" i="2"/>
  <c r="H3644" i="2"/>
  <c r="F3644" i="2"/>
  <c r="H3643" i="2"/>
  <c r="F3643" i="2"/>
  <c r="H3642" i="2"/>
  <c r="F3642" i="2"/>
  <c r="H3641" i="2"/>
  <c r="F3641" i="2"/>
  <c r="H3640" i="2"/>
  <c r="F3640" i="2"/>
  <c r="H3639" i="2"/>
  <c r="F3639" i="2"/>
  <c r="H3638" i="2"/>
  <c r="F3638" i="2"/>
  <c r="H3637" i="2"/>
  <c r="F3637" i="2"/>
  <c r="H3636" i="2"/>
  <c r="F3636" i="2"/>
  <c r="H3635" i="2"/>
  <c r="F3635" i="2"/>
  <c r="H3634" i="2"/>
  <c r="F3634" i="2"/>
  <c r="H3633" i="2"/>
  <c r="F3633" i="2"/>
  <c r="H3632" i="2"/>
  <c r="F3632" i="2"/>
  <c r="H3631" i="2"/>
  <c r="F3631" i="2"/>
  <c r="H3630" i="2"/>
  <c r="F3630" i="2"/>
  <c r="H3629" i="2"/>
  <c r="F3629" i="2"/>
  <c r="H3628" i="2"/>
  <c r="F3628" i="2"/>
  <c r="H3627" i="2"/>
  <c r="F3627" i="2"/>
  <c r="H3626" i="2"/>
  <c r="F3626" i="2"/>
  <c r="H3625" i="2"/>
  <c r="F3625" i="2"/>
  <c r="H3624" i="2"/>
  <c r="F3624" i="2"/>
  <c r="H3623" i="2"/>
  <c r="F3623" i="2"/>
  <c r="H3622" i="2"/>
  <c r="F3622" i="2"/>
  <c r="H3621" i="2"/>
  <c r="F3621" i="2"/>
  <c r="H3620" i="2"/>
  <c r="F3620" i="2"/>
  <c r="H3619" i="2"/>
  <c r="F3619" i="2"/>
  <c r="H3618" i="2"/>
  <c r="F3618" i="2"/>
  <c r="H3617" i="2"/>
  <c r="F3617" i="2"/>
  <c r="H3616" i="2"/>
  <c r="F3616" i="2"/>
  <c r="H3615" i="2"/>
  <c r="F3615" i="2"/>
  <c r="H3614" i="2"/>
  <c r="F3614" i="2"/>
  <c r="H3613" i="2"/>
  <c r="F3613" i="2"/>
  <c r="H3612" i="2"/>
  <c r="F3612" i="2"/>
  <c r="H3611" i="2"/>
  <c r="F3611" i="2"/>
  <c r="H3610" i="2"/>
  <c r="F3610" i="2"/>
  <c r="H3609" i="2"/>
  <c r="F3609" i="2"/>
  <c r="H3608" i="2"/>
  <c r="F3608" i="2"/>
  <c r="H3607" i="2"/>
  <c r="F3607" i="2"/>
  <c r="H3606" i="2"/>
  <c r="F3606" i="2"/>
  <c r="H3605" i="2"/>
  <c r="F3605" i="2"/>
  <c r="H3604" i="2"/>
  <c r="F3604" i="2"/>
  <c r="H3603" i="2"/>
  <c r="F3603" i="2"/>
  <c r="H3602" i="2"/>
  <c r="F3602" i="2"/>
  <c r="H3601" i="2"/>
  <c r="F3601" i="2"/>
  <c r="H3600" i="2"/>
  <c r="F3600" i="2"/>
  <c r="H3599" i="2"/>
  <c r="F3599" i="2"/>
  <c r="H3598" i="2"/>
  <c r="F3598" i="2"/>
  <c r="H3597" i="2"/>
  <c r="F3597" i="2"/>
  <c r="H3596" i="2"/>
  <c r="F3596" i="2"/>
  <c r="H3595" i="2"/>
  <c r="F3595" i="2"/>
  <c r="H3594" i="2"/>
  <c r="F3594" i="2"/>
  <c r="H3593" i="2"/>
  <c r="F3593" i="2"/>
  <c r="H3592" i="2"/>
  <c r="F3592" i="2"/>
  <c r="H3591" i="2"/>
  <c r="F3591" i="2"/>
  <c r="H3590" i="2"/>
  <c r="F3590" i="2"/>
  <c r="H3589" i="2"/>
  <c r="F3589" i="2"/>
  <c r="H3588" i="2"/>
  <c r="F3588" i="2"/>
  <c r="H3587" i="2"/>
  <c r="F3587" i="2"/>
  <c r="H3586" i="2"/>
  <c r="F3586" i="2"/>
  <c r="H3585" i="2"/>
  <c r="F3585" i="2"/>
  <c r="H3584" i="2"/>
  <c r="F3584" i="2"/>
  <c r="H3583" i="2"/>
  <c r="F3583" i="2"/>
  <c r="H3582" i="2"/>
  <c r="F3582" i="2"/>
  <c r="H3581" i="2"/>
  <c r="F3581" i="2"/>
  <c r="H3580" i="2"/>
  <c r="F3580" i="2"/>
  <c r="H3579" i="2"/>
  <c r="F3579" i="2"/>
  <c r="H3578" i="2"/>
  <c r="F3578" i="2"/>
  <c r="H3577" i="2"/>
  <c r="F3577" i="2"/>
  <c r="H3576" i="2"/>
  <c r="F3576" i="2"/>
  <c r="H3575" i="2"/>
  <c r="F3575" i="2"/>
  <c r="H3574" i="2"/>
  <c r="F3574" i="2"/>
  <c r="H3573" i="2"/>
  <c r="F3573" i="2"/>
  <c r="H3572" i="2"/>
  <c r="F3572" i="2"/>
  <c r="H3571" i="2"/>
  <c r="F3571" i="2"/>
  <c r="H3570" i="2"/>
  <c r="F3570" i="2"/>
  <c r="H3569" i="2"/>
  <c r="F3569" i="2"/>
  <c r="H3568" i="2"/>
  <c r="F3568" i="2"/>
  <c r="H3567" i="2"/>
  <c r="F3567" i="2"/>
  <c r="H3566" i="2"/>
  <c r="F3566" i="2"/>
  <c r="H3565" i="2"/>
  <c r="F3565" i="2"/>
  <c r="H3564" i="2"/>
  <c r="F3564" i="2"/>
  <c r="H3563" i="2"/>
  <c r="F3563" i="2"/>
  <c r="H3562" i="2"/>
  <c r="F3562" i="2"/>
  <c r="H3561" i="2"/>
  <c r="F3561" i="2"/>
  <c r="H3560" i="2"/>
  <c r="F3560" i="2"/>
  <c r="H3559" i="2"/>
  <c r="F3559" i="2"/>
  <c r="H3558" i="2"/>
  <c r="F3558" i="2"/>
  <c r="H3557" i="2"/>
  <c r="F3557" i="2"/>
  <c r="H3556" i="2"/>
  <c r="F3556" i="2"/>
  <c r="H3555" i="2"/>
  <c r="F3555" i="2"/>
  <c r="H3554" i="2"/>
  <c r="F3554" i="2"/>
  <c r="H3553" i="2"/>
  <c r="F3553" i="2"/>
  <c r="H3552" i="2"/>
  <c r="F3552" i="2"/>
  <c r="H3551" i="2"/>
  <c r="F3551" i="2"/>
  <c r="H3550" i="2"/>
  <c r="F3550" i="2"/>
  <c r="H3549" i="2"/>
  <c r="F3549" i="2"/>
  <c r="H3548" i="2"/>
  <c r="F3548" i="2"/>
  <c r="H3547" i="2"/>
  <c r="F3547" i="2"/>
  <c r="H3546" i="2"/>
  <c r="F3546" i="2"/>
  <c r="H3545" i="2"/>
  <c r="F3545" i="2"/>
  <c r="H3544" i="2"/>
  <c r="F3544" i="2"/>
  <c r="H3543" i="2"/>
  <c r="F3543" i="2"/>
  <c r="H3542" i="2"/>
  <c r="F3542" i="2"/>
  <c r="H3541" i="2"/>
  <c r="F3541" i="2"/>
  <c r="H3540" i="2"/>
  <c r="F3540" i="2"/>
  <c r="H3539" i="2"/>
  <c r="F3539" i="2"/>
  <c r="H3538" i="2"/>
  <c r="F3538" i="2"/>
  <c r="H3537" i="2"/>
  <c r="F3537" i="2"/>
  <c r="H3536" i="2"/>
  <c r="F3536" i="2"/>
  <c r="H3535" i="2"/>
  <c r="F3535" i="2"/>
  <c r="H3534" i="2"/>
  <c r="F3534" i="2"/>
  <c r="H3533" i="2"/>
  <c r="F3533" i="2"/>
  <c r="H3532" i="2"/>
  <c r="F3532" i="2"/>
  <c r="H3531" i="2"/>
  <c r="F3531" i="2"/>
  <c r="H3530" i="2"/>
  <c r="F3530" i="2"/>
  <c r="H3529" i="2"/>
  <c r="F3529" i="2"/>
  <c r="H3528" i="2"/>
  <c r="F3528" i="2"/>
  <c r="H3527" i="2"/>
  <c r="F3527" i="2"/>
  <c r="H3526" i="2"/>
  <c r="F3526" i="2"/>
  <c r="H3525" i="2"/>
  <c r="F3525" i="2"/>
  <c r="H3524" i="2"/>
  <c r="F3524" i="2"/>
  <c r="H3523" i="2"/>
  <c r="F3523" i="2"/>
  <c r="H3522" i="2"/>
  <c r="F3522" i="2"/>
  <c r="H3521" i="2"/>
  <c r="F3521" i="2"/>
  <c r="H3520" i="2"/>
  <c r="F3520" i="2"/>
  <c r="H3519" i="2"/>
  <c r="F3519" i="2"/>
  <c r="H3518" i="2"/>
  <c r="F3518" i="2"/>
  <c r="H3517" i="2"/>
  <c r="F3517" i="2"/>
  <c r="H3516" i="2"/>
  <c r="F3516" i="2"/>
  <c r="H3515" i="2"/>
  <c r="F3515" i="2"/>
  <c r="H3514" i="2"/>
  <c r="F3514" i="2"/>
  <c r="H3513" i="2"/>
  <c r="F3513" i="2"/>
  <c r="H3512" i="2"/>
  <c r="F3512" i="2"/>
  <c r="H3511" i="2"/>
  <c r="F3511" i="2"/>
  <c r="H3510" i="2"/>
  <c r="F3510" i="2"/>
  <c r="H3509" i="2"/>
  <c r="F3509" i="2"/>
  <c r="H3508" i="2"/>
  <c r="F3508" i="2"/>
  <c r="H3507" i="2"/>
  <c r="F3507" i="2"/>
  <c r="H3506" i="2"/>
  <c r="F3506" i="2"/>
  <c r="H3505" i="2"/>
  <c r="F3505" i="2"/>
  <c r="H3504" i="2"/>
  <c r="F3504" i="2"/>
  <c r="H3503" i="2"/>
  <c r="F3503" i="2"/>
  <c r="H3502" i="2"/>
  <c r="F3502" i="2"/>
  <c r="H3501" i="2"/>
  <c r="F3501" i="2"/>
  <c r="H3500" i="2"/>
  <c r="F3500" i="2"/>
  <c r="H3499" i="2"/>
  <c r="F3499" i="2"/>
  <c r="H3498" i="2"/>
  <c r="F3498" i="2"/>
  <c r="H3497" i="2"/>
  <c r="F3497" i="2"/>
  <c r="H3496" i="2"/>
  <c r="F3496" i="2"/>
  <c r="H3495" i="2"/>
  <c r="F3495" i="2"/>
  <c r="H3494" i="2"/>
  <c r="F3494" i="2"/>
  <c r="H3493" i="2"/>
  <c r="F3493" i="2"/>
  <c r="H3492" i="2"/>
  <c r="F3492" i="2"/>
  <c r="H3491" i="2"/>
  <c r="F3491" i="2"/>
  <c r="H3490" i="2"/>
  <c r="F3490" i="2"/>
  <c r="H3489" i="2"/>
  <c r="F3489" i="2"/>
  <c r="H3488" i="2"/>
  <c r="F3488" i="2"/>
  <c r="H3487" i="2"/>
  <c r="F3487" i="2"/>
  <c r="H3486" i="2"/>
  <c r="F3486" i="2"/>
  <c r="H3485" i="2"/>
  <c r="F3485" i="2"/>
  <c r="H3484" i="2"/>
  <c r="F3484" i="2"/>
  <c r="H3483" i="2"/>
  <c r="F3483" i="2"/>
  <c r="H3482" i="2"/>
  <c r="F3482" i="2"/>
  <c r="H3481" i="2"/>
  <c r="F3481" i="2"/>
  <c r="H3480" i="2"/>
  <c r="F3480" i="2"/>
  <c r="H3479" i="2"/>
  <c r="F3479" i="2"/>
  <c r="H3478" i="2"/>
  <c r="F3478" i="2"/>
  <c r="H3477" i="2"/>
  <c r="F3477" i="2"/>
  <c r="H3476" i="2"/>
  <c r="F3476" i="2"/>
  <c r="H3475" i="2"/>
  <c r="F3475" i="2"/>
  <c r="H3474" i="2"/>
  <c r="F3474" i="2"/>
  <c r="H3473" i="2"/>
  <c r="F3473" i="2"/>
  <c r="H3472" i="2"/>
  <c r="F3472" i="2"/>
  <c r="H3471" i="2"/>
  <c r="F3471" i="2"/>
  <c r="H3470" i="2"/>
  <c r="F3470" i="2"/>
  <c r="H3469" i="2"/>
  <c r="F3469" i="2"/>
  <c r="H3468" i="2"/>
  <c r="F3468" i="2"/>
  <c r="H3467" i="2"/>
  <c r="F3467" i="2"/>
  <c r="H3466" i="2"/>
  <c r="F3466" i="2"/>
  <c r="H3465" i="2"/>
  <c r="F3465" i="2"/>
  <c r="H3464" i="2"/>
  <c r="F3464" i="2"/>
  <c r="H3463" i="2"/>
  <c r="F3463" i="2"/>
  <c r="H3462" i="2"/>
  <c r="F3462" i="2"/>
  <c r="H3461" i="2"/>
  <c r="F3461" i="2"/>
  <c r="H3460" i="2"/>
  <c r="F3460" i="2"/>
  <c r="H3459" i="2"/>
  <c r="F3459" i="2"/>
  <c r="H3458" i="2"/>
  <c r="F3458" i="2"/>
  <c r="H3457" i="2"/>
  <c r="F3457" i="2"/>
  <c r="H3456" i="2"/>
  <c r="F3456" i="2"/>
  <c r="H3455" i="2"/>
  <c r="F3455" i="2"/>
  <c r="H3454" i="2"/>
  <c r="F3454" i="2"/>
  <c r="H3453" i="2"/>
  <c r="F3453" i="2"/>
  <c r="H3452" i="2"/>
  <c r="F3452" i="2"/>
  <c r="H3451" i="2"/>
  <c r="F3451" i="2"/>
  <c r="H3450" i="2"/>
  <c r="F3450" i="2"/>
  <c r="H3449" i="2"/>
  <c r="F3449" i="2"/>
  <c r="H3448" i="2"/>
  <c r="F3448" i="2"/>
  <c r="H3447" i="2"/>
  <c r="F3447" i="2"/>
  <c r="H3446" i="2"/>
  <c r="F3446" i="2"/>
  <c r="H3445" i="2"/>
  <c r="F3445" i="2"/>
  <c r="H3444" i="2"/>
  <c r="F3444" i="2"/>
  <c r="H3443" i="2"/>
  <c r="F3443" i="2"/>
  <c r="H3442" i="2"/>
  <c r="F3442" i="2"/>
  <c r="H3441" i="2"/>
  <c r="F3441" i="2"/>
  <c r="H3440" i="2"/>
  <c r="F3440" i="2"/>
  <c r="H3439" i="2"/>
  <c r="F3439" i="2"/>
  <c r="H3438" i="2"/>
  <c r="F3438" i="2"/>
  <c r="H3437" i="2"/>
  <c r="F3437" i="2"/>
  <c r="H3436" i="2"/>
  <c r="F3436" i="2"/>
  <c r="H3435" i="2"/>
  <c r="F3435" i="2"/>
  <c r="H3434" i="2"/>
  <c r="F3434" i="2"/>
  <c r="H3433" i="2"/>
  <c r="F3433" i="2"/>
  <c r="H3432" i="2"/>
  <c r="F3432" i="2"/>
  <c r="H3431" i="2"/>
  <c r="F3431" i="2"/>
  <c r="H3430" i="2"/>
  <c r="F3430" i="2"/>
  <c r="H3429" i="2"/>
  <c r="F3429" i="2"/>
  <c r="H3428" i="2"/>
  <c r="F3428" i="2"/>
  <c r="H3427" i="2"/>
  <c r="F3427" i="2"/>
  <c r="H3426" i="2"/>
  <c r="F3426" i="2"/>
  <c r="H3425" i="2"/>
  <c r="F3425" i="2"/>
  <c r="H3424" i="2"/>
  <c r="F3424" i="2"/>
  <c r="H3423" i="2"/>
  <c r="F3423" i="2"/>
  <c r="H3422" i="2"/>
  <c r="F3422" i="2"/>
  <c r="H3421" i="2"/>
  <c r="F3421" i="2"/>
  <c r="H3420" i="2"/>
  <c r="F3420" i="2"/>
  <c r="H3419" i="2"/>
  <c r="F3419" i="2"/>
  <c r="H3418" i="2"/>
  <c r="F3418" i="2"/>
  <c r="H3417" i="2"/>
  <c r="F3417" i="2"/>
  <c r="H3416" i="2"/>
  <c r="F3416" i="2"/>
  <c r="H3415" i="2"/>
  <c r="F3415" i="2"/>
  <c r="H3414" i="2"/>
  <c r="F3414" i="2"/>
  <c r="H3413" i="2"/>
  <c r="F3413" i="2"/>
  <c r="H3412" i="2"/>
  <c r="F3412" i="2"/>
  <c r="H3411" i="2"/>
  <c r="F3411" i="2"/>
  <c r="H3410" i="2"/>
  <c r="F3410" i="2"/>
  <c r="H3409" i="2"/>
  <c r="F3409" i="2"/>
  <c r="H3408" i="2"/>
  <c r="F3408" i="2"/>
  <c r="H3407" i="2"/>
  <c r="F3407" i="2"/>
  <c r="H3406" i="2"/>
  <c r="F3406" i="2"/>
  <c r="H3405" i="2"/>
  <c r="F3405" i="2"/>
  <c r="H3404" i="2"/>
  <c r="F3404" i="2"/>
  <c r="H3403" i="2"/>
  <c r="F3403" i="2"/>
  <c r="H3402" i="2"/>
  <c r="F3402" i="2"/>
  <c r="H3401" i="2"/>
  <c r="F3401" i="2"/>
  <c r="H3400" i="2"/>
  <c r="F3400" i="2"/>
  <c r="H3399" i="2"/>
  <c r="F3399" i="2"/>
  <c r="H3398" i="2"/>
  <c r="F3398" i="2"/>
  <c r="H3397" i="2"/>
  <c r="F3397" i="2"/>
  <c r="H3396" i="2"/>
  <c r="F3396" i="2"/>
  <c r="H3395" i="2"/>
  <c r="F3395" i="2"/>
  <c r="H3394" i="2"/>
  <c r="F3394" i="2"/>
  <c r="H3393" i="2"/>
  <c r="F3393" i="2"/>
  <c r="H3392" i="2"/>
  <c r="F3392" i="2"/>
  <c r="H3391" i="2"/>
  <c r="F3391" i="2"/>
  <c r="H3390" i="2"/>
  <c r="F3390" i="2"/>
  <c r="H3389" i="2"/>
  <c r="F3389" i="2"/>
  <c r="H3388" i="2"/>
  <c r="F3388" i="2"/>
  <c r="H3387" i="2"/>
  <c r="F3387" i="2"/>
  <c r="H3386" i="2"/>
  <c r="F3386" i="2"/>
  <c r="H3385" i="2"/>
  <c r="F3385" i="2"/>
  <c r="H3384" i="2"/>
  <c r="F3384" i="2"/>
  <c r="H3383" i="2"/>
  <c r="F3383" i="2"/>
  <c r="H3382" i="2"/>
  <c r="F3382" i="2"/>
  <c r="H3381" i="2"/>
  <c r="F3381" i="2"/>
  <c r="H3380" i="2"/>
  <c r="F3380" i="2"/>
  <c r="H3379" i="2"/>
  <c r="F3379" i="2"/>
  <c r="H3378" i="2"/>
  <c r="F3378" i="2"/>
  <c r="H3377" i="2"/>
  <c r="F3377" i="2"/>
  <c r="H3376" i="2"/>
  <c r="F3376" i="2"/>
  <c r="H3375" i="2"/>
  <c r="F3375" i="2"/>
  <c r="H3374" i="2"/>
  <c r="F3374" i="2"/>
  <c r="H3373" i="2"/>
  <c r="F3373" i="2"/>
  <c r="H3372" i="2"/>
  <c r="F3372" i="2"/>
  <c r="H3371" i="2"/>
  <c r="F3371" i="2"/>
  <c r="H3370" i="2"/>
  <c r="F3370" i="2"/>
  <c r="H3369" i="2"/>
  <c r="F3369" i="2"/>
  <c r="H3368" i="2"/>
  <c r="F3368" i="2"/>
  <c r="H3367" i="2"/>
  <c r="F3367" i="2"/>
  <c r="H3366" i="2"/>
  <c r="F3366" i="2"/>
  <c r="H3365" i="2"/>
  <c r="F3365" i="2"/>
  <c r="H3364" i="2"/>
  <c r="F3364" i="2"/>
  <c r="H3363" i="2"/>
  <c r="F3363" i="2"/>
  <c r="H3362" i="2"/>
  <c r="F3362" i="2"/>
  <c r="H3361" i="2"/>
  <c r="F3361" i="2"/>
  <c r="H3360" i="2"/>
  <c r="F3360" i="2"/>
  <c r="H3359" i="2"/>
  <c r="F3359" i="2"/>
  <c r="H3358" i="2"/>
  <c r="F3358" i="2"/>
  <c r="H3357" i="2"/>
  <c r="F3357" i="2"/>
  <c r="H3356" i="2"/>
  <c r="F3356" i="2"/>
  <c r="H3355" i="2"/>
  <c r="F3355" i="2"/>
  <c r="H3354" i="2"/>
  <c r="F3354" i="2"/>
  <c r="H3353" i="2"/>
  <c r="F3353" i="2"/>
  <c r="H3352" i="2"/>
  <c r="F3352" i="2"/>
  <c r="H3351" i="2"/>
  <c r="F3351" i="2"/>
  <c r="H3350" i="2"/>
  <c r="F3350" i="2"/>
  <c r="H3349" i="2"/>
  <c r="F3349" i="2"/>
  <c r="H3348" i="2"/>
  <c r="F3348" i="2"/>
  <c r="H3347" i="2"/>
  <c r="F3347" i="2"/>
  <c r="H3346" i="2"/>
  <c r="F3346" i="2"/>
  <c r="H3345" i="2"/>
  <c r="F3345" i="2"/>
  <c r="H3344" i="2"/>
  <c r="F3344" i="2"/>
  <c r="H3343" i="2"/>
  <c r="F3343" i="2"/>
  <c r="H3342" i="2"/>
  <c r="F3342" i="2"/>
  <c r="H3341" i="2"/>
  <c r="F3341" i="2"/>
  <c r="H3340" i="2"/>
  <c r="F3340" i="2"/>
  <c r="H3339" i="2"/>
  <c r="F3339" i="2"/>
  <c r="H3338" i="2"/>
  <c r="F3338" i="2"/>
  <c r="H3337" i="2"/>
  <c r="F3337" i="2"/>
  <c r="H3336" i="2"/>
  <c r="F3336" i="2"/>
  <c r="H3335" i="2"/>
  <c r="F3335" i="2"/>
  <c r="H3334" i="2"/>
  <c r="F3334" i="2"/>
  <c r="H3333" i="2"/>
  <c r="F3333" i="2"/>
  <c r="H3332" i="2"/>
  <c r="F3332" i="2"/>
  <c r="H3331" i="2"/>
  <c r="F3331" i="2"/>
  <c r="H3330" i="2"/>
  <c r="F3330" i="2"/>
  <c r="H3329" i="2"/>
  <c r="F3329" i="2"/>
  <c r="H3328" i="2"/>
  <c r="F3328" i="2"/>
  <c r="H3327" i="2"/>
  <c r="F3327" i="2"/>
  <c r="H3326" i="2"/>
  <c r="F3326" i="2"/>
  <c r="H3325" i="2"/>
  <c r="F3325" i="2"/>
  <c r="H3324" i="2"/>
  <c r="F3324" i="2"/>
  <c r="H3323" i="2"/>
  <c r="F3323" i="2"/>
  <c r="H3322" i="2"/>
  <c r="F3322" i="2"/>
  <c r="H3321" i="2"/>
  <c r="F3321" i="2"/>
  <c r="H3320" i="2"/>
  <c r="F3320" i="2"/>
  <c r="H3319" i="2"/>
  <c r="F3319" i="2"/>
  <c r="H3318" i="2"/>
  <c r="F3318" i="2"/>
  <c r="H3317" i="2"/>
  <c r="F3317" i="2"/>
  <c r="H3316" i="2"/>
  <c r="F3316" i="2"/>
  <c r="H3315" i="2"/>
  <c r="F3315" i="2"/>
  <c r="H3314" i="2"/>
  <c r="F3314" i="2"/>
  <c r="H3313" i="2"/>
  <c r="F3313" i="2"/>
  <c r="H3312" i="2"/>
  <c r="F3312" i="2"/>
  <c r="H3311" i="2"/>
  <c r="F3311" i="2"/>
  <c r="H3310" i="2"/>
  <c r="F3310" i="2"/>
  <c r="H3309" i="2"/>
  <c r="F3309" i="2"/>
  <c r="H3308" i="2"/>
  <c r="F3308" i="2"/>
  <c r="H3307" i="2"/>
  <c r="F3307" i="2"/>
  <c r="H3306" i="2"/>
  <c r="F3306" i="2"/>
  <c r="H3305" i="2"/>
  <c r="F3305" i="2"/>
  <c r="H3304" i="2"/>
  <c r="F3304" i="2"/>
  <c r="H3303" i="2"/>
  <c r="F3303" i="2"/>
  <c r="H3302" i="2"/>
  <c r="F3302" i="2"/>
  <c r="H3301" i="2"/>
  <c r="F3301" i="2"/>
  <c r="H3300" i="2"/>
  <c r="F3300" i="2"/>
  <c r="H3299" i="2"/>
  <c r="F3299" i="2"/>
  <c r="H3298" i="2"/>
  <c r="F3298" i="2"/>
  <c r="H3297" i="2"/>
  <c r="F3297" i="2"/>
  <c r="H3296" i="2"/>
  <c r="F3296" i="2"/>
  <c r="H3295" i="2"/>
  <c r="F3295" i="2"/>
  <c r="H3294" i="2"/>
  <c r="F3294" i="2"/>
  <c r="H3293" i="2"/>
  <c r="F3293" i="2"/>
  <c r="H3292" i="2"/>
  <c r="F3292" i="2"/>
  <c r="H3291" i="2"/>
  <c r="F3291" i="2"/>
  <c r="H3290" i="2"/>
  <c r="F3290" i="2"/>
  <c r="H3289" i="2"/>
  <c r="F3289" i="2"/>
  <c r="H3288" i="2"/>
  <c r="F3288" i="2"/>
  <c r="H3287" i="2"/>
  <c r="F3287" i="2"/>
  <c r="H3286" i="2"/>
  <c r="F3286" i="2"/>
  <c r="H3285" i="2"/>
  <c r="F3285" i="2"/>
  <c r="H3284" i="2"/>
  <c r="F3284" i="2"/>
  <c r="H3283" i="2"/>
  <c r="F3283" i="2"/>
  <c r="H3282" i="2"/>
  <c r="F3282" i="2"/>
  <c r="H3281" i="2"/>
  <c r="F3281" i="2"/>
  <c r="H3280" i="2"/>
  <c r="F3280" i="2"/>
  <c r="H3279" i="2"/>
  <c r="F3279" i="2"/>
  <c r="H3278" i="2"/>
  <c r="F3278" i="2"/>
  <c r="H3277" i="2"/>
  <c r="F3277" i="2"/>
  <c r="H3276" i="2"/>
  <c r="F3276" i="2"/>
  <c r="H3275" i="2"/>
  <c r="F3275" i="2"/>
  <c r="H3274" i="2"/>
  <c r="F3274" i="2"/>
  <c r="H3273" i="2"/>
  <c r="F3273" i="2"/>
  <c r="H3272" i="2"/>
  <c r="F3272" i="2"/>
  <c r="H3271" i="2"/>
  <c r="F3271" i="2"/>
  <c r="H3270" i="2"/>
  <c r="F3270" i="2"/>
  <c r="H3269" i="2"/>
  <c r="F3269" i="2"/>
  <c r="H3268" i="2"/>
  <c r="F3268" i="2"/>
  <c r="H3267" i="2"/>
  <c r="F3267" i="2"/>
  <c r="H3266" i="2"/>
  <c r="F3266" i="2"/>
  <c r="H3265" i="2"/>
  <c r="F3265" i="2"/>
  <c r="H3264" i="2"/>
  <c r="F3264" i="2"/>
  <c r="H3263" i="2"/>
  <c r="F3263" i="2"/>
  <c r="H3262" i="2"/>
  <c r="F3262" i="2"/>
  <c r="H3261" i="2"/>
  <c r="F3261" i="2"/>
  <c r="H3260" i="2"/>
  <c r="F3260" i="2"/>
  <c r="H3259" i="2"/>
  <c r="F3259" i="2"/>
  <c r="H3258" i="2"/>
  <c r="F3258" i="2"/>
  <c r="H3257" i="2"/>
  <c r="F3257" i="2"/>
  <c r="H3256" i="2"/>
  <c r="F3256" i="2"/>
  <c r="H3255" i="2"/>
  <c r="F3255" i="2"/>
  <c r="H3254" i="2"/>
  <c r="F3254" i="2"/>
  <c r="H3253" i="2"/>
  <c r="F3253" i="2"/>
  <c r="H3252" i="2"/>
  <c r="F3252" i="2"/>
  <c r="H3251" i="2"/>
  <c r="F3251" i="2"/>
  <c r="H3250" i="2"/>
  <c r="F3250" i="2"/>
  <c r="H3249" i="2"/>
  <c r="F3249" i="2"/>
  <c r="H3248" i="2"/>
  <c r="F3248" i="2"/>
  <c r="H3247" i="2"/>
  <c r="F3247" i="2"/>
  <c r="H3246" i="2"/>
  <c r="F3246" i="2"/>
  <c r="H3245" i="2"/>
  <c r="F3245" i="2"/>
  <c r="H3244" i="2"/>
  <c r="F3244" i="2"/>
  <c r="H3243" i="2"/>
  <c r="F3243" i="2"/>
  <c r="H3242" i="2"/>
  <c r="F3242" i="2"/>
  <c r="H3241" i="2"/>
  <c r="F3241" i="2"/>
  <c r="H3240" i="2"/>
  <c r="F3240" i="2"/>
  <c r="H3239" i="2"/>
  <c r="F3239" i="2"/>
  <c r="H3238" i="2"/>
  <c r="F3238" i="2"/>
  <c r="H3237" i="2"/>
  <c r="F3237" i="2"/>
  <c r="H3236" i="2"/>
  <c r="F3236" i="2"/>
  <c r="H3235" i="2"/>
  <c r="F3235" i="2"/>
  <c r="H3234" i="2"/>
  <c r="F3234" i="2"/>
  <c r="H3233" i="2"/>
  <c r="F3233" i="2"/>
  <c r="H3232" i="2"/>
  <c r="F3232" i="2"/>
  <c r="H3231" i="2"/>
  <c r="F3231" i="2"/>
  <c r="H3230" i="2"/>
  <c r="F3230" i="2"/>
  <c r="H3229" i="2"/>
  <c r="F3229" i="2"/>
  <c r="H3228" i="2"/>
  <c r="F3228" i="2"/>
  <c r="H3227" i="2"/>
  <c r="F3227" i="2"/>
  <c r="H3226" i="2"/>
  <c r="F3226" i="2"/>
  <c r="H3225" i="2"/>
  <c r="F3225" i="2"/>
  <c r="H3224" i="2"/>
  <c r="F3224" i="2"/>
  <c r="H3223" i="2"/>
  <c r="F3223" i="2"/>
  <c r="H3222" i="2"/>
  <c r="F3222" i="2"/>
  <c r="H3221" i="2"/>
  <c r="F3221" i="2"/>
  <c r="H3220" i="2"/>
  <c r="F3220" i="2"/>
  <c r="H3219" i="2"/>
  <c r="F3219" i="2"/>
  <c r="H3218" i="2"/>
  <c r="F3218" i="2"/>
  <c r="H3217" i="2"/>
  <c r="F3217" i="2"/>
  <c r="H3216" i="2"/>
  <c r="F3216" i="2"/>
  <c r="H3215" i="2"/>
  <c r="F3215" i="2"/>
  <c r="H3214" i="2"/>
  <c r="F3214" i="2"/>
  <c r="H3213" i="2"/>
  <c r="F3213" i="2"/>
  <c r="H3212" i="2"/>
  <c r="F3212" i="2"/>
  <c r="H3211" i="2"/>
  <c r="F3211" i="2"/>
  <c r="H3210" i="2"/>
  <c r="F3210" i="2"/>
  <c r="H3209" i="2"/>
  <c r="F3209" i="2"/>
  <c r="H3208" i="2"/>
  <c r="F3208" i="2"/>
  <c r="H3207" i="2"/>
  <c r="F3207" i="2"/>
  <c r="H3206" i="2"/>
  <c r="F3206" i="2"/>
  <c r="H3205" i="2"/>
  <c r="F3205" i="2"/>
  <c r="H3204" i="2"/>
  <c r="F3204" i="2"/>
  <c r="H3203" i="2"/>
  <c r="F3203" i="2"/>
  <c r="H3202" i="2"/>
  <c r="F3202" i="2"/>
  <c r="H3201" i="2"/>
  <c r="F3201" i="2"/>
  <c r="H3200" i="2"/>
  <c r="F3200" i="2"/>
  <c r="H3199" i="2"/>
  <c r="F3199" i="2"/>
  <c r="H3198" i="2"/>
  <c r="F3198" i="2"/>
  <c r="H3197" i="2"/>
  <c r="F3197" i="2"/>
  <c r="H3196" i="2"/>
  <c r="F3196" i="2"/>
  <c r="H3195" i="2"/>
  <c r="F3195" i="2"/>
  <c r="H3194" i="2"/>
  <c r="F3194" i="2"/>
  <c r="H3193" i="2"/>
  <c r="F3193" i="2"/>
  <c r="H3192" i="2"/>
  <c r="F3192" i="2"/>
  <c r="H3191" i="2"/>
  <c r="F3191" i="2"/>
  <c r="H3190" i="2"/>
  <c r="F3190" i="2"/>
  <c r="H3189" i="2"/>
  <c r="F3189" i="2"/>
  <c r="H3188" i="2"/>
  <c r="F3188" i="2"/>
  <c r="H3187" i="2"/>
  <c r="F3187" i="2"/>
  <c r="H3186" i="2"/>
  <c r="F3186" i="2"/>
  <c r="H3185" i="2"/>
  <c r="F3185" i="2"/>
  <c r="H3184" i="2"/>
  <c r="F3184" i="2"/>
  <c r="H3183" i="2"/>
  <c r="F3183" i="2"/>
  <c r="H3182" i="2"/>
  <c r="F3182" i="2"/>
  <c r="H3181" i="2"/>
  <c r="F3181" i="2"/>
  <c r="H3180" i="2"/>
  <c r="F3180" i="2"/>
  <c r="H3179" i="2"/>
  <c r="F3179" i="2"/>
  <c r="H3178" i="2"/>
  <c r="F3178" i="2"/>
  <c r="H3177" i="2"/>
  <c r="F3177" i="2"/>
  <c r="H3176" i="2"/>
  <c r="F3176" i="2"/>
  <c r="H3175" i="2"/>
  <c r="F3175" i="2"/>
  <c r="H3174" i="2"/>
  <c r="F3174" i="2"/>
  <c r="H3173" i="2"/>
  <c r="F3173" i="2"/>
  <c r="H3172" i="2"/>
  <c r="F3172" i="2"/>
  <c r="H3171" i="2"/>
  <c r="F3171" i="2"/>
  <c r="H3170" i="2"/>
  <c r="F3170" i="2"/>
  <c r="H3169" i="2"/>
  <c r="F3169" i="2"/>
  <c r="H3168" i="2"/>
  <c r="F3168" i="2"/>
  <c r="H3167" i="2"/>
  <c r="F3167" i="2"/>
  <c r="H3166" i="2"/>
  <c r="F3166" i="2"/>
  <c r="H3165" i="2"/>
  <c r="F3165" i="2"/>
  <c r="H3164" i="2"/>
  <c r="F3164" i="2"/>
  <c r="H3163" i="2"/>
  <c r="F3163" i="2"/>
  <c r="H3162" i="2"/>
  <c r="F3162" i="2"/>
  <c r="H3161" i="2"/>
  <c r="F3161" i="2"/>
  <c r="H3160" i="2"/>
  <c r="F3160" i="2"/>
  <c r="H3159" i="2"/>
  <c r="F3159" i="2"/>
  <c r="H3158" i="2"/>
  <c r="F3158" i="2"/>
  <c r="H3157" i="2"/>
  <c r="F3157" i="2"/>
  <c r="H3156" i="2"/>
  <c r="F3156" i="2"/>
  <c r="H3155" i="2"/>
  <c r="F3155" i="2"/>
  <c r="H3154" i="2"/>
  <c r="F3154" i="2"/>
  <c r="H3153" i="2"/>
  <c r="F3153" i="2"/>
  <c r="H3152" i="2"/>
  <c r="F3152" i="2"/>
  <c r="H3151" i="2"/>
  <c r="F3151" i="2"/>
  <c r="H3150" i="2"/>
  <c r="F3150" i="2"/>
  <c r="H3149" i="2"/>
  <c r="F3149" i="2"/>
  <c r="H3148" i="2"/>
  <c r="F3148" i="2"/>
  <c r="H3147" i="2"/>
  <c r="F3147" i="2"/>
  <c r="H3146" i="2"/>
  <c r="F3146" i="2"/>
  <c r="H3145" i="2"/>
  <c r="F3145" i="2"/>
  <c r="H3144" i="2"/>
  <c r="F3144" i="2"/>
  <c r="H3143" i="2"/>
  <c r="F3143" i="2"/>
  <c r="H3142" i="2"/>
  <c r="F3142" i="2"/>
  <c r="H3141" i="2"/>
  <c r="F3141" i="2"/>
  <c r="H3140" i="2"/>
  <c r="F3140" i="2"/>
  <c r="H3139" i="2"/>
  <c r="F3139" i="2"/>
  <c r="H3138" i="2"/>
  <c r="F3138" i="2"/>
  <c r="H3137" i="2"/>
  <c r="F3137" i="2"/>
  <c r="H3136" i="2"/>
  <c r="F3136" i="2"/>
  <c r="H3135" i="2"/>
  <c r="F3135" i="2"/>
  <c r="H3134" i="2"/>
  <c r="F3134" i="2"/>
  <c r="H3133" i="2"/>
  <c r="F3133" i="2"/>
  <c r="H3132" i="2"/>
  <c r="F3132" i="2"/>
  <c r="H3131" i="2"/>
  <c r="F3131" i="2"/>
  <c r="H3130" i="2"/>
  <c r="F3130" i="2"/>
  <c r="H3129" i="2"/>
  <c r="F3129" i="2"/>
  <c r="H3128" i="2"/>
  <c r="F3128" i="2"/>
  <c r="H3127" i="2"/>
  <c r="F3127" i="2"/>
  <c r="H3126" i="2"/>
  <c r="F3126" i="2"/>
  <c r="H3125" i="2"/>
  <c r="F3125" i="2"/>
  <c r="H3124" i="2"/>
  <c r="F3124" i="2"/>
  <c r="H3123" i="2"/>
  <c r="F3123" i="2"/>
  <c r="H3122" i="2"/>
  <c r="F3122" i="2"/>
  <c r="H3121" i="2"/>
  <c r="F3121" i="2"/>
  <c r="H3120" i="2"/>
  <c r="F3120" i="2"/>
  <c r="H3119" i="2"/>
  <c r="F3119" i="2"/>
  <c r="H3118" i="2"/>
  <c r="F3118" i="2"/>
  <c r="H3117" i="2"/>
  <c r="F3117" i="2"/>
  <c r="H3116" i="2"/>
  <c r="F3116" i="2"/>
  <c r="H3115" i="2"/>
  <c r="F3115" i="2"/>
  <c r="H3114" i="2"/>
  <c r="F3114" i="2"/>
  <c r="H3113" i="2"/>
  <c r="F3113" i="2"/>
  <c r="H3112" i="2"/>
  <c r="F3112" i="2"/>
  <c r="H3111" i="2"/>
  <c r="F3111" i="2"/>
  <c r="H3110" i="2"/>
  <c r="F3110" i="2"/>
  <c r="H3109" i="2"/>
  <c r="F3109" i="2"/>
  <c r="H3108" i="2"/>
  <c r="F3108" i="2"/>
  <c r="H3107" i="2"/>
  <c r="F3107" i="2"/>
  <c r="H3106" i="2"/>
  <c r="F3106" i="2"/>
  <c r="H3105" i="2"/>
  <c r="F3105" i="2"/>
  <c r="H3104" i="2"/>
  <c r="F3104" i="2"/>
  <c r="H3103" i="2"/>
  <c r="F3103" i="2"/>
  <c r="H3102" i="2"/>
  <c r="F3102" i="2"/>
  <c r="H3101" i="2"/>
  <c r="F3101" i="2"/>
  <c r="H3100" i="2"/>
  <c r="F3100" i="2"/>
  <c r="H3099" i="2"/>
  <c r="F3099" i="2"/>
  <c r="H3098" i="2"/>
  <c r="F3098" i="2"/>
  <c r="H3097" i="2"/>
  <c r="F3097" i="2"/>
  <c r="H3096" i="2"/>
  <c r="F3096" i="2"/>
  <c r="H3095" i="2"/>
  <c r="F3095" i="2"/>
  <c r="H3094" i="2"/>
  <c r="F3094" i="2"/>
  <c r="H3093" i="2"/>
  <c r="F3093" i="2"/>
  <c r="H3092" i="2"/>
  <c r="F3092" i="2"/>
  <c r="H3091" i="2"/>
  <c r="F3091" i="2"/>
  <c r="H3090" i="2"/>
  <c r="F3090" i="2"/>
  <c r="H3089" i="2"/>
  <c r="F3089" i="2"/>
  <c r="H3088" i="2"/>
  <c r="F3088" i="2"/>
  <c r="H3087" i="2"/>
  <c r="F3087" i="2"/>
  <c r="H3086" i="2"/>
  <c r="F3086" i="2"/>
  <c r="H3085" i="2"/>
  <c r="F3085" i="2"/>
  <c r="H3084" i="2"/>
  <c r="F3084" i="2"/>
  <c r="H3083" i="2"/>
  <c r="F3083" i="2"/>
  <c r="H3082" i="2"/>
  <c r="F3082" i="2"/>
  <c r="H3081" i="2"/>
  <c r="F3081" i="2"/>
  <c r="H3080" i="2"/>
  <c r="F3080" i="2"/>
  <c r="H3079" i="2"/>
  <c r="F3079" i="2"/>
  <c r="H3078" i="2"/>
  <c r="F3078" i="2"/>
  <c r="H3077" i="2"/>
  <c r="F3077" i="2"/>
  <c r="H3076" i="2"/>
  <c r="F3076" i="2"/>
  <c r="H3075" i="2"/>
  <c r="F3075" i="2"/>
  <c r="H3074" i="2"/>
  <c r="F3074" i="2"/>
  <c r="H3073" i="2"/>
  <c r="F3073" i="2"/>
  <c r="H3072" i="2"/>
  <c r="F3072" i="2"/>
  <c r="H3071" i="2"/>
  <c r="F3071" i="2"/>
  <c r="H3070" i="2"/>
  <c r="F3070" i="2"/>
  <c r="H3069" i="2"/>
  <c r="F3069" i="2"/>
  <c r="H3068" i="2"/>
  <c r="F3068" i="2"/>
  <c r="H3067" i="2"/>
  <c r="F3067" i="2"/>
  <c r="H3066" i="2"/>
  <c r="F3066" i="2"/>
  <c r="H3065" i="2"/>
  <c r="F3065" i="2"/>
  <c r="H3064" i="2"/>
  <c r="F3064" i="2"/>
  <c r="H3063" i="2"/>
  <c r="F3063" i="2"/>
  <c r="H3062" i="2"/>
  <c r="F3062" i="2"/>
  <c r="H3061" i="2"/>
  <c r="F3061" i="2"/>
  <c r="H3060" i="2"/>
  <c r="F3060" i="2"/>
  <c r="H3059" i="2"/>
  <c r="F3059" i="2"/>
  <c r="H3058" i="2"/>
  <c r="F3058" i="2"/>
  <c r="H3057" i="2"/>
  <c r="F3057" i="2"/>
  <c r="H3056" i="2"/>
  <c r="F3056" i="2"/>
  <c r="H3055" i="2"/>
  <c r="F3055" i="2"/>
  <c r="H3054" i="2"/>
  <c r="F3054" i="2"/>
  <c r="H3053" i="2"/>
  <c r="F3053" i="2"/>
  <c r="H3052" i="2"/>
  <c r="F3052" i="2"/>
  <c r="H3051" i="2"/>
  <c r="F3051" i="2"/>
  <c r="H3050" i="2"/>
  <c r="F3050" i="2"/>
  <c r="H3049" i="2"/>
  <c r="F3049" i="2"/>
  <c r="H3048" i="2"/>
  <c r="F3048" i="2"/>
  <c r="H3047" i="2"/>
  <c r="F3047" i="2"/>
  <c r="H3046" i="2"/>
  <c r="F3046" i="2"/>
  <c r="H3045" i="2"/>
  <c r="F3045" i="2"/>
  <c r="H3044" i="2"/>
  <c r="F3044" i="2"/>
  <c r="H3043" i="2"/>
  <c r="F3043" i="2"/>
  <c r="H3042" i="2"/>
  <c r="F3042" i="2"/>
  <c r="H3041" i="2"/>
  <c r="F3041" i="2"/>
  <c r="H3040" i="2"/>
  <c r="F3040" i="2"/>
  <c r="H3039" i="2"/>
  <c r="F3039" i="2"/>
  <c r="H3038" i="2"/>
  <c r="F3038" i="2"/>
  <c r="H3037" i="2"/>
  <c r="F3037" i="2"/>
  <c r="H3036" i="2"/>
  <c r="F3036" i="2"/>
  <c r="H3035" i="2"/>
  <c r="F3035" i="2"/>
  <c r="H3034" i="2"/>
  <c r="F3034" i="2"/>
  <c r="H3033" i="2"/>
  <c r="F3033" i="2"/>
  <c r="H3032" i="2"/>
  <c r="F3032" i="2"/>
  <c r="H3031" i="2"/>
  <c r="F3031" i="2"/>
  <c r="H3030" i="2"/>
  <c r="F3030" i="2"/>
  <c r="H3029" i="2"/>
  <c r="F3029" i="2"/>
  <c r="H3028" i="2"/>
  <c r="F3028" i="2"/>
  <c r="H3027" i="2"/>
  <c r="F3027" i="2"/>
  <c r="H3026" i="2"/>
  <c r="F3026" i="2"/>
  <c r="H3025" i="2"/>
  <c r="F3025" i="2"/>
  <c r="H3024" i="2"/>
  <c r="F3024" i="2"/>
  <c r="H3023" i="2"/>
  <c r="F3023" i="2"/>
  <c r="H3022" i="2"/>
  <c r="F3022" i="2"/>
  <c r="H3021" i="2"/>
  <c r="F3021" i="2"/>
  <c r="H3020" i="2"/>
  <c r="F3020" i="2"/>
  <c r="H3019" i="2"/>
  <c r="F3019" i="2"/>
  <c r="H3018" i="2"/>
  <c r="F3018" i="2"/>
  <c r="H3017" i="2"/>
  <c r="F3017" i="2"/>
  <c r="H3016" i="2"/>
  <c r="F3016" i="2"/>
  <c r="H3015" i="2"/>
  <c r="F3015" i="2"/>
  <c r="H3014" i="2"/>
  <c r="F3014" i="2"/>
  <c r="H3013" i="2"/>
  <c r="F3013" i="2"/>
  <c r="H3012" i="2"/>
  <c r="F3012" i="2"/>
  <c r="H3011" i="2"/>
  <c r="F3011" i="2"/>
  <c r="H3010" i="2"/>
  <c r="F3010" i="2"/>
  <c r="H3009" i="2"/>
  <c r="F3009" i="2"/>
  <c r="H3008" i="2"/>
  <c r="F3008" i="2"/>
  <c r="H3007" i="2"/>
  <c r="F3007" i="2"/>
  <c r="H3006" i="2"/>
  <c r="F3006" i="2"/>
  <c r="H3005" i="2"/>
  <c r="F3005" i="2"/>
  <c r="H3004" i="2"/>
  <c r="F3004" i="2"/>
  <c r="H3003" i="2"/>
  <c r="F3003" i="2"/>
  <c r="H3002" i="2"/>
  <c r="F3002" i="2"/>
  <c r="H3001" i="2"/>
  <c r="F3001" i="2"/>
  <c r="H3000" i="2"/>
  <c r="F3000" i="2"/>
  <c r="H2999" i="2"/>
  <c r="F2999" i="2"/>
  <c r="H2998" i="2"/>
  <c r="F2998" i="2"/>
  <c r="H2997" i="2"/>
  <c r="F2997" i="2"/>
  <c r="H2996" i="2"/>
  <c r="F2996" i="2"/>
  <c r="H2995" i="2"/>
  <c r="F2995" i="2"/>
  <c r="H2994" i="2"/>
  <c r="F2994" i="2"/>
  <c r="H2993" i="2"/>
  <c r="F2993" i="2"/>
  <c r="H2992" i="2"/>
  <c r="F2992" i="2"/>
  <c r="H2991" i="2"/>
  <c r="F2991" i="2"/>
  <c r="H2990" i="2"/>
  <c r="F2990" i="2"/>
  <c r="H2989" i="2"/>
  <c r="F2989" i="2"/>
  <c r="H2988" i="2"/>
  <c r="F2988" i="2"/>
  <c r="H2987" i="2"/>
  <c r="F2987" i="2"/>
  <c r="H2986" i="2"/>
  <c r="F2986" i="2"/>
  <c r="H2985" i="2"/>
  <c r="F2985" i="2"/>
  <c r="H2984" i="2"/>
  <c r="F2984" i="2"/>
  <c r="H2983" i="2"/>
  <c r="F2983" i="2"/>
  <c r="H2982" i="2"/>
  <c r="F2982" i="2"/>
  <c r="H2981" i="2"/>
  <c r="F2981" i="2"/>
  <c r="H2980" i="2"/>
  <c r="F2980" i="2"/>
  <c r="H2979" i="2"/>
  <c r="F2979" i="2"/>
  <c r="H2978" i="2"/>
  <c r="F2978" i="2"/>
  <c r="H2977" i="2"/>
  <c r="F2977" i="2"/>
  <c r="H2976" i="2"/>
  <c r="F2976" i="2"/>
  <c r="H2975" i="2"/>
  <c r="F2975" i="2"/>
  <c r="H2974" i="2"/>
  <c r="F2974" i="2"/>
  <c r="H2973" i="2"/>
  <c r="F2973" i="2"/>
  <c r="H2972" i="2"/>
  <c r="F2972" i="2"/>
  <c r="H2971" i="2"/>
  <c r="F2971" i="2"/>
  <c r="H2970" i="2"/>
  <c r="F2970" i="2"/>
  <c r="H2969" i="2"/>
  <c r="F2969" i="2"/>
  <c r="H2968" i="2"/>
  <c r="F2968" i="2"/>
  <c r="H2967" i="2"/>
  <c r="F2967" i="2"/>
  <c r="H2966" i="2"/>
  <c r="F2966" i="2"/>
  <c r="H2965" i="2"/>
  <c r="F2965" i="2"/>
  <c r="H2964" i="2"/>
  <c r="F2964" i="2"/>
  <c r="H2963" i="2"/>
  <c r="F2963" i="2"/>
  <c r="H2962" i="2"/>
  <c r="F2962" i="2"/>
  <c r="H2961" i="2"/>
  <c r="F2961" i="2"/>
  <c r="H2960" i="2"/>
  <c r="F2960" i="2"/>
  <c r="H2959" i="2"/>
  <c r="F2959" i="2"/>
  <c r="H2958" i="2"/>
  <c r="F2958" i="2"/>
  <c r="H2957" i="2"/>
  <c r="F2957" i="2"/>
  <c r="H2956" i="2"/>
  <c r="F2956" i="2"/>
  <c r="H2955" i="2"/>
  <c r="F2955" i="2"/>
  <c r="H2954" i="2"/>
  <c r="F2954" i="2"/>
  <c r="H2953" i="2"/>
  <c r="F2953" i="2"/>
  <c r="H2952" i="2"/>
  <c r="F2952" i="2"/>
  <c r="H2951" i="2"/>
  <c r="F2951" i="2"/>
  <c r="H2950" i="2"/>
  <c r="F2950" i="2"/>
  <c r="H2949" i="2"/>
  <c r="F2949" i="2"/>
  <c r="H2948" i="2"/>
  <c r="F2948" i="2"/>
  <c r="H2947" i="2"/>
  <c r="F2947" i="2"/>
  <c r="H2946" i="2"/>
  <c r="F2946" i="2"/>
  <c r="H2945" i="2"/>
  <c r="F2945" i="2"/>
  <c r="H2944" i="2"/>
  <c r="F2944" i="2"/>
  <c r="H2943" i="2"/>
  <c r="F2943" i="2"/>
  <c r="H2942" i="2"/>
  <c r="F2942" i="2"/>
  <c r="H2941" i="2"/>
  <c r="F2941" i="2"/>
  <c r="H2940" i="2"/>
  <c r="F2940" i="2"/>
  <c r="H2939" i="2"/>
  <c r="F2939" i="2"/>
  <c r="H2938" i="2"/>
  <c r="F2938" i="2"/>
  <c r="H2937" i="2"/>
  <c r="F2937" i="2"/>
  <c r="H2936" i="2"/>
  <c r="F2936" i="2"/>
  <c r="H2935" i="2"/>
  <c r="F2935" i="2"/>
  <c r="H2934" i="2"/>
  <c r="F2934" i="2"/>
  <c r="H2933" i="2"/>
  <c r="F2933" i="2"/>
  <c r="H2932" i="2"/>
  <c r="F2932" i="2"/>
  <c r="H2931" i="2"/>
  <c r="F2931" i="2"/>
  <c r="H2930" i="2"/>
  <c r="F2930" i="2"/>
  <c r="H2929" i="2"/>
  <c r="F2929" i="2"/>
  <c r="H2928" i="2"/>
  <c r="F2928" i="2"/>
  <c r="H2927" i="2"/>
  <c r="F2927" i="2"/>
  <c r="H2926" i="2"/>
  <c r="F2926" i="2"/>
  <c r="H2925" i="2"/>
  <c r="F2925" i="2"/>
  <c r="H2924" i="2"/>
  <c r="F2924" i="2"/>
  <c r="H2923" i="2"/>
  <c r="F2923" i="2"/>
  <c r="H2922" i="2"/>
  <c r="F2922" i="2"/>
  <c r="H2921" i="2"/>
  <c r="F2921" i="2"/>
  <c r="H2920" i="2"/>
  <c r="F2920" i="2"/>
  <c r="H2919" i="2"/>
  <c r="F2919" i="2"/>
  <c r="H2918" i="2"/>
  <c r="F2918" i="2"/>
  <c r="H2917" i="2"/>
  <c r="F2917" i="2"/>
  <c r="H2916" i="2"/>
  <c r="F2916" i="2"/>
  <c r="H2915" i="2"/>
  <c r="F2915" i="2"/>
  <c r="H2914" i="2"/>
  <c r="F2914" i="2"/>
  <c r="H2913" i="2"/>
  <c r="F2913" i="2"/>
  <c r="H2912" i="2"/>
  <c r="F2912" i="2"/>
  <c r="H2911" i="2"/>
  <c r="F2911" i="2"/>
  <c r="H2910" i="2"/>
  <c r="F2910" i="2"/>
  <c r="H2909" i="2"/>
  <c r="F2909" i="2"/>
  <c r="H2908" i="2"/>
  <c r="F2908" i="2"/>
  <c r="H2907" i="2"/>
  <c r="F2907" i="2"/>
  <c r="H2906" i="2"/>
  <c r="F2906" i="2"/>
  <c r="H2905" i="2"/>
  <c r="F2905" i="2"/>
  <c r="H2904" i="2"/>
  <c r="F2904" i="2"/>
  <c r="H2903" i="2"/>
  <c r="F2903" i="2"/>
  <c r="H2902" i="2"/>
  <c r="F2902" i="2"/>
  <c r="H2901" i="2"/>
  <c r="F2901" i="2"/>
  <c r="H2900" i="2"/>
  <c r="F2900" i="2"/>
  <c r="H2899" i="2"/>
  <c r="F2899" i="2"/>
  <c r="H2898" i="2"/>
  <c r="F2898" i="2"/>
  <c r="H2897" i="2"/>
  <c r="F2897" i="2"/>
  <c r="H2896" i="2"/>
  <c r="F2896" i="2"/>
  <c r="H2895" i="2"/>
  <c r="F2895" i="2"/>
  <c r="H2894" i="2"/>
  <c r="F2894" i="2"/>
  <c r="H2893" i="2"/>
  <c r="F2893" i="2"/>
  <c r="H2892" i="2"/>
  <c r="F2892" i="2"/>
  <c r="H2891" i="2"/>
  <c r="F2891" i="2"/>
  <c r="H2890" i="2"/>
  <c r="F2890" i="2"/>
  <c r="H2889" i="2"/>
  <c r="F2889" i="2"/>
  <c r="H2888" i="2"/>
  <c r="F2888" i="2"/>
  <c r="H2887" i="2"/>
  <c r="F2887" i="2"/>
  <c r="H2886" i="2"/>
  <c r="F2886" i="2"/>
  <c r="H2885" i="2"/>
  <c r="F2885" i="2"/>
  <c r="H2884" i="2"/>
  <c r="F2884" i="2"/>
  <c r="H2883" i="2"/>
  <c r="F2883" i="2"/>
  <c r="H2882" i="2"/>
  <c r="F2882" i="2"/>
  <c r="H2881" i="2"/>
  <c r="F2881" i="2"/>
  <c r="H2880" i="2"/>
  <c r="F2880" i="2"/>
  <c r="H2879" i="2"/>
  <c r="F2879" i="2"/>
  <c r="H2878" i="2"/>
  <c r="F2878" i="2"/>
  <c r="H2877" i="2"/>
  <c r="F2877" i="2"/>
  <c r="H2876" i="2"/>
  <c r="F2876" i="2"/>
  <c r="H2875" i="2"/>
  <c r="F2875" i="2"/>
  <c r="H2874" i="2"/>
  <c r="F2874" i="2"/>
  <c r="H2873" i="2"/>
  <c r="F2873" i="2"/>
  <c r="H2872" i="2"/>
  <c r="F2872" i="2"/>
  <c r="H2871" i="2"/>
  <c r="F2871" i="2"/>
  <c r="H2870" i="2"/>
  <c r="F2870" i="2"/>
  <c r="H2869" i="2"/>
  <c r="F2869" i="2"/>
  <c r="H2868" i="2"/>
  <c r="F2868" i="2"/>
  <c r="H2867" i="2"/>
  <c r="F2867" i="2"/>
  <c r="H2866" i="2"/>
  <c r="F2866" i="2"/>
  <c r="H2865" i="2"/>
  <c r="F2865" i="2"/>
  <c r="H2864" i="2"/>
  <c r="F2864" i="2"/>
  <c r="H2863" i="2"/>
  <c r="F2863" i="2"/>
  <c r="H2862" i="2"/>
  <c r="F2862" i="2"/>
  <c r="H2861" i="2"/>
  <c r="F2861" i="2"/>
  <c r="H2860" i="2"/>
  <c r="F2860" i="2"/>
  <c r="H2859" i="2"/>
  <c r="F2859" i="2"/>
  <c r="H2858" i="2"/>
  <c r="F2858" i="2"/>
  <c r="H2857" i="2"/>
  <c r="F2857" i="2"/>
  <c r="H2856" i="2"/>
  <c r="F2856" i="2"/>
  <c r="H2855" i="2"/>
  <c r="F2855" i="2"/>
  <c r="H2854" i="2"/>
  <c r="F2854" i="2"/>
  <c r="H2853" i="2"/>
  <c r="F2853" i="2"/>
  <c r="H2852" i="2"/>
  <c r="F2852" i="2"/>
  <c r="H2851" i="2"/>
  <c r="F2851" i="2"/>
  <c r="H2850" i="2"/>
  <c r="F2850" i="2"/>
  <c r="H2849" i="2"/>
  <c r="F2849" i="2"/>
  <c r="H2848" i="2"/>
  <c r="F2848" i="2"/>
  <c r="H2847" i="2"/>
  <c r="F2847" i="2"/>
  <c r="H2846" i="2"/>
  <c r="H2845" i="2"/>
  <c r="F2845" i="2"/>
  <c r="H2844" i="2"/>
  <c r="F2844" i="2"/>
  <c r="H2843" i="2"/>
  <c r="F2843" i="2"/>
  <c r="H2842" i="2"/>
  <c r="F2842" i="2"/>
  <c r="H2841" i="2"/>
  <c r="F2841" i="2"/>
  <c r="H2840" i="2"/>
  <c r="F2840" i="2"/>
  <c r="H2839" i="2"/>
  <c r="F2839" i="2"/>
  <c r="H2838" i="2"/>
  <c r="F2838" i="2"/>
  <c r="H2837" i="2"/>
  <c r="F2837" i="2"/>
  <c r="H2836" i="2"/>
  <c r="F2836" i="2"/>
  <c r="H2835" i="2"/>
  <c r="F2835" i="2"/>
  <c r="H2834" i="2"/>
  <c r="F2834" i="2"/>
  <c r="H2833" i="2"/>
  <c r="F2833" i="2"/>
  <c r="H2832" i="2"/>
  <c r="F2832" i="2"/>
  <c r="H2831" i="2"/>
  <c r="F2831" i="2"/>
  <c r="H2830" i="2"/>
  <c r="F2830" i="2"/>
  <c r="H2829" i="2"/>
  <c r="F2829" i="2"/>
  <c r="H2828" i="2"/>
  <c r="F2828" i="2"/>
  <c r="H2827" i="2"/>
  <c r="F2827" i="2"/>
  <c r="H2826" i="2"/>
  <c r="F2826" i="2"/>
  <c r="H2825" i="2"/>
  <c r="F2825" i="2"/>
  <c r="H2824" i="2"/>
  <c r="F2824" i="2"/>
  <c r="H2823" i="2"/>
  <c r="F2823" i="2"/>
  <c r="H2822" i="2"/>
  <c r="F2822" i="2"/>
  <c r="H2821" i="2"/>
  <c r="F2821" i="2"/>
  <c r="H2820" i="2"/>
  <c r="F2820" i="2"/>
  <c r="H2819" i="2"/>
  <c r="F2819" i="2"/>
  <c r="H2818" i="2"/>
  <c r="F2818" i="2"/>
  <c r="H2817" i="2"/>
  <c r="F2817" i="2"/>
  <c r="H2816" i="2"/>
  <c r="F2816" i="2"/>
  <c r="H2815" i="2"/>
  <c r="F2815" i="2"/>
  <c r="H2814" i="2"/>
  <c r="F2814" i="2"/>
  <c r="H2813" i="2"/>
  <c r="F2813" i="2"/>
  <c r="H2812" i="2"/>
  <c r="F2812" i="2"/>
  <c r="H2811" i="2"/>
  <c r="F2811" i="2"/>
  <c r="H2810" i="2"/>
  <c r="F2810" i="2"/>
  <c r="H2809" i="2"/>
  <c r="F2809" i="2"/>
  <c r="H2808" i="2"/>
  <c r="F2808" i="2"/>
  <c r="H2807" i="2"/>
  <c r="F2807" i="2"/>
  <c r="H2806" i="2"/>
  <c r="F2806" i="2"/>
  <c r="H2805" i="2"/>
  <c r="F2805" i="2"/>
  <c r="H2804" i="2"/>
  <c r="F2804" i="2"/>
  <c r="H2803" i="2"/>
  <c r="F2803" i="2"/>
  <c r="H2802" i="2"/>
  <c r="F2802" i="2"/>
  <c r="H2801" i="2"/>
  <c r="F2801" i="2"/>
  <c r="H2800" i="2"/>
  <c r="F2800" i="2"/>
  <c r="H2799" i="2"/>
  <c r="F2799" i="2"/>
  <c r="H2798" i="2"/>
  <c r="F2798" i="2"/>
  <c r="H2797" i="2"/>
  <c r="F2797" i="2"/>
  <c r="H2796" i="2"/>
  <c r="F2796" i="2"/>
  <c r="H2795" i="2"/>
  <c r="F2795" i="2"/>
  <c r="H2794" i="2"/>
  <c r="F2794" i="2"/>
  <c r="H2793" i="2"/>
  <c r="F2793" i="2"/>
  <c r="H2792" i="2"/>
  <c r="F2792" i="2"/>
  <c r="H2791" i="2"/>
  <c r="F2791" i="2"/>
  <c r="H2790" i="2"/>
  <c r="F2790" i="2"/>
  <c r="H2789" i="2"/>
  <c r="F2789" i="2"/>
  <c r="H2788" i="2"/>
  <c r="F2788" i="2"/>
  <c r="H2787" i="2"/>
  <c r="F2787" i="2"/>
  <c r="H2786" i="2"/>
  <c r="F2786" i="2"/>
  <c r="H2785" i="2"/>
  <c r="F2785" i="2"/>
  <c r="H2784" i="2"/>
  <c r="F2784" i="2"/>
  <c r="H2783" i="2"/>
  <c r="F2783" i="2"/>
  <c r="H2782" i="2"/>
  <c r="F2782" i="2"/>
  <c r="H2781" i="2"/>
  <c r="F2781" i="2"/>
  <c r="H2780" i="2"/>
  <c r="F2780" i="2"/>
  <c r="H2779" i="2"/>
  <c r="F2779" i="2"/>
  <c r="H2778" i="2"/>
  <c r="F2778" i="2"/>
  <c r="H2777" i="2"/>
  <c r="F2777" i="2"/>
  <c r="H2776" i="2"/>
  <c r="F2776" i="2"/>
  <c r="H2775" i="2"/>
  <c r="F2775" i="2"/>
  <c r="H2774" i="2"/>
  <c r="F2774" i="2"/>
  <c r="H2773" i="2"/>
  <c r="F2773" i="2"/>
  <c r="H2772" i="2"/>
  <c r="F2772" i="2"/>
  <c r="H2771" i="2"/>
  <c r="F2771" i="2"/>
  <c r="H2770" i="2"/>
  <c r="F2770" i="2"/>
  <c r="H2769" i="2"/>
  <c r="F2769" i="2"/>
  <c r="H2768" i="2"/>
  <c r="F2768" i="2"/>
  <c r="H2767" i="2"/>
  <c r="F2767" i="2"/>
  <c r="H2766" i="2"/>
  <c r="F2766" i="2"/>
  <c r="H2765" i="2"/>
  <c r="F2765" i="2"/>
  <c r="H2764" i="2"/>
  <c r="F2764" i="2"/>
  <c r="H2763" i="2"/>
  <c r="F2763" i="2"/>
  <c r="H2762" i="2"/>
  <c r="F2762" i="2"/>
  <c r="H2761" i="2"/>
  <c r="F2761" i="2"/>
  <c r="H2760" i="2"/>
  <c r="F2760" i="2"/>
  <c r="H2759" i="2"/>
  <c r="F2759" i="2"/>
  <c r="H2758" i="2"/>
  <c r="F2758" i="2"/>
  <c r="H2757" i="2"/>
  <c r="F2757" i="2"/>
  <c r="H2756" i="2"/>
  <c r="F2756" i="2"/>
  <c r="H2755" i="2"/>
  <c r="F2755" i="2"/>
  <c r="H2754" i="2"/>
  <c r="F2754" i="2"/>
  <c r="H2753" i="2"/>
  <c r="F2753" i="2"/>
  <c r="H2752" i="2"/>
  <c r="F2752" i="2"/>
  <c r="H2751" i="2"/>
  <c r="F2751" i="2"/>
  <c r="H2750" i="2"/>
  <c r="F2750" i="2"/>
  <c r="H2749" i="2"/>
  <c r="F2749" i="2"/>
  <c r="H2748" i="2"/>
  <c r="F2748" i="2"/>
  <c r="H2747" i="2"/>
  <c r="F2747" i="2"/>
  <c r="H2746" i="2"/>
  <c r="F2746" i="2"/>
  <c r="H2745" i="2"/>
  <c r="F2745" i="2"/>
  <c r="H2744" i="2"/>
  <c r="F2744" i="2"/>
  <c r="H2743" i="2"/>
  <c r="F2743" i="2"/>
  <c r="H2742" i="2"/>
  <c r="F2742" i="2"/>
  <c r="H2741" i="2"/>
  <c r="F2741" i="2"/>
  <c r="H2740" i="2"/>
  <c r="F2740" i="2"/>
  <c r="H2739" i="2"/>
  <c r="F2739" i="2"/>
  <c r="H2738" i="2"/>
  <c r="F2738" i="2"/>
  <c r="H2737" i="2"/>
  <c r="F2737" i="2"/>
  <c r="H2736" i="2"/>
  <c r="F2736" i="2"/>
  <c r="H2735" i="2"/>
  <c r="F2735" i="2"/>
  <c r="H2734" i="2"/>
  <c r="F2734" i="2"/>
  <c r="H2733" i="2"/>
  <c r="F2733" i="2"/>
  <c r="H2732" i="2"/>
  <c r="F2732" i="2"/>
  <c r="H2731" i="2"/>
  <c r="F2731" i="2"/>
  <c r="H2730" i="2"/>
  <c r="F2730" i="2"/>
  <c r="H2729" i="2"/>
  <c r="F2729" i="2"/>
  <c r="H2728" i="2"/>
  <c r="F2728" i="2"/>
  <c r="H2727" i="2"/>
  <c r="F2727" i="2"/>
  <c r="H2726" i="2"/>
  <c r="F2726" i="2"/>
  <c r="H2725" i="2"/>
  <c r="F2725" i="2"/>
  <c r="H2724" i="2"/>
  <c r="F2724" i="2"/>
  <c r="H2723" i="2"/>
  <c r="F2723" i="2"/>
  <c r="H2722" i="2"/>
  <c r="F2722" i="2"/>
  <c r="H2721" i="2"/>
  <c r="F2721" i="2"/>
  <c r="H2720" i="2"/>
  <c r="F2720" i="2"/>
  <c r="H2719" i="2"/>
  <c r="F2719" i="2"/>
  <c r="H2718" i="2"/>
  <c r="F2718" i="2"/>
  <c r="H2717" i="2"/>
  <c r="F2717" i="2"/>
  <c r="H2716" i="2"/>
  <c r="F2716" i="2"/>
  <c r="H2715" i="2"/>
  <c r="F2715" i="2"/>
  <c r="H2714" i="2"/>
  <c r="F2714" i="2"/>
  <c r="H2713" i="2"/>
  <c r="F2713" i="2"/>
  <c r="H2712" i="2"/>
  <c r="F2712" i="2"/>
  <c r="H2711" i="2"/>
  <c r="F2711" i="2"/>
  <c r="H2710" i="2"/>
  <c r="F2710" i="2"/>
  <c r="H2709" i="2"/>
  <c r="F2709" i="2"/>
  <c r="H2708" i="2"/>
  <c r="F2708" i="2"/>
  <c r="H2707" i="2"/>
  <c r="F2707" i="2"/>
  <c r="H2706" i="2"/>
  <c r="F2706" i="2"/>
  <c r="H2705" i="2"/>
  <c r="F2705" i="2"/>
  <c r="H2704" i="2"/>
  <c r="F2704" i="2"/>
  <c r="H2703" i="2"/>
  <c r="F2703" i="2"/>
  <c r="H2702" i="2"/>
  <c r="F2702" i="2"/>
  <c r="H2701" i="2"/>
  <c r="F2701" i="2"/>
  <c r="H2700" i="2"/>
  <c r="F2700" i="2"/>
  <c r="H2699" i="2"/>
  <c r="F2699" i="2"/>
  <c r="H2698" i="2"/>
  <c r="F2698" i="2"/>
  <c r="H2697" i="2"/>
  <c r="F2697" i="2"/>
  <c r="H2696" i="2"/>
  <c r="F2696" i="2"/>
  <c r="H2695" i="2"/>
  <c r="F2695" i="2"/>
  <c r="H2694" i="2"/>
  <c r="F2694" i="2"/>
  <c r="H2693" i="2"/>
  <c r="F2693" i="2"/>
  <c r="H2692" i="2"/>
  <c r="F2692" i="2"/>
  <c r="H2691" i="2"/>
  <c r="F2691" i="2"/>
  <c r="H2690" i="2"/>
  <c r="F2690" i="2"/>
  <c r="H2689" i="2"/>
  <c r="F2689" i="2"/>
  <c r="H2688" i="2"/>
  <c r="F2688" i="2"/>
  <c r="H2687" i="2"/>
  <c r="F2687" i="2"/>
  <c r="H2686" i="2"/>
  <c r="F2686" i="2"/>
  <c r="H2685" i="2"/>
  <c r="F2685" i="2"/>
  <c r="H2684" i="2"/>
  <c r="F2684" i="2"/>
  <c r="H2683" i="2"/>
  <c r="F2683" i="2"/>
  <c r="H2682" i="2"/>
  <c r="F2682" i="2"/>
  <c r="H2681" i="2"/>
  <c r="F2681" i="2"/>
  <c r="H2680" i="2"/>
  <c r="F2680" i="2"/>
  <c r="H2679" i="2"/>
  <c r="F2679" i="2"/>
  <c r="H2678" i="2"/>
  <c r="F2678" i="2"/>
  <c r="H2677" i="2"/>
  <c r="F2677" i="2"/>
  <c r="H2676" i="2"/>
  <c r="F2676" i="2"/>
  <c r="H2675" i="2"/>
  <c r="F2675" i="2"/>
  <c r="H2674" i="2"/>
  <c r="F2674" i="2"/>
  <c r="H2673" i="2"/>
  <c r="F2673" i="2"/>
  <c r="H2672" i="2"/>
  <c r="F2672" i="2"/>
  <c r="H2671" i="2"/>
  <c r="F2671" i="2"/>
  <c r="H2670" i="2"/>
  <c r="F2670" i="2"/>
  <c r="H2669" i="2"/>
  <c r="F2669" i="2"/>
  <c r="H2668" i="2"/>
  <c r="F2668" i="2"/>
  <c r="H2667" i="2"/>
  <c r="F2667" i="2"/>
  <c r="H2666" i="2"/>
  <c r="F2666" i="2"/>
  <c r="H2665" i="2"/>
  <c r="F2665" i="2"/>
  <c r="H2664" i="2"/>
  <c r="F2664" i="2"/>
  <c r="H2663" i="2"/>
  <c r="F2663" i="2"/>
  <c r="H2662" i="2"/>
  <c r="F2662" i="2"/>
  <c r="H2661" i="2"/>
  <c r="F2661" i="2"/>
  <c r="H2660" i="2"/>
  <c r="F2660" i="2"/>
  <c r="H2659" i="2"/>
  <c r="F2659" i="2"/>
  <c r="H2658" i="2"/>
  <c r="F2658" i="2"/>
  <c r="H2657" i="2"/>
  <c r="F2657" i="2"/>
  <c r="H2656" i="2"/>
  <c r="F2656" i="2"/>
  <c r="H2655" i="2"/>
  <c r="F2655" i="2"/>
  <c r="H2654" i="2"/>
  <c r="F2654" i="2"/>
  <c r="H2653" i="2"/>
  <c r="F2653" i="2"/>
  <c r="H2652" i="2"/>
  <c r="F2652" i="2"/>
  <c r="H2651" i="2"/>
  <c r="F2651" i="2"/>
  <c r="H2650" i="2"/>
  <c r="F2650" i="2"/>
  <c r="H2649" i="2"/>
  <c r="F2649" i="2"/>
  <c r="H2648" i="2"/>
  <c r="F2648" i="2"/>
  <c r="H2647" i="2"/>
  <c r="F2647" i="2"/>
  <c r="H2646" i="2"/>
  <c r="F2646" i="2"/>
  <c r="H2645" i="2"/>
  <c r="F2645" i="2"/>
  <c r="H2644" i="2"/>
  <c r="F2644" i="2"/>
  <c r="H2643" i="2"/>
  <c r="F2643" i="2"/>
  <c r="H2642" i="2"/>
  <c r="F2642" i="2"/>
  <c r="H2641" i="2"/>
  <c r="F2641" i="2"/>
  <c r="H2640" i="2"/>
  <c r="F2640" i="2"/>
  <c r="H2639" i="2"/>
  <c r="F2639" i="2"/>
  <c r="H2638" i="2"/>
  <c r="F2638" i="2"/>
  <c r="H2637" i="2"/>
  <c r="F2637" i="2"/>
  <c r="H2636" i="2"/>
  <c r="F2636" i="2"/>
  <c r="H2635" i="2"/>
  <c r="F2635" i="2"/>
  <c r="H2634" i="2"/>
  <c r="F2634" i="2"/>
  <c r="H2633" i="2"/>
  <c r="F2633" i="2"/>
  <c r="H2632" i="2"/>
  <c r="F2632" i="2"/>
  <c r="H2631" i="2"/>
  <c r="F2631" i="2"/>
  <c r="H2630" i="2"/>
  <c r="F2630" i="2"/>
  <c r="H2629" i="2"/>
  <c r="F2629" i="2"/>
  <c r="H2628" i="2"/>
  <c r="F2628" i="2"/>
  <c r="H2627" i="2"/>
  <c r="F2627" i="2"/>
  <c r="H2626" i="2"/>
  <c r="F2626" i="2"/>
  <c r="H2625" i="2"/>
  <c r="F2625" i="2"/>
  <c r="H2624" i="2"/>
  <c r="F2624" i="2"/>
  <c r="H2623" i="2"/>
  <c r="F2623" i="2"/>
  <c r="H2622" i="2"/>
  <c r="F2622" i="2"/>
  <c r="H2621" i="2"/>
  <c r="F2621" i="2"/>
  <c r="H2620" i="2"/>
  <c r="F2620" i="2"/>
  <c r="H2619" i="2"/>
  <c r="F2619" i="2"/>
  <c r="H2618" i="2"/>
  <c r="F2618" i="2"/>
  <c r="H2617" i="2"/>
  <c r="F2617" i="2"/>
  <c r="H2616" i="2"/>
  <c r="F2616" i="2"/>
  <c r="H2615" i="2"/>
  <c r="F2615" i="2"/>
  <c r="H2614" i="2"/>
  <c r="F2614" i="2"/>
  <c r="H2613" i="2"/>
  <c r="F2613" i="2"/>
  <c r="H2612" i="2"/>
  <c r="F2612" i="2"/>
  <c r="H2611" i="2"/>
  <c r="F2611" i="2"/>
  <c r="H2610" i="2"/>
  <c r="F2610" i="2"/>
  <c r="H2609" i="2"/>
  <c r="F2609" i="2"/>
  <c r="H2608" i="2"/>
  <c r="F2608" i="2"/>
  <c r="H2607" i="2"/>
  <c r="F2607" i="2"/>
  <c r="H2606" i="2"/>
  <c r="F2606" i="2"/>
  <c r="H2605" i="2"/>
  <c r="F2605" i="2"/>
  <c r="H2604" i="2"/>
  <c r="F2604" i="2"/>
  <c r="H2603" i="2"/>
  <c r="F2603" i="2"/>
  <c r="H2602" i="2"/>
  <c r="F2602" i="2"/>
  <c r="H2601" i="2"/>
  <c r="F2601" i="2"/>
  <c r="H2600" i="2"/>
  <c r="F2600" i="2"/>
  <c r="H2599" i="2"/>
  <c r="F2599" i="2"/>
  <c r="H2598" i="2"/>
  <c r="F2598" i="2"/>
  <c r="H2597" i="2"/>
  <c r="F2597" i="2"/>
  <c r="H2596" i="2"/>
  <c r="F2596" i="2"/>
  <c r="H2595" i="2"/>
  <c r="F2595" i="2"/>
  <c r="H2594" i="2"/>
  <c r="F2594" i="2"/>
  <c r="H2593" i="2"/>
  <c r="F2593" i="2"/>
  <c r="H2592" i="2"/>
  <c r="F2592" i="2"/>
  <c r="H2591" i="2"/>
  <c r="F2591" i="2"/>
  <c r="H2590" i="2"/>
  <c r="F2590" i="2"/>
  <c r="H2589" i="2"/>
  <c r="F2589" i="2"/>
  <c r="H2588" i="2"/>
  <c r="F2588" i="2"/>
  <c r="H2587" i="2"/>
  <c r="F2587" i="2"/>
  <c r="H2586" i="2"/>
  <c r="F2586" i="2"/>
  <c r="H2585" i="2"/>
  <c r="F2585" i="2"/>
  <c r="H2584" i="2"/>
  <c r="F2584" i="2"/>
  <c r="H2583" i="2"/>
  <c r="F2583" i="2"/>
  <c r="H2582" i="2"/>
  <c r="F2582" i="2"/>
  <c r="H2581" i="2"/>
  <c r="F2581" i="2"/>
  <c r="H2580" i="2"/>
  <c r="F2580" i="2"/>
  <c r="H2579" i="2"/>
  <c r="F2579" i="2"/>
  <c r="H2578" i="2"/>
  <c r="F2578" i="2"/>
  <c r="H2577" i="2"/>
  <c r="F2577" i="2"/>
  <c r="H2576" i="2"/>
  <c r="F2576" i="2"/>
  <c r="H2575" i="2"/>
  <c r="F2575" i="2"/>
  <c r="H2574" i="2"/>
  <c r="F2574" i="2"/>
  <c r="H2573" i="2"/>
  <c r="F2573" i="2"/>
  <c r="H2572" i="2"/>
  <c r="F2572" i="2"/>
  <c r="H2571" i="2"/>
  <c r="F2571" i="2"/>
  <c r="H2570" i="2"/>
  <c r="F2570" i="2"/>
  <c r="H2569" i="2"/>
  <c r="F2569" i="2"/>
  <c r="H2568" i="2"/>
  <c r="F2568" i="2"/>
  <c r="H2567" i="2"/>
  <c r="F2567" i="2"/>
  <c r="H2566" i="2"/>
  <c r="F2566" i="2"/>
  <c r="H2565" i="2"/>
  <c r="F2565" i="2"/>
  <c r="H2564" i="2"/>
  <c r="F2564" i="2"/>
  <c r="H2563" i="2"/>
  <c r="F2563" i="2"/>
  <c r="H2562" i="2"/>
  <c r="F2562" i="2"/>
  <c r="H2561" i="2"/>
  <c r="F2561" i="2"/>
  <c r="H2560" i="2"/>
  <c r="F2560" i="2"/>
  <c r="H2559" i="2"/>
  <c r="F2559" i="2"/>
  <c r="H2558" i="2"/>
  <c r="F2558" i="2"/>
  <c r="H2557" i="2"/>
  <c r="F2557" i="2"/>
  <c r="H2556" i="2"/>
  <c r="F2556" i="2"/>
  <c r="H2555" i="2"/>
  <c r="F2555" i="2"/>
  <c r="H2554" i="2"/>
  <c r="F2554" i="2"/>
  <c r="H2553" i="2"/>
  <c r="F2553" i="2"/>
  <c r="H2552" i="2"/>
  <c r="F2552" i="2"/>
  <c r="H2551" i="2"/>
  <c r="F2551" i="2"/>
  <c r="H2550" i="2"/>
  <c r="F2550" i="2"/>
  <c r="H2549" i="2"/>
  <c r="F2549" i="2"/>
  <c r="H2548" i="2"/>
  <c r="F2548" i="2"/>
  <c r="H2547" i="2"/>
  <c r="F2547" i="2"/>
  <c r="H2546" i="2"/>
  <c r="F2546" i="2"/>
  <c r="H2545" i="2"/>
  <c r="F2545" i="2"/>
  <c r="H2544" i="2"/>
  <c r="F2544" i="2"/>
  <c r="H2543" i="2"/>
  <c r="F2543" i="2"/>
  <c r="H2542" i="2"/>
  <c r="F2542" i="2"/>
  <c r="H2541" i="2"/>
  <c r="F2541" i="2"/>
  <c r="H2540" i="2"/>
  <c r="F2540" i="2"/>
  <c r="H2539" i="2"/>
  <c r="F2539" i="2"/>
  <c r="H2538" i="2"/>
  <c r="F2538" i="2"/>
  <c r="H2537" i="2"/>
  <c r="F2537" i="2"/>
  <c r="H2536" i="2"/>
  <c r="F2536" i="2"/>
  <c r="H2535" i="2"/>
  <c r="F2535" i="2"/>
  <c r="H2534" i="2"/>
  <c r="F2534" i="2"/>
  <c r="H2533" i="2"/>
  <c r="F2533" i="2"/>
  <c r="H2532" i="2"/>
  <c r="F2532" i="2"/>
  <c r="H2531" i="2"/>
  <c r="F2531" i="2"/>
  <c r="H2530" i="2"/>
  <c r="F2530" i="2"/>
  <c r="H2529" i="2"/>
  <c r="F2529" i="2"/>
  <c r="H2528" i="2"/>
  <c r="F2528" i="2"/>
  <c r="H2527" i="2"/>
  <c r="F2527" i="2"/>
  <c r="H2526" i="2"/>
  <c r="F2526" i="2"/>
  <c r="H2525" i="2"/>
  <c r="F2525" i="2"/>
  <c r="H2524" i="2"/>
  <c r="F2524" i="2"/>
  <c r="H2523" i="2"/>
  <c r="F2523" i="2"/>
  <c r="H2522" i="2"/>
  <c r="F2522" i="2"/>
  <c r="H2521" i="2"/>
  <c r="F2521" i="2"/>
  <c r="H2520" i="2"/>
  <c r="F2520" i="2"/>
  <c r="H2519" i="2"/>
  <c r="F2519" i="2"/>
  <c r="H2518" i="2"/>
  <c r="F2518" i="2"/>
  <c r="H2517" i="2"/>
  <c r="F2517" i="2"/>
  <c r="H2516" i="2"/>
  <c r="F2516" i="2"/>
  <c r="H2515" i="2"/>
  <c r="F2515" i="2"/>
  <c r="H2514" i="2"/>
  <c r="F2514" i="2"/>
  <c r="H2513" i="2"/>
  <c r="F2513" i="2"/>
  <c r="H2512" i="2"/>
  <c r="F2512" i="2"/>
  <c r="H2511" i="2"/>
  <c r="F2511" i="2"/>
  <c r="H2510" i="2"/>
  <c r="F2510" i="2"/>
  <c r="H2509" i="2"/>
  <c r="F2509" i="2"/>
  <c r="H2508" i="2"/>
  <c r="F2508" i="2"/>
  <c r="H2507" i="2"/>
  <c r="F2507" i="2"/>
  <c r="H2506" i="2"/>
  <c r="F2506" i="2"/>
  <c r="H2505" i="2"/>
  <c r="F2505" i="2"/>
  <c r="H2504" i="2"/>
  <c r="F2504" i="2"/>
  <c r="H2503" i="2"/>
  <c r="F2503" i="2"/>
  <c r="H2502" i="2"/>
  <c r="F2502" i="2"/>
  <c r="H2501" i="2"/>
  <c r="F2501" i="2"/>
  <c r="H2500" i="2"/>
  <c r="F2500" i="2"/>
  <c r="H2499" i="2"/>
  <c r="F2499" i="2"/>
  <c r="H2498" i="2"/>
  <c r="F2498" i="2"/>
  <c r="H2497" i="2"/>
  <c r="F2497" i="2"/>
  <c r="H2496" i="2"/>
  <c r="F2496" i="2"/>
  <c r="H2495" i="2"/>
  <c r="F2495" i="2"/>
  <c r="H2494" i="2"/>
  <c r="F2494" i="2"/>
  <c r="H2493" i="2"/>
  <c r="F2493" i="2"/>
  <c r="H2492" i="2"/>
  <c r="F2492" i="2"/>
  <c r="H2491" i="2"/>
  <c r="F2491" i="2"/>
  <c r="H2490" i="2"/>
  <c r="F2490" i="2"/>
  <c r="H2489" i="2"/>
  <c r="F2489" i="2"/>
  <c r="H2488" i="2"/>
  <c r="F2488" i="2"/>
  <c r="H2487" i="2"/>
  <c r="F2487" i="2"/>
  <c r="H2486" i="2"/>
  <c r="F2486" i="2"/>
  <c r="H2485" i="2"/>
  <c r="F2485" i="2"/>
  <c r="H2484" i="2"/>
  <c r="F2484" i="2"/>
  <c r="H2483" i="2"/>
  <c r="F2483" i="2"/>
  <c r="H2482" i="2"/>
  <c r="F2482" i="2"/>
  <c r="H2481" i="2"/>
  <c r="F2481" i="2"/>
  <c r="H2480" i="2"/>
  <c r="F2480" i="2"/>
  <c r="H2479" i="2"/>
  <c r="F2479" i="2"/>
  <c r="H2478" i="2"/>
  <c r="F2478" i="2"/>
  <c r="H2477" i="2"/>
  <c r="F2477" i="2"/>
  <c r="H2476" i="2"/>
  <c r="F2476" i="2"/>
  <c r="H2475" i="2"/>
  <c r="F2475" i="2"/>
  <c r="H2474" i="2"/>
  <c r="F2474" i="2"/>
  <c r="H2473" i="2"/>
  <c r="F2473" i="2"/>
  <c r="H2472" i="2"/>
  <c r="F2472" i="2"/>
  <c r="H2471" i="2"/>
  <c r="F2471" i="2"/>
  <c r="H2470" i="2"/>
  <c r="F2470" i="2"/>
  <c r="H2469" i="2"/>
  <c r="F2469" i="2"/>
  <c r="H2468" i="2"/>
  <c r="F2468" i="2"/>
  <c r="H2467" i="2"/>
  <c r="F2467" i="2"/>
  <c r="H2466" i="2"/>
  <c r="F2466" i="2"/>
  <c r="H2465" i="2"/>
  <c r="F2465" i="2"/>
  <c r="H2464" i="2"/>
  <c r="F2464" i="2"/>
  <c r="H2463" i="2"/>
  <c r="F2463" i="2"/>
  <c r="H2462" i="2"/>
  <c r="F2462" i="2"/>
  <c r="H2461" i="2"/>
  <c r="F2461" i="2"/>
  <c r="H2460" i="2"/>
  <c r="F2460" i="2"/>
  <c r="H2459" i="2"/>
  <c r="F2459" i="2"/>
  <c r="H2458" i="2"/>
  <c r="F2458" i="2"/>
  <c r="H2457" i="2"/>
  <c r="F2457" i="2"/>
  <c r="H2456" i="2"/>
  <c r="F2456" i="2"/>
  <c r="H2455" i="2"/>
  <c r="F2455" i="2"/>
  <c r="H2454" i="2"/>
  <c r="F2454" i="2"/>
  <c r="H2453" i="2"/>
  <c r="F2453" i="2"/>
  <c r="H2452" i="2"/>
  <c r="F2452" i="2"/>
  <c r="H2451" i="2"/>
  <c r="F2451" i="2"/>
  <c r="H2450" i="2"/>
  <c r="F2450" i="2"/>
  <c r="H2449" i="2"/>
  <c r="F2449" i="2"/>
  <c r="H2448" i="2"/>
  <c r="F2448" i="2"/>
  <c r="H2447" i="2"/>
  <c r="F2447" i="2"/>
  <c r="H2446" i="2"/>
  <c r="F2446" i="2"/>
  <c r="H2445" i="2"/>
  <c r="F2445" i="2"/>
  <c r="H2444" i="2"/>
  <c r="F2444" i="2"/>
  <c r="H2443" i="2"/>
  <c r="F2443" i="2"/>
  <c r="H2442" i="2"/>
  <c r="F2442" i="2"/>
  <c r="H2441" i="2"/>
  <c r="F2441" i="2"/>
  <c r="H2440" i="2"/>
  <c r="F2440" i="2"/>
  <c r="H2439" i="2"/>
  <c r="F2439" i="2"/>
  <c r="H2438" i="2"/>
  <c r="F2438" i="2"/>
  <c r="H2437" i="2"/>
  <c r="F2437" i="2"/>
  <c r="H2436" i="2"/>
  <c r="F2436" i="2"/>
  <c r="H2435" i="2"/>
  <c r="F2435" i="2"/>
  <c r="H2434" i="2"/>
  <c r="F2434" i="2"/>
  <c r="H2433" i="2"/>
  <c r="F2433" i="2"/>
  <c r="H2432" i="2"/>
  <c r="F2432" i="2"/>
  <c r="H2431" i="2"/>
  <c r="F2431" i="2"/>
  <c r="H2430" i="2"/>
  <c r="F2430" i="2"/>
  <c r="H2429" i="2"/>
  <c r="F2429" i="2"/>
  <c r="H2428" i="2"/>
  <c r="F2428" i="2"/>
  <c r="H2427" i="2"/>
  <c r="F2427" i="2"/>
  <c r="H2426" i="2"/>
  <c r="F2426" i="2"/>
  <c r="H2425" i="2"/>
  <c r="F2425" i="2"/>
  <c r="H2424" i="2"/>
  <c r="F2424" i="2"/>
  <c r="H2423" i="2"/>
  <c r="F2423" i="2"/>
  <c r="H2422" i="2"/>
  <c r="F2422" i="2"/>
  <c r="H2421" i="2"/>
  <c r="F2421" i="2"/>
  <c r="H2420" i="2"/>
  <c r="F2420" i="2"/>
  <c r="H2419" i="2"/>
  <c r="F2419" i="2"/>
  <c r="H2418" i="2"/>
  <c r="F2418" i="2"/>
  <c r="H2417" i="2"/>
  <c r="F2417" i="2"/>
  <c r="H2416" i="2"/>
  <c r="F2416" i="2"/>
  <c r="H2415" i="2"/>
  <c r="F2415" i="2"/>
  <c r="H2414" i="2"/>
  <c r="F2414" i="2"/>
  <c r="H2413" i="2"/>
  <c r="F2413" i="2"/>
  <c r="H2412" i="2"/>
  <c r="F2412" i="2"/>
  <c r="H2411" i="2"/>
  <c r="F2411" i="2"/>
  <c r="H2410" i="2"/>
  <c r="F2410" i="2"/>
  <c r="H2409" i="2"/>
  <c r="F2409" i="2"/>
  <c r="H2408" i="2"/>
  <c r="F2408" i="2"/>
  <c r="H2407" i="2"/>
  <c r="F2407" i="2"/>
  <c r="H2406" i="2"/>
  <c r="F2406" i="2"/>
  <c r="H2405" i="2"/>
  <c r="F2405" i="2"/>
  <c r="H2404" i="2"/>
  <c r="F2404" i="2"/>
  <c r="H2403" i="2"/>
  <c r="F2403" i="2"/>
  <c r="H2402" i="2"/>
  <c r="F2402" i="2"/>
  <c r="H2401" i="2"/>
  <c r="F2401" i="2"/>
  <c r="H2400" i="2"/>
  <c r="F2400" i="2"/>
  <c r="H2399" i="2"/>
  <c r="F2399" i="2"/>
  <c r="H2398" i="2"/>
  <c r="F2398" i="2"/>
  <c r="H2397" i="2"/>
  <c r="F2397" i="2"/>
  <c r="H2396" i="2"/>
  <c r="F2396" i="2"/>
  <c r="H2395" i="2"/>
  <c r="F2395" i="2"/>
  <c r="H2394" i="2"/>
  <c r="F2394" i="2"/>
  <c r="H2393" i="2"/>
  <c r="F2393" i="2"/>
  <c r="H2392" i="2"/>
  <c r="F2392" i="2"/>
  <c r="H2391" i="2"/>
  <c r="F2391" i="2"/>
  <c r="H2390" i="2"/>
  <c r="F2390" i="2"/>
  <c r="H2389" i="2"/>
  <c r="F2389" i="2"/>
  <c r="H2388" i="2"/>
  <c r="F2388" i="2"/>
  <c r="H2387" i="2"/>
  <c r="F2387" i="2"/>
  <c r="H2386" i="2"/>
  <c r="F2386" i="2"/>
  <c r="H2385" i="2"/>
  <c r="F2385" i="2"/>
  <c r="H2384" i="2"/>
  <c r="F2384" i="2"/>
  <c r="H2383" i="2"/>
  <c r="F2383" i="2"/>
  <c r="H2382" i="2"/>
  <c r="F2382" i="2"/>
  <c r="H2381" i="2"/>
  <c r="F2381" i="2"/>
  <c r="H2380" i="2"/>
  <c r="F2380" i="2"/>
  <c r="H2379" i="2"/>
  <c r="F2379" i="2"/>
  <c r="H2378" i="2"/>
  <c r="F2378" i="2"/>
  <c r="H2377" i="2"/>
  <c r="F2377" i="2"/>
  <c r="H2376" i="2"/>
  <c r="F2376" i="2"/>
  <c r="H2375" i="2"/>
  <c r="F2375" i="2"/>
  <c r="H2374" i="2"/>
  <c r="F2374" i="2"/>
  <c r="H2373" i="2"/>
  <c r="F2373" i="2"/>
  <c r="H2372" i="2"/>
  <c r="F2372" i="2"/>
  <c r="H2371" i="2"/>
  <c r="F2371" i="2"/>
  <c r="H2370" i="2"/>
  <c r="F2370" i="2"/>
  <c r="H2369" i="2"/>
  <c r="F2369" i="2"/>
  <c r="H2368" i="2"/>
  <c r="F2368" i="2"/>
  <c r="H2367" i="2"/>
  <c r="F2367" i="2"/>
  <c r="H2366" i="2"/>
  <c r="F2366" i="2"/>
  <c r="H2365" i="2"/>
  <c r="F2365" i="2"/>
  <c r="H2364" i="2"/>
  <c r="F2364" i="2"/>
  <c r="H2363" i="2"/>
  <c r="F2363" i="2"/>
  <c r="H2362" i="2"/>
  <c r="F2362" i="2"/>
  <c r="H2361" i="2"/>
  <c r="F2361" i="2"/>
  <c r="H2360" i="2"/>
  <c r="F2360" i="2"/>
  <c r="H2359" i="2"/>
  <c r="F2359" i="2"/>
  <c r="H2358" i="2"/>
  <c r="F2358" i="2"/>
  <c r="H2357" i="2"/>
  <c r="F2357" i="2"/>
  <c r="H2356" i="2"/>
  <c r="F2356" i="2"/>
  <c r="H2355" i="2"/>
  <c r="F2355" i="2"/>
  <c r="H2354" i="2"/>
  <c r="F2354" i="2"/>
  <c r="H2353" i="2"/>
  <c r="F2353" i="2"/>
  <c r="H2352" i="2"/>
  <c r="F2352" i="2"/>
  <c r="H2351" i="2"/>
  <c r="F2351" i="2"/>
  <c r="H2350" i="2"/>
  <c r="F2350" i="2"/>
  <c r="H2349" i="2"/>
  <c r="F2349" i="2"/>
  <c r="H2348" i="2"/>
  <c r="F2348" i="2"/>
  <c r="H2347" i="2"/>
  <c r="F2347" i="2"/>
  <c r="H2346" i="2"/>
  <c r="F2346" i="2"/>
  <c r="H2345" i="2"/>
  <c r="F2345" i="2"/>
  <c r="H2344" i="2"/>
  <c r="F2344" i="2"/>
  <c r="H2343" i="2"/>
  <c r="F2343" i="2"/>
  <c r="H2342" i="2"/>
  <c r="F2342" i="2"/>
  <c r="H2341" i="2"/>
  <c r="F2341" i="2"/>
  <c r="H2340" i="2"/>
  <c r="F2340" i="2"/>
  <c r="H2339" i="2"/>
  <c r="F2339" i="2"/>
  <c r="H2338" i="2"/>
  <c r="F2338" i="2"/>
  <c r="H2337" i="2"/>
  <c r="F2337" i="2"/>
  <c r="H2336" i="2"/>
  <c r="F2336" i="2"/>
  <c r="H2335" i="2"/>
  <c r="F2335" i="2"/>
  <c r="H2334" i="2"/>
  <c r="F2334" i="2"/>
  <c r="H2333" i="2"/>
  <c r="F2333" i="2"/>
  <c r="H2332" i="2"/>
  <c r="F2332" i="2"/>
  <c r="H2331" i="2"/>
  <c r="F2331" i="2"/>
  <c r="H2330" i="2"/>
  <c r="F2330" i="2"/>
  <c r="H2329" i="2"/>
  <c r="F2329" i="2"/>
  <c r="H2328" i="2"/>
  <c r="F2328" i="2"/>
  <c r="H2327" i="2"/>
  <c r="F2327" i="2"/>
  <c r="H2326" i="2"/>
  <c r="F2326" i="2"/>
  <c r="H2325" i="2"/>
  <c r="F2325" i="2"/>
  <c r="H2324" i="2"/>
  <c r="F2324" i="2"/>
  <c r="H2323" i="2"/>
  <c r="F2323" i="2"/>
  <c r="H2322" i="2"/>
  <c r="F2322" i="2"/>
  <c r="H2321" i="2"/>
  <c r="F2321" i="2"/>
  <c r="H2320" i="2"/>
  <c r="F2320" i="2"/>
  <c r="H2319" i="2"/>
  <c r="F2319" i="2"/>
  <c r="H2318" i="2"/>
  <c r="F2318" i="2"/>
  <c r="H2317" i="2"/>
  <c r="F2317" i="2"/>
  <c r="H2316" i="2"/>
  <c r="F2316" i="2"/>
  <c r="H2315" i="2"/>
  <c r="F2315" i="2"/>
  <c r="H2314" i="2"/>
  <c r="F2314" i="2"/>
  <c r="H2313" i="2"/>
  <c r="F2313" i="2"/>
  <c r="H2312" i="2"/>
  <c r="F2312" i="2"/>
  <c r="H2311" i="2"/>
  <c r="F2311" i="2"/>
  <c r="H2310" i="2"/>
  <c r="F2310" i="2"/>
  <c r="H2309" i="2"/>
  <c r="F2309" i="2"/>
  <c r="H2308" i="2"/>
  <c r="F2308" i="2"/>
  <c r="H2307" i="2"/>
  <c r="F2307" i="2"/>
  <c r="H2306" i="2"/>
  <c r="F2306" i="2"/>
  <c r="H2305" i="2"/>
  <c r="F2305" i="2"/>
  <c r="H2304" i="2"/>
  <c r="F2304" i="2"/>
  <c r="H2303" i="2"/>
  <c r="F2303" i="2"/>
  <c r="H2302" i="2"/>
  <c r="F2302" i="2"/>
  <c r="H2301" i="2"/>
  <c r="F2301" i="2"/>
  <c r="H2300" i="2"/>
  <c r="F2300" i="2"/>
  <c r="H2299" i="2"/>
  <c r="F2299" i="2"/>
  <c r="H2298" i="2"/>
  <c r="F2298" i="2"/>
  <c r="H2297" i="2"/>
  <c r="F2297" i="2"/>
  <c r="H2296" i="2"/>
  <c r="F2296" i="2"/>
  <c r="H2295" i="2"/>
  <c r="F2295" i="2"/>
  <c r="H2294" i="2"/>
  <c r="F2294" i="2"/>
  <c r="H2293" i="2"/>
  <c r="F2293" i="2"/>
  <c r="H2292" i="2"/>
  <c r="F2292" i="2"/>
  <c r="H2291" i="2"/>
  <c r="F2291" i="2"/>
  <c r="H2290" i="2"/>
  <c r="F2290" i="2"/>
  <c r="H2289" i="2"/>
  <c r="F2289" i="2"/>
  <c r="H2288" i="2"/>
  <c r="F2288" i="2"/>
  <c r="H2287" i="2"/>
  <c r="F2287" i="2"/>
  <c r="H2286" i="2"/>
  <c r="F2286" i="2"/>
  <c r="H2285" i="2"/>
  <c r="F2285" i="2"/>
  <c r="H2284" i="2"/>
  <c r="F2284" i="2"/>
  <c r="H2283" i="2"/>
  <c r="F2283" i="2"/>
  <c r="H2282" i="2"/>
  <c r="F2282" i="2"/>
  <c r="H2281" i="2"/>
  <c r="F2281" i="2"/>
  <c r="H2280" i="2"/>
  <c r="F2280" i="2"/>
  <c r="H2279" i="2"/>
  <c r="F2279" i="2"/>
  <c r="H2278" i="2"/>
  <c r="F2278" i="2"/>
  <c r="H2277" i="2"/>
  <c r="F2277" i="2"/>
  <c r="H2276" i="2"/>
  <c r="F2276" i="2"/>
  <c r="H2275" i="2"/>
  <c r="F2275" i="2"/>
  <c r="H2274" i="2"/>
  <c r="F2274" i="2"/>
  <c r="H2273" i="2"/>
  <c r="F2273" i="2"/>
  <c r="H2272" i="2"/>
  <c r="F2272" i="2"/>
  <c r="H2271" i="2"/>
  <c r="F2271" i="2"/>
  <c r="H2270" i="2"/>
  <c r="F2270" i="2"/>
  <c r="H2269" i="2"/>
  <c r="F2269" i="2"/>
  <c r="H2268" i="2"/>
  <c r="F2268" i="2"/>
  <c r="H2267" i="2"/>
  <c r="F2267" i="2"/>
  <c r="H2266" i="2"/>
  <c r="F2266" i="2"/>
  <c r="H2265" i="2"/>
  <c r="F2265" i="2"/>
  <c r="H2264" i="2"/>
  <c r="F2264" i="2"/>
  <c r="H2263" i="2"/>
  <c r="F2263" i="2"/>
  <c r="H2262" i="2"/>
  <c r="F2262" i="2"/>
  <c r="H2261" i="2"/>
  <c r="F2261" i="2"/>
  <c r="H2260" i="2"/>
  <c r="F2260" i="2"/>
  <c r="H2259" i="2"/>
  <c r="F2259" i="2"/>
  <c r="H2258" i="2"/>
  <c r="F2258" i="2"/>
  <c r="H2257" i="2"/>
  <c r="F2257" i="2"/>
  <c r="H2256" i="2"/>
  <c r="F2256" i="2"/>
  <c r="H2255" i="2"/>
  <c r="F2255" i="2"/>
  <c r="H2254" i="2"/>
  <c r="F2254" i="2"/>
  <c r="H2253" i="2"/>
  <c r="F2253" i="2"/>
  <c r="H2252" i="2"/>
  <c r="F2252" i="2"/>
  <c r="H2251" i="2"/>
  <c r="F2251" i="2"/>
  <c r="H2250" i="2"/>
  <c r="F2250" i="2"/>
  <c r="H2249" i="2"/>
  <c r="F2249" i="2"/>
  <c r="H2248" i="2"/>
  <c r="F2248" i="2"/>
  <c r="H2247" i="2"/>
  <c r="F2247" i="2"/>
  <c r="H2246" i="2"/>
  <c r="F2246" i="2"/>
  <c r="H2245" i="2"/>
  <c r="F2245" i="2"/>
  <c r="H2244" i="2"/>
  <c r="F2244" i="2"/>
  <c r="H2243" i="2"/>
  <c r="F2243" i="2"/>
  <c r="H2242" i="2"/>
  <c r="F2242" i="2"/>
  <c r="H2241" i="2"/>
  <c r="F2241" i="2"/>
  <c r="H2240" i="2"/>
  <c r="F2240" i="2"/>
  <c r="H2239" i="2"/>
  <c r="F2239" i="2"/>
  <c r="H2238" i="2"/>
  <c r="F2238" i="2"/>
  <c r="H2237" i="2"/>
  <c r="F2237" i="2"/>
  <c r="H2236" i="2"/>
  <c r="F2236" i="2"/>
  <c r="H2235" i="2"/>
  <c r="F2235" i="2"/>
  <c r="H2234" i="2"/>
  <c r="F2234" i="2"/>
  <c r="H2233" i="2"/>
  <c r="F2233" i="2"/>
  <c r="H2232" i="2"/>
  <c r="F2232" i="2"/>
  <c r="H2231" i="2"/>
  <c r="F2231" i="2"/>
  <c r="H2230" i="2"/>
  <c r="F2230" i="2"/>
  <c r="H2229" i="2"/>
  <c r="F2229" i="2"/>
  <c r="H2228" i="2"/>
  <c r="F2228" i="2"/>
  <c r="H2227" i="2"/>
  <c r="F2227" i="2"/>
  <c r="H2226" i="2"/>
  <c r="F2226" i="2"/>
  <c r="H2225" i="2"/>
  <c r="F2225" i="2"/>
  <c r="H2224" i="2"/>
  <c r="F2224" i="2"/>
  <c r="H2223" i="2"/>
  <c r="F2223" i="2"/>
  <c r="H2222" i="2"/>
  <c r="F2222" i="2"/>
  <c r="H2221" i="2"/>
  <c r="F2221" i="2"/>
  <c r="H2220" i="2"/>
  <c r="F2220" i="2"/>
  <c r="H2219" i="2"/>
  <c r="F2219" i="2"/>
  <c r="H2218" i="2"/>
  <c r="F2218" i="2"/>
  <c r="H2217" i="2"/>
  <c r="F2217" i="2"/>
  <c r="H2216" i="2"/>
  <c r="F2216" i="2"/>
  <c r="H2215" i="2"/>
  <c r="F2215" i="2"/>
  <c r="H2214" i="2"/>
  <c r="F2214" i="2"/>
  <c r="H2213" i="2"/>
  <c r="F2213" i="2"/>
  <c r="H2212" i="2"/>
  <c r="F2212" i="2"/>
  <c r="H2211" i="2"/>
  <c r="F2211" i="2"/>
  <c r="H2210" i="2"/>
  <c r="F2210" i="2"/>
  <c r="H2209" i="2"/>
  <c r="F2209" i="2"/>
  <c r="H2208" i="2"/>
  <c r="F2208" i="2"/>
  <c r="H2207" i="2"/>
  <c r="F2207" i="2"/>
  <c r="H2206" i="2"/>
  <c r="F2206" i="2"/>
  <c r="H2205" i="2"/>
  <c r="F2205" i="2"/>
  <c r="H2204" i="2"/>
  <c r="F2204" i="2"/>
  <c r="H2203" i="2"/>
  <c r="F2203" i="2"/>
  <c r="H2202" i="2"/>
  <c r="F2202" i="2"/>
  <c r="H2201" i="2"/>
  <c r="F2201" i="2"/>
  <c r="H2200" i="2"/>
  <c r="F2200" i="2"/>
  <c r="H2199" i="2"/>
  <c r="F2199" i="2"/>
  <c r="H2198" i="2"/>
  <c r="F2198" i="2"/>
  <c r="H2197" i="2"/>
  <c r="F2197" i="2"/>
  <c r="H2196" i="2"/>
  <c r="F2196" i="2"/>
  <c r="H2195" i="2"/>
  <c r="F2195" i="2"/>
  <c r="H2194" i="2"/>
  <c r="F2194" i="2"/>
  <c r="H2193" i="2"/>
  <c r="F2193" i="2"/>
  <c r="H2192" i="2"/>
  <c r="F2192" i="2"/>
  <c r="H2191" i="2"/>
  <c r="F2191" i="2"/>
  <c r="H2190" i="2"/>
  <c r="F2190" i="2"/>
  <c r="H2189" i="2"/>
  <c r="F2189" i="2"/>
  <c r="H2188" i="2"/>
  <c r="F2188" i="2"/>
  <c r="H2187" i="2"/>
  <c r="F2187" i="2"/>
  <c r="H2186" i="2"/>
  <c r="F2186" i="2"/>
  <c r="H2185" i="2"/>
  <c r="F2185" i="2"/>
  <c r="H2184" i="2"/>
  <c r="F2184" i="2"/>
  <c r="H2183" i="2"/>
  <c r="F2183" i="2"/>
  <c r="H2182" i="2"/>
  <c r="F2182" i="2"/>
  <c r="H2181" i="2"/>
  <c r="F2181" i="2"/>
  <c r="H2180" i="2"/>
  <c r="F2180" i="2"/>
  <c r="H2179" i="2"/>
  <c r="F2179" i="2"/>
  <c r="H2178" i="2"/>
  <c r="F2178" i="2"/>
  <c r="H2177" i="2"/>
  <c r="F2177" i="2"/>
  <c r="H2176" i="2"/>
  <c r="F2176" i="2"/>
  <c r="H2175" i="2"/>
  <c r="F2175" i="2"/>
  <c r="H2174" i="2"/>
  <c r="F2174" i="2"/>
  <c r="H2173" i="2"/>
  <c r="F2173" i="2"/>
  <c r="H2172" i="2"/>
  <c r="F2172" i="2"/>
  <c r="H2171" i="2"/>
  <c r="F2171" i="2"/>
  <c r="H2170" i="2"/>
  <c r="F2170" i="2"/>
  <c r="H2169" i="2"/>
  <c r="F2169" i="2"/>
  <c r="H2168" i="2"/>
  <c r="F2168" i="2"/>
  <c r="H2167" i="2"/>
  <c r="F2167" i="2"/>
  <c r="H2166" i="2"/>
  <c r="F2166" i="2"/>
  <c r="H2165" i="2"/>
  <c r="F2165" i="2"/>
  <c r="H2164" i="2"/>
  <c r="F2164" i="2"/>
  <c r="H2163" i="2"/>
  <c r="F2163" i="2"/>
  <c r="H2162" i="2"/>
  <c r="F2162" i="2"/>
  <c r="H2161" i="2"/>
  <c r="F2161" i="2"/>
  <c r="H2160" i="2"/>
  <c r="F2160" i="2"/>
  <c r="H2159" i="2"/>
  <c r="F2159" i="2"/>
  <c r="H2158" i="2"/>
  <c r="F2158" i="2"/>
  <c r="H2157" i="2"/>
  <c r="F2157" i="2"/>
  <c r="H2156" i="2"/>
  <c r="F2156" i="2"/>
  <c r="H2155" i="2"/>
  <c r="F2155" i="2"/>
  <c r="H2154" i="2"/>
  <c r="F2154" i="2"/>
  <c r="H2153" i="2"/>
  <c r="F2153" i="2"/>
  <c r="H2152" i="2"/>
  <c r="F2152" i="2"/>
  <c r="H2151" i="2"/>
  <c r="F2151" i="2"/>
  <c r="H2150" i="2"/>
  <c r="F2150" i="2"/>
  <c r="H2149" i="2"/>
  <c r="F2149" i="2"/>
  <c r="H2148" i="2"/>
  <c r="F2148" i="2"/>
  <c r="H2147" i="2"/>
  <c r="F2147" i="2"/>
  <c r="H2146" i="2"/>
  <c r="F2146" i="2"/>
  <c r="H2145" i="2"/>
  <c r="F2145" i="2"/>
  <c r="H2144" i="2"/>
  <c r="F2144" i="2"/>
  <c r="H2143" i="2"/>
  <c r="F2143" i="2"/>
  <c r="H2142" i="2"/>
  <c r="F2142" i="2"/>
  <c r="H2141" i="2"/>
  <c r="F2141" i="2"/>
  <c r="H2140" i="2"/>
  <c r="F2140" i="2"/>
  <c r="H2139" i="2"/>
  <c r="F2139" i="2"/>
  <c r="H2138" i="2"/>
  <c r="F2138" i="2"/>
  <c r="H2137" i="2"/>
  <c r="F2137" i="2"/>
  <c r="H2136" i="2"/>
  <c r="F2136" i="2"/>
  <c r="H2135" i="2"/>
  <c r="F2135" i="2"/>
  <c r="H2134" i="2"/>
  <c r="F2134" i="2"/>
  <c r="H2133" i="2"/>
  <c r="F2133" i="2"/>
  <c r="H2132" i="2"/>
  <c r="F2132" i="2"/>
  <c r="H2131" i="2"/>
  <c r="F2131" i="2"/>
  <c r="H2130" i="2"/>
  <c r="F2130" i="2"/>
  <c r="H2129" i="2"/>
  <c r="F2129" i="2"/>
  <c r="H2128" i="2"/>
  <c r="F2128" i="2"/>
  <c r="H2127" i="2"/>
  <c r="F2127" i="2"/>
  <c r="H2126" i="2"/>
  <c r="F2126" i="2"/>
  <c r="H2125" i="2"/>
  <c r="F2125" i="2"/>
  <c r="H2124" i="2"/>
  <c r="F2124" i="2"/>
  <c r="H2123" i="2"/>
  <c r="F2123" i="2"/>
  <c r="H2122" i="2"/>
  <c r="F2122" i="2"/>
  <c r="H2121" i="2"/>
  <c r="F2121" i="2"/>
  <c r="H2120" i="2"/>
  <c r="F2120" i="2"/>
  <c r="H2119" i="2"/>
  <c r="F2119" i="2"/>
  <c r="H2118" i="2"/>
  <c r="F2118" i="2"/>
  <c r="H2117" i="2"/>
  <c r="F2117" i="2"/>
  <c r="H2116" i="2"/>
  <c r="F2116" i="2"/>
  <c r="H2115" i="2"/>
  <c r="F2115" i="2"/>
  <c r="H2114" i="2"/>
  <c r="F2114" i="2"/>
  <c r="H2113" i="2"/>
  <c r="F2113" i="2"/>
  <c r="H2112" i="2"/>
  <c r="F2112" i="2"/>
  <c r="H2111" i="2"/>
  <c r="F2111" i="2"/>
  <c r="H2110" i="2"/>
  <c r="F2110" i="2"/>
  <c r="H2109" i="2"/>
  <c r="F2109" i="2"/>
  <c r="H2108" i="2"/>
  <c r="F2108" i="2"/>
  <c r="H2107" i="2"/>
  <c r="F2107" i="2"/>
  <c r="H2106" i="2"/>
  <c r="F2106" i="2"/>
  <c r="H2105" i="2"/>
  <c r="F2105" i="2"/>
  <c r="H2104" i="2"/>
  <c r="F2104" i="2"/>
  <c r="H2103" i="2"/>
  <c r="F2103" i="2"/>
  <c r="H2102" i="2"/>
  <c r="F2102" i="2"/>
  <c r="H2101" i="2"/>
  <c r="F2101" i="2"/>
  <c r="H2100" i="2"/>
  <c r="F2100" i="2"/>
  <c r="H2099" i="2"/>
  <c r="F2099" i="2"/>
  <c r="H2098" i="2"/>
  <c r="F2098" i="2"/>
  <c r="H2097" i="2"/>
  <c r="F2097" i="2"/>
  <c r="H2096" i="2"/>
  <c r="F2096" i="2"/>
  <c r="H2095" i="2"/>
  <c r="F2095" i="2"/>
  <c r="H2094" i="2"/>
  <c r="F2094" i="2"/>
  <c r="H2093" i="2"/>
  <c r="F2093" i="2"/>
  <c r="H2092" i="2"/>
  <c r="F2092" i="2"/>
  <c r="H2091" i="2"/>
  <c r="F2091" i="2"/>
  <c r="H2090" i="2"/>
  <c r="F2090" i="2"/>
  <c r="H2089" i="2"/>
  <c r="F2089" i="2"/>
  <c r="H2088" i="2"/>
  <c r="F2088" i="2"/>
  <c r="H2087" i="2"/>
  <c r="F2087" i="2"/>
  <c r="H2086" i="2"/>
  <c r="F2086" i="2"/>
  <c r="H2085" i="2"/>
  <c r="F2085" i="2"/>
  <c r="H2084" i="2"/>
  <c r="F2084" i="2"/>
  <c r="H2083" i="2"/>
  <c r="F2083" i="2"/>
  <c r="H2082" i="2"/>
  <c r="F2082" i="2"/>
  <c r="H2081" i="2"/>
  <c r="F2081" i="2"/>
  <c r="H2080" i="2"/>
  <c r="F2080" i="2"/>
  <c r="H2079" i="2"/>
  <c r="F2079" i="2"/>
  <c r="H2078" i="2"/>
  <c r="F2078" i="2"/>
  <c r="H2077" i="2"/>
  <c r="F2077" i="2"/>
  <c r="H2076" i="2"/>
  <c r="F2076" i="2"/>
  <c r="H2075" i="2"/>
  <c r="F2075" i="2"/>
  <c r="H2074" i="2"/>
  <c r="F2074" i="2"/>
  <c r="H2073" i="2"/>
  <c r="F2073" i="2"/>
  <c r="H2072" i="2"/>
  <c r="F2072" i="2"/>
  <c r="H2071" i="2"/>
  <c r="F2071" i="2"/>
  <c r="H2070" i="2"/>
  <c r="F2070" i="2"/>
  <c r="H2069" i="2"/>
  <c r="F2069" i="2"/>
  <c r="H2068" i="2"/>
  <c r="F2068" i="2"/>
  <c r="H2067" i="2"/>
  <c r="F2067" i="2"/>
  <c r="H2066" i="2"/>
  <c r="F2066" i="2"/>
  <c r="H2065" i="2"/>
  <c r="F2065" i="2"/>
  <c r="H2064" i="2"/>
  <c r="F2064" i="2"/>
  <c r="H2063" i="2"/>
  <c r="F2063" i="2"/>
  <c r="H2062" i="2"/>
  <c r="F2062" i="2"/>
  <c r="H2061" i="2"/>
  <c r="F2061" i="2"/>
  <c r="H2060" i="2"/>
  <c r="F2060" i="2"/>
  <c r="H2059" i="2"/>
  <c r="F2059" i="2"/>
  <c r="H2058" i="2"/>
  <c r="F2058" i="2"/>
  <c r="H2057" i="2"/>
  <c r="F2057" i="2"/>
  <c r="H2056" i="2"/>
  <c r="F2056" i="2"/>
  <c r="H2055" i="2"/>
  <c r="F2055" i="2"/>
  <c r="H2054" i="2"/>
  <c r="F2054" i="2"/>
  <c r="H2053" i="2"/>
  <c r="F2053" i="2"/>
  <c r="H2052" i="2"/>
  <c r="F2052" i="2"/>
  <c r="H2051" i="2"/>
  <c r="F2051" i="2"/>
  <c r="H2050" i="2"/>
  <c r="F2050" i="2"/>
  <c r="H2049" i="2"/>
  <c r="F2049" i="2"/>
  <c r="H2048" i="2"/>
  <c r="F2048" i="2"/>
  <c r="H2047" i="2"/>
  <c r="F2047" i="2"/>
  <c r="H2046" i="2"/>
  <c r="F2046" i="2"/>
  <c r="H2045" i="2"/>
  <c r="F2045" i="2"/>
  <c r="H2044" i="2"/>
  <c r="F2044" i="2"/>
  <c r="H2043" i="2"/>
  <c r="F2043" i="2"/>
  <c r="H2042" i="2"/>
  <c r="F2042" i="2"/>
  <c r="H2041" i="2"/>
  <c r="F2041" i="2"/>
  <c r="H2040" i="2"/>
  <c r="F2040" i="2"/>
  <c r="H2039" i="2"/>
  <c r="F2039" i="2"/>
  <c r="H2038" i="2"/>
  <c r="F2038" i="2"/>
  <c r="H2037" i="2"/>
  <c r="F2037" i="2"/>
  <c r="H2036" i="2"/>
  <c r="F2036" i="2"/>
  <c r="H2035" i="2"/>
  <c r="F2035" i="2"/>
  <c r="H2034" i="2"/>
  <c r="F2034" i="2"/>
  <c r="H2033" i="2"/>
  <c r="F2033" i="2"/>
  <c r="H2032" i="2"/>
  <c r="F2032" i="2"/>
  <c r="H2031" i="2"/>
  <c r="F2031" i="2"/>
  <c r="H2030" i="2"/>
  <c r="F2030" i="2"/>
  <c r="H2029" i="2"/>
  <c r="F2029" i="2"/>
  <c r="H2028" i="2"/>
  <c r="F2028" i="2"/>
  <c r="H2027" i="2"/>
  <c r="F2027" i="2"/>
  <c r="H2026" i="2"/>
  <c r="F2026" i="2"/>
  <c r="H2025" i="2"/>
  <c r="F2025" i="2"/>
  <c r="H2024" i="2"/>
  <c r="F2024" i="2"/>
  <c r="H2023" i="2"/>
  <c r="F2023" i="2"/>
  <c r="H2022" i="2"/>
  <c r="F2022" i="2"/>
  <c r="H2021" i="2"/>
  <c r="F2021" i="2"/>
  <c r="H2020" i="2"/>
  <c r="F2020" i="2"/>
  <c r="H2019" i="2"/>
  <c r="F2019" i="2"/>
  <c r="H2018" i="2"/>
  <c r="F2018" i="2"/>
  <c r="H2017" i="2"/>
  <c r="F2017" i="2"/>
  <c r="H2016" i="2"/>
  <c r="F2016" i="2"/>
  <c r="H2015" i="2"/>
  <c r="F2015" i="2"/>
  <c r="H2014" i="2"/>
  <c r="F2014" i="2"/>
  <c r="H2013" i="2"/>
  <c r="F2013" i="2"/>
  <c r="H2012" i="2"/>
  <c r="F2012" i="2"/>
  <c r="H2011" i="2"/>
  <c r="F2011" i="2"/>
  <c r="H2010" i="2"/>
  <c r="F2010" i="2"/>
  <c r="H2009" i="2"/>
  <c r="F2009" i="2"/>
  <c r="H2008" i="2"/>
  <c r="F2008" i="2"/>
  <c r="H2007" i="2"/>
  <c r="F2007" i="2"/>
  <c r="H2006" i="2"/>
  <c r="F2006" i="2"/>
  <c r="H2005" i="2"/>
  <c r="F2005" i="2"/>
  <c r="H2004" i="2"/>
  <c r="F2004" i="2"/>
  <c r="H2003" i="2"/>
  <c r="F2003" i="2"/>
  <c r="H2002" i="2"/>
  <c r="F2002" i="2"/>
  <c r="H2001" i="2"/>
  <c r="F2001" i="2"/>
  <c r="H2000" i="2"/>
  <c r="F2000" i="2"/>
  <c r="H1999" i="2"/>
  <c r="F1999" i="2"/>
  <c r="H1998" i="2"/>
  <c r="F1998" i="2"/>
  <c r="H1997" i="2"/>
  <c r="F1997" i="2"/>
  <c r="H1996" i="2"/>
  <c r="F1996" i="2"/>
  <c r="H1995" i="2"/>
  <c r="F1995" i="2"/>
  <c r="H1994" i="2"/>
  <c r="F1994" i="2"/>
  <c r="H1993" i="2"/>
  <c r="F1993" i="2"/>
  <c r="H1992" i="2"/>
  <c r="F1992" i="2"/>
  <c r="H1991" i="2"/>
  <c r="F1991" i="2"/>
  <c r="H1990" i="2"/>
  <c r="F1990" i="2"/>
  <c r="H1989" i="2"/>
  <c r="F1989" i="2"/>
  <c r="H1988" i="2"/>
  <c r="F1988" i="2"/>
  <c r="H1987" i="2"/>
  <c r="F1987" i="2"/>
  <c r="H1986" i="2"/>
  <c r="F1986" i="2"/>
  <c r="H1985" i="2"/>
  <c r="F1985" i="2"/>
  <c r="H1984" i="2"/>
  <c r="F1984" i="2"/>
  <c r="H1983" i="2"/>
  <c r="F1983" i="2"/>
  <c r="H1982" i="2"/>
  <c r="F1982" i="2"/>
  <c r="H1981" i="2"/>
  <c r="F1981" i="2"/>
  <c r="H1980" i="2"/>
  <c r="F1980" i="2"/>
  <c r="H1979" i="2"/>
  <c r="F1979" i="2"/>
  <c r="H1978" i="2"/>
  <c r="F1978" i="2"/>
  <c r="H1977" i="2"/>
  <c r="F1977" i="2"/>
  <c r="H1976" i="2"/>
  <c r="F1976" i="2"/>
  <c r="H1975" i="2"/>
  <c r="F1975" i="2"/>
  <c r="H1974" i="2"/>
  <c r="F1974" i="2"/>
  <c r="H1973" i="2"/>
  <c r="F1973" i="2"/>
  <c r="H1972" i="2"/>
  <c r="F1972" i="2"/>
  <c r="H1971" i="2"/>
  <c r="F1971" i="2"/>
  <c r="H1970" i="2"/>
  <c r="F1970" i="2"/>
  <c r="H1969" i="2"/>
  <c r="F1969" i="2"/>
  <c r="H1968" i="2"/>
  <c r="F1968" i="2"/>
  <c r="H1967" i="2"/>
  <c r="F1967" i="2"/>
  <c r="H1966" i="2"/>
  <c r="F1966" i="2"/>
  <c r="H1965" i="2"/>
  <c r="F1965" i="2"/>
  <c r="H1964" i="2"/>
  <c r="F1964" i="2"/>
  <c r="H1963" i="2"/>
  <c r="F1963" i="2"/>
  <c r="H1962" i="2"/>
  <c r="F1962" i="2"/>
  <c r="H1961" i="2"/>
  <c r="F1961" i="2"/>
  <c r="H1960" i="2"/>
  <c r="F1960" i="2"/>
  <c r="H1959" i="2"/>
  <c r="F1959" i="2"/>
  <c r="H1958" i="2"/>
  <c r="F1958" i="2"/>
  <c r="H1957" i="2"/>
  <c r="F1957" i="2"/>
  <c r="H1956" i="2"/>
  <c r="F1956" i="2"/>
  <c r="H1955" i="2"/>
  <c r="F1955" i="2"/>
  <c r="H1954" i="2"/>
  <c r="F1954" i="2"/>
  <c r="H1953" i="2"/>
  <c r="F1953" i="2"/>
  <c r="H1952" i="2"/>
  <c r="F1952" i="2"/>
  <c r="H1951" i="2"/>
  <c r="F1951" i="2"/>
  <c r="H1950" i="2"/>
  <c r="F1950" i="2"/>
  <c r="H1949" i="2"/>
  <c r="F1949" i="2"/>
  <c r="H1948" i="2"/>
  <c r="F1948" i="2"/>
  <c r="H1947" i="2"/>
  <c r="F1947" i="2"/>
  <c r="H1946" i="2"/>
  <c r="F1946" i="2"/>
  <c r="H1945" i="2"/>
  <c r="F1945" i="2"/>
  <c r="H1944" i="2"/>
  <c r="F1944" i="2"/>
  <c r="H1943" i="2"/>
  <c r="F1943" i="2"/>
  <c r="H1942" i="2"/>
  <c r="F1942" i="2"/>
  <c r="H1941" i="2"/>
  <c r="F1941" i="2"/>
  <c r="H1940" i="2"/>
  <c r="F1940" i="2"/>
  <c r="H1939" i="2"/>
  <c r="F1939" i="2"/>
  <c r="H1938" i="2"/>
  <c r="F1938" i="2"/>
  <c r="H1937" i="2"/>
  <c r="F1937" i="2"/>
  <c r="H1936" i="2"/>
  <c r="F1936" i="2"/>
  <c r="H1935" i="2"/>
  <c r="F1935" i="2"/>
  <c r="H1934" i="2"/>
  <c r="F1934" i="2"/>
  <c r="H1933" i="2"/>
  <c r="F1933" i="2"/>
  <c r="H1932" i="2"/>
  <c r="F1932" i="2"/>
  <c r="H1931" i="2"/>
  <c r="F1931" i="2"/>
  <c r="H1930" i="2"/>
  <c r="F1930" i="2"/>
  <c r="H1929" i="2"/>
  <c r="F1929" i="2"/>
  <c r="H1928" i="2"/>
  <c r="F1928" i="2"/>
  <c r="H1927" i="2"/>
  <c r="F1927" i="2"/>
  <c r="H1926" i="2"/>
  <c r="F1926" i="2"/>
  <c r="H1925" i="2"/>
  <c r="F1925" i="2"/>
  <c r="H1924" i="2"/>
  <c r="F1924" i="2"/>
  <c r="H1923" i="2"/>
  <c r="F1923" i="2"/>
  <c r="H1922" i="2"/>
  <c r="F1922" i="2"/>
  <c r="H1921" i="2"/>
  <c r="F1921" i="2"/>
  <c r="H1920" i="2"/>
  <c r="F1920" i="2"/>
  <c r="H1919" i="2"/>
  <c r="F1919" i="2"/>
  <c r="H1918" i="2"/>
  <c r="F1918" i="2"/>
  <c r="H1917" i="2"/>
  <c r="F1917" i="2"/>
  <c r="H1916" i="2"/>
  <c r="F1916" i="2"/>
  <c r="H1915" i="2"/>
  <c r="F1915" i="2"/>
  <c r="H1914" i="2"/>
  <c r="F1914" i="2"/>
  <c r="H1913" i="2"/>
  <c r="F1913" i="2"/>
  <c r="H1912" i="2"/>
  <c r="F1912" i="2"/>
  <c r="H1911" i="2"/>
  <c r="F1911" i="2"/>
  <c r="H1910" i="2"/>
  <c r="F1910" i="2"/>
  <c r="H1909" i="2"/>
  <c r="F1909" i="2"/>
  <c r="H1908" i="2"/>
  <c r="F1908" i="2"/>
  <c r="H1907" i="2"/>
  <c r="F1907" i="2"/>
  <c r="H1906" i="2"/>
  <c r="F1906" i="2"/>
  <c r="H1905" i="2"/>
  <c r="F1905" i="2"/>
  <c r="H1904" i="2"/>
  <c r="F1904" i="2"/>
  <c r="H1903" i="2"/>
  <c r="F1903" i="2"/>
  <c r="H1902" i="2"/>
  <c r="F1902" i="2"/>
  <c r="H1901" i="2"/>
  <c r="F1901" i="2"/>
  <c r="H1900" i="2"/>
  <c r="F1900" i="2"/>
  <c r="H1899" i="2"/>
  <c r="F1899" i="2"/>
  <c r="H1898" i="2"/>
  <c r="F1898" i="2"/>
  <c r="H1897" i="2"/>
  <c r="F1897" i="2"/>
  <c r="H1896" i="2"/>
  <c r="F1896" i="2"/>
  <c r="H1895" i="2"/>
  <c r="F1895" i="2"/>
  <c r="H1894" i="2"/>
  <c r="F1894" i="2"/>
  <c r="H1893" i="2"/>
  <c r="F1893" i="2"/>
  <c r="H1892" i="2"/>
  <c r="F1892" i="2"/>
  <c r="H1891" i="2"/>
  <c r="F1891" i="2"/>
  <c r="H1890" i="2"/>
  <c r="F1890" i="2"/>
  <c r="H1889" i="2"/>
  <c r="F1889" i="2"/>
  <c r="H1888" i="2"/>
  <c r="F1888" i="2"/>
  <c r="H1887" i="2"/>
  <c r="F1887" i="2"/>
  <c r="H1886" i="2"/>
  <c r="F1886" i="2"/>
  <c r="H1885" i="2"/>
  <c r="F1885" i="2"/>
  <c r="H1884" i="2"/>
  <c r="F1884" i="2"/>
  <c r="H1883" i="2"/>
  <c r="F1883" i="2"/>
  <c r="H1882" i="2"/>
  <c r="F1882" i="2"/>
  <c r="H1881" i="2"/>
  <c r="F1881" i="2"/>
  <c r="H1880" i="2"/>
  <c r="F1880" i="2"/>
  <c r="H1879" i="2"/>
  <c r="F1879" i="2"/>
  <c r="H1878" i="2"/>
  <c r="F1878" i="2"/>
  <c r="H1877" i="2"/>
  <c r="F1877" i="2"/>
  <c r="H1876" i="2"/>
  <c r="F1876" i="2"/>
  <c r="H1875" i="2"/>
  <c r="F1875" i="2"/>
  <c r="H1874" i="2"/>
  <c r="F1874" i="2"/>
  <c r="H1873" i="2"/>
  <c r="F1873" i="2"/>
  <c r="H1872" i="2"/>
  <c r="F1872" i="2"/>
  <c r="H1871" i="2"/>
  <c r="F1871" i="2"/>
  <c r="H1870" i="2"/>
  <c r="F1870" i="2"/>
  <c r="H1869" i="2"/>
  <c r="F1869" i="2"/>
  <c r="H1868" i="2"/>
  <c r="F1868" i="2"/>
  <c r="H1867" i="2"/>
  <c r="F1867" i="2"/>
  <c r="H1866" i="2"/>
  <c r="F1866" i="2"/>
  <c r="H1865" i="2"/>
  <c r="F1865" i="2"/>
  <c r="H1864" i="2"/>
  <c r="F1864" i="2"/>
  <c r="H1863" i="2"/>
  <c r="F1863" i="2"/>
  <c r="H1862" i="2"/>
  <c r="F1862" i="2"/>
  <c r="H1861" i="2"/>
  <c r="F1861" i="2"/>
  <c r="H1860" i="2"/>
  <c r="F1860" i="2"/>
  <c r="H1859" i="2"/>
  <c r="F1859" i="2"/>
  <c r="H1858" i="2"/>
  <c r="F1858" i="2"/>
  <c r="H1857" i="2"/>
  <c r="F1857" i="2"/>
  <c r="H1856" i="2"/>
  <c r="F1856" i="2"/>
  <c r="H1855" i="2"/>
  <c r="F1855" i="2"/>
  <c r="H1854" i="2"/>
  <c r="F1854" i="2"/>
  <c r="H1853" i="2"/>
  <c r="F1853" i="2"/>
  <c r="H1852" i="2"/>
  <c r="F1852" i="2"/>
  <c r="H1851" i="2"/>
  <c r="F1851" i="2"/>
  <c r="H1850" i="2"/>
  <c r="F1850" i="2"/>
  <c r="H1849" i="2"/>
  <c r="F1849" i="2"/>
  <c r="H1848" i="2"/>
  <c r="F1848" i="2"/>
  <c r="H1847" i="2"/>
  <c r="F1847" i="2"/>
  <c r="H1846" i="2"/>
  <c r="F1846" i="2"/>
  <c r="H1845" i="2"/>
  <c r="F1845" i="2"/>
  <c r="H1844" i="2"/>
  <c r="F1844" i="2"/>
  <c r="H1843" i="2"/>
  <c r="F1843" i="2"/>
  <c r="H1842" i="2"/>
  <c r="F1842" i="2"/>
  <c r="H1841" i="2"/>
  <c r="F1841" i="2"/>
  <c r="H1840" i="2"/>
  <c r="F1840" i="2"/>
  <c r="H1839" i="2"/>
  <c r="F1839" i="2"/>
  <c r="H1838" i="2"/>
  <c r="F1838" i="2"/>
  <c r="H1837" i="2"/>
  <c r="F1837" i="2"/>
  <c r="H1836" i="2"/>
  <c r="F1836" i="2"/>
  <c r="H1835" i="2"/>
  <c r="F1835" i="2"/>
  <c r="H1834" i="2"/>
  <c r="F1834" i="2"/>
  <c r="H1833" i="2"/>
  <c r="F1833" i="2"/>
  <c r="H1832" i="2"/>
  <c r="F1832" i="2"/>
  <c r="H1831" i="2"/>
  <c r="F1831" i="2"/>
  <c r="H1830" i="2"/>
  <c r="F1830" i="2"/>
  <c r="H1829" i="2"/>
  <c r="F1829" i="2"/>
  <c r="H1828" i="2"/>
  <c r="F1828" i="2"/>
  <c r="H1827" i="2"/>
  <c r="F1827" i="2"/>
  <c r="H1826" i="2"/>
  <c r="F1826" i="2"/>
  <c r="H1825" i="2"/>
  <c r="F1825" i="2"/>
  <c r="H1824" i="2"/>
  <c r="F1824" i="2"/>
  <c r="H1823" i="2"/>
  <c r="F1823" i="2"/>
  <c r="H1822" i="2"/>
  <c r="F1822" i="2"/>
  <c r="H1821" i="2"/>
  <c r="F1821" i="2"/>
  <c r="H1820" i="2"/>
  <c r="F1820" i="2"/>
  <c r="H1819" i="2"/>
  <c r="F1819" i="2"/>
  <c r="H1818" i="2"/>
  <c r="F1818" i="2"/>
  <c r="H1817" i="2"/>
  <c r="F1817" i="2"/>
  <c r="H1816" i="2"/>
  <c r="F1816" i="2"/>
  <c r="H1815" i="2"/>
  <c r="F1815" i="2"/>
  <c r="H1814" i="2"/>
  <c r="F1814" i="2"/>
  <c r="H1813" i="2"/>
  <c r="F1813" i="2"/>
  <c r="H1812" i="2"/>
  <c r="F1812" i="2"/>
  <c r="H1811" i="2"/>
  <c r="F1811" i="2"/>
  <c r="H1810" i="2"/>
  <c r="F1810" i="2"/>
  <c r="H1809" i="2"/>
  <c r="F1809" i="2"/>
  <c r="H1808" i="2"/>
  <c r="F1808" i="2"/>
  <c r="H1807" i="2"/>
  <c r="F1807" i="2"/>
  <c r="H1806" i="2"/>
  <c r="F1806" i="2"/>
  <c r="H1805" i="2"/>
  <c r="F1805" i="2"/>
  <c r="H1804" i="2"/>
  <c r="F1804" i="2"/>
  <c r="H1803" i="2"/>
  <c r="F1803" i="2"/>
  <c r="H1802" i="2"/>
  <c r="F1802" i="2"/>
  <c r="H1801" i="2"/>
  <c r="F1801" i="2"/>
  <c r="H1800" i="2"/>
  <c r="F1800" i="2"/>
  <c r="H1799" i="2"/>
  <c r="F1799" i="2"/>
  <c r="H1798" i="2"/>
  <c r="F1798" i="2"/>
  <c r="H1797" i="2"/>
  <c r="F1797" i="2"/>
  <c r="H1796" i="2"/>
  <c r="F1796" i="2"/>
  <c r="H1795" i="2"/>
  <c r="F1795" i="2"/>
  <c r="H1794" i="2"/>
  <c r="F1794" i="2"/>
  <c r="H1793" i="2"/>
  <c r="F1793" i="2"/>
  <c r="H1792" i="2"/>
  <c r="F1792" i="2"/>
  <c r="H1791" i="2"/>
  <c r="F1791" i="2"/>
  <c r="H1790" i="2"/>
  <c r="F1790" i="2"/>
  <c r="H1789" i="2"/>
  <c r="F1789" i="2"/>
  <c r="H1788" i="2"/>
  <c r="F1788" i="2"/>
  <c r="H1787" i="2"/>
  <c r="F1787" i="2"/>
  <c r="H1786" i="2"/>
  <c r="F1786" i="2"/>
  <c r="H1785" i="2"/>
  <c r="F1785" i="2"/>
  <c r="H1784" i="2"/>
  <c r="F1784" i="2"/>
  <c r="H1783" i="2"/>
  <c r="F1783" i="2"/>
  <c r="H1782" i="2"/>
  <c r="F1782" i="2"/>
  <c r="H1781" i="2"/>
  <c r="F1781" i="2"/>
  <c r="H1780" i="2"/>
  <c r="F1780" i="2"/>
  <c r="H1779" i="2"/>
  <c r="F1779" i="2"/>
  <c r="H1778" i="2"/>
  <c r="F1778" i="2"/>
  <c r="H1777" i="2"/>
  <c r="F1777" i="2"/>
  <c r="H1776" i="2"/>
  <c r="F1776" i="2"/>
  <c r="H1775" i="2"/>
  <c r="F1775" i="2"/>
  <c r="H1774" i="2"/>
  <c r="F1774" i="2"/>
  <c r="H1773" i="2"/>
  <c r="F1773" i="2"/>
  <c r="H1772" i="2"/>
  <c r="F1772" i="2"/>
  <c r="H1771" i="2"/>
  <c r="F1771" i="2"/>
  <c r="H1770" i="2"/>
  <c r="F1770" i="2"/>
  <c r="H1769" i="2"/>
  <c r="F1769" i="2"/>
  <c r="H1768" i="2"/>
  <c r="F1768" i="2"/>
  <c r="H1767" i="2"/>
  <c r="F1767" i="2"/>
  <c r="H1766" i="2"/>
  <c r="F1766" i="2"/>
  <c r="H1765" i="2"/>
  <c r="F1765" i="2"/>
  <c r="H1764" i="2"/>
  <c r="F1764" i="2"/>
  <c r="H1763" i="2"/>
  <c r="F1763" i="2"/>
  <c r="H1762" i="2"/>
  <c r="F1762" i="2"/>
  <c r="H1761" i="2"/>
  <c r="F1761" i="2"/>
  <c r="H1760" i="2"/>
  <c r="F1760" i="2"/>
  <c r="H1759" i="2"/>
  <c r="F1759" i="2"/>
  <c r="H1758" i="2"/>
  <c r="F1758" i="2"/>
  <c r="H1757" i="2"/>
  <c r="F1757" i="2"/>
  <c r="H1756" i="2"/>
  <c r="F1756" i="2"/>
  <c r="H1755" i="2"/>
  <c r="F1755" i="2"/>
  <c r="H1754" i="2"/>
  <c r="F1754" i="2"/>
  <c r="H1753" i="2"/>
  <c r="F1753" i="2"/>
  <c r="H1752" i="2"/>
  <c r="F1752" i="2"/>
  <c r="H1751" i="2"/>
  <c r="F1751" i="2"/>
  <c r="H1750" i="2"/>
  <c r="F1750" i="2"/>
  <c r="H1749" i="2"/>
  <c r="F1749" i="2"/>
  <c r="H1748" i="2"/>
  <c r="F1748" i="2"/>
  <c r="H1747" i="2"/>
  <c r="F1747" i="2"/>
  <c r="H1746" i="2"/>
  <c r="F1746" i="2"/>
  <c r="H1745" i="2"/>
  <c r="F1745" i="2"/>
  <c r="H1744" i="2"/>
  <c r="F1744" i="2"/>
  <c r="H1743" i="2"/>
  <c r="F1743" i="2"/>
  <c r="H1742" i="2"/>
  <c r="F1742" i="2"/>
  <c r="H1741" i="2"/>
  <c r="F1741" i="2"/>
  <c r="H1740" i="2"/>
  <c r="F1740" i="2"/>
  <c r="H1739" i="2"/>
  <c r="F1739" i="2"/>
  <c r="H1738" i="2"/>
  <c r="F1738" i="2"/>
  <c r="H1737" i="2"/>
  <c r="F1737" i="2"/>
  <c r="H1736" i="2"/>
  <c r="F1736" i="2"/>
  <c r="H1735" i="2"/>
  <c r="F1735" i="2"/>
  <c r="H1734" i="2"/>
  <c r="F1734" i="2"/>
  <c r="H1733" i="2"/>
  <c r="F1733" i="2"/>
  <c r="H1732" i="2"/>
  <c r="F1732" i="2"/>
  <c r="H1731" i="2"/>
  <c r="F1731" i="2"/>
  <c r="H1730" i="2"/>
  <c r="F1730" i="2"/>
  <c r="H1729" i="2"/>
  <c r="F1729" i="2"/>
  <c r="H1728" i="2"/>
  <c r="F1728" i="2"/>
  <c r="H1727" i="2"/>
  <c r="F1727" i="2"/>
  <c r="H1726" i="2"/>
  <c r="F1726" i="2"/>
  <c r="H1725" i="2"/>
  <c r="F1725" i="2"/>
  <c r="H1724" i="2"/>
  <c r="F1724" i="2"/>
  <c r="H1723" i="2"/>
  <c r="F1723" i="2"/>
  <c r="H1722" i="2"/>
  <c r="F1722" i="2"/>
  <c r="H1721" i="2"/>
  <c r="F1721" i="2"/>
  <c r="H1720" i="2"/>
  <c r="F1720" i="2"/>
  <c r="H1719" i="2"/>
  <c r="F1719" i="2"/>
  <c r="H1718" i="2"/>
  <c r="F1718" i="2"/>
  <c r="H1717" i="2"/>
  <c r="F1717" i="2"/>
  <c r="H1716" i="2"/>
  <c r="F1716" i="2"/>
  <c r="H1715" i="2"/>
  <c r="F1715" i="2"/>
  <c r="H1714" i="2"/>
  <c r="F1714" i="2"/>
  <c r="H1713" i="2"/>
  <c r="F1713" i="2"/>
  <c r="H1712" i="2"/>
  <c r="F1712" i="2"/>
  <c r="H1711" i="2"/>
  <c r="F1711" i="2"/>
  <c r="H1710" i="2"/>
  <c r="F1710" i="2"/>
  <c r="H1709" i="2"/>
  <c r="F1709" i="2"/>
  <c r="H1708" i="2"/>
  <c r="F1708" i="2"/>
  <c r="H1707" i="2"/>
  <c r="F1707" i="2"/>
  <c r="H1706" i="2"/>
  <c r="F1706" i="2"/>
  <c r="H1705" i="2"/>
  <c r="F1705" i="2"/>
  <c r="H1704" i="2"/>
  <c r="F1704" i="2"/>
  <c r="H1703" i="2"/>
  <c r="F1703" i="2"/>
  <c r="H1702" i="2"/>
  <c r="F1702" i="2"/>
  <c r="H1701" i="2"/>
  <c r="F1701" i="2"/>
  <c r="H1700" i="2"/>
  <c r="F1700" i="2"/>
  <c r="H1699" i="2"/>
  <c r="F1699" i="2"/>
  <c r="H1698" i="2"/>
  <c r="F1698" i="2"/>
  <c r="H1697" i="2"/>
  <c r="F1697" i="2"/>
  <c r="H1696" i="2"/>
  <c r="F1696" i="2"/>
  <c r="H1695" i="2"/>
  <c r="F1695" i="2"/>
  <c r="H1694" i="2"/>
  <c r="F1694" i="2"/>
  <c r="H1693" i="2"/>
  <c r="F1693" i="2"/>
  <c r="H1692" i="2"/>
  <c r="F1692" i="2"/>
  <c r="H1691" i="2"/>
  <c r="F1691" i="2"/>
  <c r="H1690" i="2"/>
  <c r="F1690" i="2"/>
  <c r="H1689" i="2"/>
  <c r="F1689" i="2"/>
  <c r="H1688" i="2"/>
  <c r="F1688" i="2"/>
  <c r="H1687" i="2"/>
  <c r="F1687" i="2"/>
  <c r="H1686" i="2"/>
  <c r="F1686" i="2"/>
  <c r="H1685" i="2"/>
  <c r="F1685" i="2"/>
  <c r="H1684" i="2"/>
  <c r="F1684" i="2"/>
  <c r="H1683" i="2"/>
  <c r="F1683" i="2"/>
  <c r="H1682" i="2"/>
  <c r="F1682" i="2"/>
  <c r="H1681" i="2"/>
  <c r="F1681" i="2"/>
  <c r="H1680" i="2"/>
  <c r="F1680" i="2"/>
  <c r="H1679" i="2"/>
  <c r="F1679" i="2"/>
  <c r="H1678" i="2"/>
  <c r="F1678" i="2"/>
  <c r="H1677" i="2"/>
  <c r="F1677" i="2"/>
  <c r="H1676" i="2"/>
  <c r="F1676" i="2"/>
  <c r="H1675" i="2"/>
  <c r="F1675" i="2"/>
  <c r="H1674" i="2"/>
  <c r="F1674" i="2"/>
  <c r="H1673" i="2"/>
  <c r="F1673" i="2"/>
  <c r="H1672" i="2"/>
  <c r="F1672" i="2"/>
  <c r="H1671" i="2"/>
  <c r="F1671" i="2"/>
  <c r="H1670" i="2"/>
  <c r="F1670" i="2"/>
  <c r="H1669" i="2"/>
  <c r="F1669" i="2"/>
  <c r="H1668" i="2"/>
  <c r="F1668" i="2"/>
  <c r="H1667" i="2"/>
  <c r="F1667" i="2"/>
  <c r="H1666" i="2"/>
  <c r="F1666" i="2"/>
  <c r="H1665" i="2"/>
  <c r="F1665" i="2"/>
  <c r="H1664" i="2"/>
  <c r="F1664" i="2"/>
  <c r="H1663" i="2"/>
  <c r="F1663" i="2"/>
  <c r="H1662" i="2"/>
  <c r="F1662" i="2"/>
  <c r="H1661" i="2"/>
  <c r="F1661" i="2"/>
  <c r="H1660" i="2"/>
  <c r="F1660" i="2"/>
  <c r="H1659" i="2"/>
  <c r="F1659" i="2"/>
  <c r="H1658" i="2"/>
  <c r="F1658" i="2"/>
  <c r="H1657" i="2"/>
  <c r="F1657" i="2"/>
  <c r="H1656" i="2"/>
  <c r="F1656" i="2"/>
  <c r="H1655" i="2"/>
  <c r="F1655" i="2"/>
  <c r="H1654" i="2"/>
  <c r="F1654" i="2"/>
  <c r="H1653" i="2"/>
  <c r="F1653" i="2"/>
  <c r="H1652" i="2"/>
  <c r="F1652" i="2"/>
  <c r="H1651" i="2"/>
  <c r="F1651" i="2"/>
  <c r="H1650" i="2"/>
  <c r="F1650" i="2"/>
  <c r="H1649" i="2"/>
  <c r="F1649" i="2"/>
  <c r="H1648" i="2"/>
  <c r="F1648" i="2"/>
  <c r="H1647" i="2"/>
  <c r="F1647" i="2"/>
  <c r="H1646" i="2"/>
  <c r="F1646" i="2"/>
  <c r="H1645" i="2"/>
  <c r="F1645" i="2"/>
  <c r="H1644" i="2"/>
  <c r="F1644" i="2"/>
  <c r="H1643" i="2"/>
  <c r="F1643" i="2"/>
  <c r="H1642" i="2"/>
  <c r="F1642" i="2"/>
  <c r="H1641" i="2"/>
  <c r="F1641" i="2"/>
  <c r="H1640" i="2"/>
  <c r="F1640" i="2"/>
  <c r="H1639" i="2"/>
  <c r="F1639" i="2"/>
  <c r="H1638" i="2"/>
  <c r="F1638" i="2"/>
  <c r="H1637" i="2"/>
  <c r="F1637" i="2"/>
  <c r="H1636" i="2"/>
  <c r="F1636" i="2"/>
  <c r="H1635" i="2"/>
  <c r="F1635" i="2"/>
  <c r="H1634" i="2"/>
  <c r="F1634" i="2"/>
  <c r="H1633" i="2"/>
  <c r="F1633" i="2"/>
  <c r="H1632" i="2"/>
  <c r="F1632" i="2"/>
  <c r="H1631" i="2"/>
  <c r="F1631" i="2"/>
  <c r="H1630" i="2"/>
  <c r="F1630" i="2"/>
  <c r="H1629" i="2"/>
  <c r="F1629" i="2"/>
  <c r="H1628" i="2"/>
  <c r="F1628" i="2"/>
  <c r="H1627" i="2"/>
  <c r="F1627" i="2"/>
  <c r="H1626" i="2"/>
  <c r="F1626" i="2"/>
  <c r="H1625" i="2"/>
  <c r="F1625" i="2"/>
  <c r="H1624" i="2"/>
  <c r="F1624" i="2"/>
  <c r="H1623" i="2"/>
  <c r="F1623" i="2"/>
  <c r="H1622" i="2"/>
  <c r="F1622" i="2"/>
  <c r="H1621" i="2"/>
  <c r="F1621" i="2"/>
  <c r="H1620" i="2"/>
  <c r="F1620" i="2"/>
  <c r="H1619" i="2"/>
  <c r="F1619" i="2"/>
  <c r="H1618" i="2"/>
  <c r="F1618" i="2"/>
  <c r="H1617" i="2"/>
  <c r="F1617" i="2"/>
  <c r="H1616" i="2"/>
  <c r="F1616" i="2"/>
  <c r="H1615" i="2"/>
  <c r="F1615" i="2"/>
  <c r="H1614" i="2"/>
  <c r="F1614" i="2"/>
  <c r="H1613" i="2"/>
  <c r="F1613" i="2"/>
  <c r="H1612" i="2"/>
  <c r="F1612" i="2"/>
  <c r="H1611" i="2"/>
  <c r="F1611" i="2"/>
  <c r="H1610" i="2"/>
  <c r="F1610" i="2"/>
  <c r="H1609" i="2"/>
  <c r="F1609" i="2"/>
  <c r="H1608" i="2"/>
  <c r="F1608" i="2"/>
  <c r="H1607" i="2"/>
  <c r="F1607" i="2"/>
  <c r="H1606" i="2"/>
  <c r="F1606" i="2"/>
  <c r="H1605" i="2"/>
  <c r="F1605" i="2"/>
  <c r="H1604" i="2"/>
  <c r="F1604" i="2"/>
  <c r="H1603" i="2"/>
  <c r="F1603" i="2"/>
  <c r="H1602" i="2"/>
  <c r="F1602" i="2"/>
  <c r="H1601" i="2"/>
  <c r="F1601" i="2"/>
  <c r="H1600" i="2"/>
  <c r="F1600" i="2"/>
  <c r="H1599" i="2"/>
  <c r="F1599" i="2"/>
  <c r="H1598" i="2"/>
  <c r="F1598" i="2"/>
  <c r="H1597" i="2"/>
  <c r="F1597" i="2"/>
  <c r="H1596" i="2"/>
  <c r="F1596" i="2"/>
  <c r="H1595" i="2"/>
  <c r="F1595" i="2"/>
  <c r="H1594" i="2"/>
  <c r="F1594" i="2"/>
  <c r="H1593" i="2"/>
  <c r="F1593" i="2"/>
  <c r="H1592" i="2"/>
  <c r="F1592" i="2"/>
  <c r="H1591" i="2"/>
  <c r="F1591" i="2"/>
  <c r="H1590" i="2"/>
  <c r="F1590" i="2"/>
  <c r="H1589" i="2"/>
  <c r="F1589" i="2"/>
  <c r="H1588" i="2"/>
  <c r="F1588" i="2"/>
  <c r="H1587" i="2"/>
  <c r="F1587" i="2"/>
  <c r="H1586" i="2"/>
  <c r="F1586" i="2"/>
  <c r="H1585" i="2"/>
  <c r="F1585" i="2"/>
  <c r="H1584" i="2"/>
  <c r="F1584" i="2"/>
  <c r="H1583" i="2"/>
  <c r="F1583" i="2"/>
  <c r="H1582" i="2"/>
  <c r="F1582" i="2"/>
  <c r="H1581" i="2"/>
  <c r="F1581" i="2"/>
  <c r="H1580" i="2"/>
  <c r="F1580" i="2"/>
  <c r="H1579" i="2"/>
  <c r="F1579" i="2"/>
  <c r="H1578" i="2"/>
  <c r="F1578" i="2"/>
  <c r="H1577" i="2"/>
  <c r="F1577" i="2"/>
  <c r="H1576" i="2"/>
  <c r="F1576" i="2"/>
  <c r="H1575" i="2"/>
  <c r="F1575" i="2"/>
  <c r="H1574" i="2"/>
  <c r="F1574" i="2"/>
  <c r="H1573" i="2"/>
  <c r="F1573" i="2"/>
  <c r="H1572" i="2"/>
  <c r="F1572" i="2"/>
  <c r="H1571" i="2"/>
  <c r="F1571" i="2"/>
  <c r="H1570" i="2"/>
  <c r="F1570" i="2"/>
  <c r="H1569" i="2"/>
  <c r="F1569" i="2"/>
  <c r="H1568" i="2"/>
  <c r="F1568" i="2"/>
  <c r="H1567" i="2"/>
  <c r="F1567" i="2"/>
  <c r="H1566" i="2"/>
  <c r="F1566" i="2"/>
  <c r="H1565" i="2"/>
  <c r="F1565" i="2"/>
  <c r="H1564" i="2"/>
  <c r="F1564" i="2"/>
  <c r="H1563" i="2"/>
  <c r="F1563" i="2"/>
  <c r="H1562" i="2"/>
  <c r="F1562" i="2"/>
  <c r="H1561" i="2"/>
  <c r="F1561" i="2"/>
  <c r="H1560" i="2"/>
  <c r="F1560" i="2"/>
  <c r="H1559" i="2"/>
  <c r="F1559" i="2"/>
  <c r="H1558" i="2"/>
  <c r="F1558" i="2"/>
  <c r="H1557" i="2"/>
  <c r="F1557" i="2"/>
  <c r="H1556" i="2"/>
  <c r="F1556" i="2"/>
  <c r="H1555" i="2"/>
  <c r="F1555" i="2"/>
  <c r="H1554" i="2"/>
  <c r="F1554" i="2"/>
  <c r="H1553" i="2"/>
  <c r="F1553" i="2"/>
  <c r="H1552" i="2"/>
  <c r="F1552" i="2"/>
  <c r="H1551" i="2"/>
  <c r="F1551" i="2"/>
  <c r="H1550" i="2"/>
  <c r="F1550" i="2"/>
  <c r="H1549" i="2"/>
  <c r="F1549" i="2"/>
  <c r="H1548" i="2"/>
  <c r="F1548" i="2"/>
  <c r="H1547" i="2"/>
  <c r="F1547" i="2"/>
  <c r="H1546" i="2"/>
  <c r="F1546" i="2"/>
  <c r="H1545" i="2"/>
  <c r="F1545" i="2"/>
  <c r="H1544" i="2"/>
  <c r="F1544" i="2"/>
  <c r="H1543" i="2"/>
  <c r="F1543" i="2"/>
  <c r="H1542" i="2"/>
  <c r="F1542" i="2"/>
  <c r="H1541" i="2"/>
  <c r="F1541" i="2"/>
  <c r="H1540" i="2"/>
  <c r="F1540" i="2"/>
  <c r="H1539" i="2"/>
  <c r="F1539" i="2"/>
  <c r="H1538" i="2"/>
  <c r="F1538" i="2"/>
  <c r="H1537" i="2"/>
  <c r="F1537" i="2"/>
  <c r="H1536" i="2"/>
  <c r="F1536" i="2"/>
  <c r="H1535" i="2"/>
  <c r="F1535" i="2"/>
  <c r="H1534" i="2"/>
  <c r="F1534" i="2"/>
  <c r="H1533" i="2"/>
  <c r="F1533" i="2"/>
  <c r="H1532" i="2"/>
  <c r="F1532" i="2"/>
  <c r="H1531" i="2"/>
  <c r="F1531" i="2"/>
  <c r="H1530" i="2"/>
  <c r="F1530" i="2"/>
  <c r="H1529" i="2"/>
  <c r="F1529" i="2"/>
  <c r="H1528" i="2"/>
  <c r="F1528" i="2"/>
  <c r="H1527" i="2"/>
  <c r="F1527" i="2"/>
  <c r="H1526" i="2"/>
  <c r="F1526" i="2"/>
  <c r="H1525" i="2"/>
  <c r="F1525" i="2"/>
  <c r="H1524" i="2"/>
  <c r="F1524" i="2"/>
  <c r="H1523" i="2"/>
  <c r="F1523" i="2"/>
  <c r="H1522" i="2"/>
  <c r="F1522" i="2"/>
  <c r="H1521" i="2"/>
  <c r="F1521" i="2"/>
  <c r="H1520" i="2"/>
  <c r="F1520" i="2"/>
  <c r="H1519" i="2"/>
  <c r="F1519" i="2"/>
  <c r="H1518" i="2"/>
  <c r="F1518" i="2"/>
  <c r="H1517" i="2"/>
  <c r="F1517" i="2"/>
  <c r="H1516" i="2"/>
  <c r="F1516" i="2"/>
  <c r="H1515" i="2"/>
  <c r="F1515" i="2"/>
  <c r="H1514" i="2"/>
  <c r="F1514" i="2"/>
  <c r="H1513" i="2"/>
  <c r="F1513" i="2"/>
  <c r="H1512" i="2"/>
  <c r="F1512" i="2"/>
  <c r="H1511" i="2"/>
  <c r="F1511" i="2"/>
  <c r="H1510" i="2"/>
  <c r="F1510" i="2"/>
  <c r="H1509" i="2"/>
  <c r="F1509" i="2"/>
  <c r="H1508" i="2"/>
  <c r="F1508" i="2"/>
  <c r="H1507" i="2"/>
  <c r="F1507" i="2"/>
  <c r="H1506" i="2"/>
  <c r="F1506" i="2"/>
  <c r="H1505" i="2"/>
  <c r="F1505" i="2"/>
  <c r="H1504" i="2"/>
  <c r="F1504" i="2"/>
  <c r="H1503" i="2"/>
  <c r="F1503" i="2"/>
  <c r="H1502" i="2"/>
  <c r="F1502" i="2"/>
  <c r="H1501" i="2"/>
  <c r="F1501" i="2"/>
  <c r="H1500" i="2"/>
  <c r="F1500" i="2"/>
  <c r="H1499" i="2"/>
  <c r="F1499" i="2"/>
  <c r="H1498" i="2"/>
  <c r="F1498" i="2"/>
  <c r="H1497" i="2"/>
  <c r="F1497" i="2"/>
  <c r="H1496" i="2"/>
  <c r="F1496" i="2"/>
  <c r="H1495" i="2"/>
  <c r="F1495" i="2"/>
  <c r="H1494" i="2"/>
  <c r="F1494" i="2"/>
  <c r="H1493" i="2"/>
  <c r="F1493" i="2"/>
  <c r="H1492" i="2"/>
  <c r="F1492" i="2"/>
  <c r="H1491" i="2"/>
  <c r="F1491" i="2"/>
  <c r="H1490" i="2"/>
  <c r="F1490" i="2"/>
  <c r="H1489" i="2"/>
  <c r="F1489" i="2"/>
  <c r="H1488" i="2"/>
  <c r="F1488" i="2"/>
  <c r="H1487" i="2"/>
  <c r="F1487" i="2"/>
  <c r="H1486" i="2"/>
  <c r="F1486" i="2"/>
  <c r="H1485" i="2"/>
  <c r="F1485" i="2"/>
  <c r="H1484" i="2"/>
  <c r="F1484" i="2"/>
  <c r="H1483" i="2"/>
  <c r="F1483" i="2"/>
  <c r="H1482" i="2"/>
  <c r="F1482" i="2"/>
  <c r="H1481" i="2"/>
  <c r="F1481" i="2"/>
  <c r="H1480" i="2"/>
  <c r="F1480" i="2"/>
  <c r="H1479" i="2"/>
  <c r="F1479" i="2"/>
  <c r="H1478" i="2"/>
  <c r="F1478" i="2"/>
  <c r="H1477" i="2"/>
  <c r="F1477" i="2"/>
  <c r="H1476" i="2"/>
  <c r="F1476" i="2"/>
  <c r="H1475" i="2"/>
  <c r="F1475" i="2"/>
  <c r="H1474" i="2"/>
  <c r="F1474" i="2"/>
  <c r="H1473" i="2"/>
  <c r="F1473" i="2"/>
  <c r="H1472" i="2"/>
  <c r="F1472" i="2"/>
  <c r="H1471" i="2"/>
  <c r="F1471" i="2"/>
  <c r="H1470" i="2"/>
  <c r="F1470" i="2"/>
  <c r="H1469" i="2"/>
  <c r="F1469" i="2"/>
  <c r="H1468" i="2"/>
  <c r="F1468" i="2"/>
  <c r="H1467" i="2"/>
  <c r="F1467" i="2"/>
  <c r="H1466" i="2"/>
  <c r="F1466" i="2"/>
  <c r="H1465" i="2"/>
  <c r="F1465" i="2"/>
  <c r="H1464" i="2"/>
  <c r="F1464" i="2"/>
  <c r="H1463" i="2"/>
  <c r="F1463" i="2"/>
  <c r="H1462" i="2"/>
  <c r="F1462" i="2"/>
  <c r="H1461" i="2"/>
  <c r="F1461" i="2"/>
  <c r="H1460" i="2"/>
  <c r="F1460" i="2"/>
  <c r="H1459" i="2"/>
  <c r="F1459" i="2"/>
  <c r="H1458" i="2"/>
  <c r="F1458" i="2"/>
  <c r="H1457" i="2"/>
  <c r="F1457" i="2"/>
  <c r="H1456" i="2"/>
  <c r="F1456" i="2"/>
  <c r="H1455" i="2"/>
  <c r="F1455" i="2"/>
  <c r="H1454" i="2"/>
  <c r="F1454" i="2"/>
  <c r="H1453" i="2"/>
  <c r="F1453" i="2"/>
  <c r="H1452" i="2"/>
  <c r="F1452" i="2"/>
  <c r="H1451" i="2"/>
  <c r="F1451" i="2"/>
  <c r="H1450" i="2"/>
  <c r="F1450" i="2"/>
  <c r="H1449" i="2"/>
  <c r="F1449" i="2"/>
  <c r="H1448" i="2"/>
  <c r="F1448" i="2"/>
  <c r="H1447" i="2"/>
  <c r="F1447" i="2"/>
  <c r="H1446" i="2"/>
  <c r="F1446" i="2"/>
  <c r="H1445" i="2"/>
  <c r="F1445" i="2"/>
  <c r="H1444" i="2"/>
  <c r="F1444" i="2"/>
  <c r="H1443" i="2"/>
  <c r="F1443" i="2"/>
  <c r="H1442" i="2"/>
  <c r="F1442" i="2"/>
  <c r="H1441" i="2"/>
  <c r="F1441" i="2"/>
  <c r="H1440" i="2"/>
  <c r="F1440" i="2"/>
  <c r="H1439" i="2"/>
  <c r="F1439" i="2"/>
  <c r="H1438" i="2"/>
  <c r="F1438" i="2"/>
  <c r="H1437" i="2"/>
  <c r="F1437" i="2"/>
  <c r="H1436" i="2"/>
  <c r="F1436" i="2"/>
  <c r="H1435" i="2"/>
  <c r="F1435" i="2"/>
  <c r="H1434" i="2"/>
  <c r="F1434" i="2"/>
  <c r="H1433" i="2"/>
  <c r="F1433" i="2"/>
  <c r="H1432" i="2"/>
  <c r="F1432" i="2"/>
  <c r="H1431" i="2"/>
  <c r="F1431" i="2"/>
  <c r="H1430" i="2"/>
  <c r="F1430" i="2"/>
  <c r="H1429" i="2"/>
  <c r="F1429" i="2"/>
  <c r="H1428" i="2"/>
  <c r="F1428" i="2"/>
  <c r="H1427" i="2"/>
  <c r="F1427" i="2"/>
  <c r="H1426" i="2"/>
  <c r="F1426" i="2"/>
  <c r="H1425" i="2"/>
  <c r="F1425" i="2"/>
  <c r="H1424" i="2"/>
  <c r="F1424" i="2"/>
  <c r="H1423" i="2"/>
  <c r="F1423" i="2"/>
  <c r="H1422" i="2"/>
  <c r="F1422" i="2"/>
  <c r="H1421" i="2"/>
  <c r="F1421" i="2"/>
  <c r="H1420" i="2"/>
  <c r="F1420" i="2"/>
  <c r="H1419" i="2"/>
  <c r="F1419" i="2"/>
  <c r="H1418" i="2"/>
  <c r="F1418" i="2"/>
  <c r="H1417" i="2"/>
  <c r="F1417" i="2"/>
  <c r="H1416" i="2"/>
  <c r="F1416" i="2"/>
  <c r="H1415" i="2"/>
  <c r="F1415" i="2"/>
  <c r="H1414" i="2"/>
  <c r="F1414" i="2"/>
  <c r="H1413" i="2"/>
  <c r="F1413" i="2"/>
  <c r="H1412" i="2"/>
  <c r="F1412" i="2"/>
  <c r="H1411" i="2"/>
  <c r="F1411" i="2"/>
  <c r="H1410" i="2"/>
  <c r="F1410" i="2"/>
  <c r="H1409" i="2"/>
  <c r="F1409" i="2"/>
  <c r="H1408" i="2"/>
  <c r="F1408" i="2"/>
  <c r="H1407" i="2"/>
  <c r="F1407" i="2"/>
  <c r="H1406" i="2"/>
  <c r="F1406" i="2"/>
  <c r="H1405" i="2"/>
  <c r="F1405" i="2"/>
  <c r="H1404" i="2"/>
  <c r="F1404" i="2"/>
  <c r="H1403" i="2"/>
  <c r="F1403" i="2"/>
  <c r="H1402" i="2"/>
  <c r="F1402" i="2"/>
  <c r="H1401" i="2"/>
  <c r="F1401" i="2"/>
  <c r="H1400" i="2"/>
  <c r="F1400" i="2"/>
  <c r="H1399" i="2"/>
  <c r="F1399" i="2"/>
  <c r="H1398" i="2"/>
  <c r="F1398" i="2"/>
  <c r="H1397" i="2"/>
  <c r="F1397" i="2"/>
  <c r="H1396" i="2"/>
  <c r="F1396" i="2"/>
  <c r="H1395" i="2"/>
  <c r="F1395" i="2"/>
  <c r="H1394" i="2"/>
  <c r="F1394" i="2"/>
  <c r="H1393" i="2"/>
  <c r="F1393" i="2"/>
  <c r="H1392" i="2"/>
  <c r="F1392" i="2"/>
  <c r="H1391" i="2"/>
  <c r="F1391" i="2"/>
  <c r="H1390" i="2"/>
  <c r="F1390" i="2"/>
  <c r="H1389" i="2"/>
  <c r="F1389" i="2"/>
  <c r="H1388" i="2"/>
  <c r="F1388" i="2"/>
  <c r="H1387" i="2"/>
  <c r="F1387" i="2"/>
  <c r="H1386" i="2"/>
  <c r="F1386" i="2"/>
  <c r="H1385" i="2"/>
  <c r="F1385" i="2"/>
  <c r="H1384" i="2"/>
  <c r="F1384" i="2"/>
  <c r="H1383" i="2"/>
  <c r="F1383" i="2"/>
  <c r="H1382" i="2"/>
  <c r="F1382" i="2"/>
  <c r="H1381" i="2"/>
  <c r="F1381" i="2"/>
  <c r="H1380" i="2"/>
  <c r="F1380" i="2"/>
  <c r="H1379" i="2"/>
  <c r="F1379" i="2"/>
  <c r="H1378" i="2"/>
  <c r="F1378" i="2"/>
  <c r="H1377" i="2"/>
  <c r="F1377" i="2"/>
  <c r="H1376" i="2"/>
  <c r="F1376" i="2"/>
  <c r="H1375" i="2"/>
  <c r="F1375" i="2"/>
  <c r="H1374" i="2"/>
  <c r="F1374" i="2"/>
  <c r="H1373" i="2"/>
  <c r="F1373" i="2"/>
  <c r="H1372" i="2"/>
  <c r="F1372" i="2"/>
  <c r="H1371" i="2"/>
  <c r="F1371" i="2"/>
  <c r="H1370" i="2"/>
  <c r="F1370" i="2"/>
  <c r="H1369" i="2"/>
  <c r="F1369" i="2"/>
  <c r="H1368" i="2"/>
  <c r="F1368" i="2"/>
  <c r="H1367" i="2"/>
  <c r="F1367" i="2"/>
  <c r="H1366" i="2"/>
  <c r="F1366" i="2"/>
  <c r="H1365" i="2"/>
  <c r="F1365" i="2"/>
  <c r="H1364" i="2"/>
  <c r="F1364" i="2"/>
  <c r="H1363" i="2"/>
  <c r="F1363" i="2"/>
  <c r="H1362" i="2"/>
  <c r="F1362" i="2"/>
  <c r="H1361" i="2"/>
  <c r="F1361" i="2"/>
  <c r="H1360" i="2"/>
  <c r="F1360" i="2"/>
  <c r="H1359" i="2"/>
  <c r="F1359" i="2"/>
  <c r="H1358" i="2"/>
  <c r="F1358" i="2"/>
  <c r="H1357" i="2"/>
  <c r="F1357" i="2"/>
  <c r="H1356" i="2"/>
  <c r="F1356" i="2"/>
  <c r="H1355" i="2"/>
  <c r="F1355" i="2"/>
  <c r="H1354" i="2"/>
  <c r="F1354" i="2"/>
  <c r="H1353" i="2"/>
  <c r="F1353" i="2"/>
  <c r="H1352" i="2"/>
  <c r="F1352" i="2"/>
  <c r="H1351" i="2"/>
  <c r="F1351" i="2"/>
  <c r="H1350" i="2"/>
  <c r="F1350" i="2"/>
  <c r="H1349" i="2"/>
  <c r="F1349" i="2"/>
  <c r="H1348" i="2"/>
  <c r="F1348" i="2"/>
  <c r="H1347" i="2"/>
  <c r="F1347" i="2"/>
  <c r="H1346" i="2"/>
  <c r="F1346" i="2"/>
  <c r="H1345" i="2"/>
  <c r="F1345" i="2"/>
  <c r="H1344" i="2"/>
  <c r="F1344" i="2"/>
  <c r="H1343" i="2"/>
  <c r="F1343" i="2"/>
  <c r="H1342" i="2"/>
  <c r="F1342" i="2"/>
  <c r="H1341" i="2"/>
  <c r="F1341" i="2"/>
  <c r="H1340" i="2"/>
  <c r="F1340" i="2"/>
  <c r="H1339" i="2"/>
  <c r="F1339" i="2"/>
  <c r="H1338" i="2"/>
  <c r="F1338" i="2"/>
  <c r="H1337" i="2"/>
  <c r="F1337" i="2"/>
  <c r="H1336" i="2"/>
  <c r="F1336" i="2"/>
  <c r="H1335" i="2"/>
  <c r="F1335" i="2"/>
  <c r="H1334" i="2"/>
  <c r="F1334" i="2"/>
  <c r="H1333" i="2"/>
  <c r="F1333" i="2"/>
  <c r="H1332" i="2"/>
  <c r="F1332" i="2"/>
  <c r="H1331" i="2"/>
  <c r="F1331" i="2"/>
  <c r="H1330" i="2"/>
  <c r="F1330" i="2"/>
  <c r="H1329" i="2"/>
  <c r="F1329" i="2"/>
  <c r="H1328" i="2"/>
  <c r="F1328" i="2"/>
  <c r="H1327" i="2"/>
  <c r="F1327" i="2"/>
  <c r="H1326" i="2"/>
  <c r="F1326" i="2"/>
  <c r="H1325" i="2"/>
  <c r="F1325" i="2"/>
  <c r="H1324" i="2"/>
  <c r="F1324" i="2"/>
  <c r="H1323" i="2"/>
  <c r="F1323" i="2"/>
  <c r="H1322" i="2"/>
  <c r="F1322" i="2"/>
  <c r="H1321" i="2"/>
  <c r="F1321" i="2"/>
  <c r="H1320" i="2"/>
  <c r="F1320" i="2"/>
  <c r="H1319" i="2"/>
  <c r="F1319" i="2"/>
  <c r="H1318" i="2"/>
  <c r="F1318" i="2"/>
  <c r="H1317" i="2"/>
  <c r="F1317" i="2"/>
  <c r="H1316" i="2"/>
  <c r="F1316" i="2"/>
  <c r="H1315" i="2"/>
  <c r="F1315" i="2"/>
  <c r="H1314" i="2"/>
  <c r="F1314" i="2"/>
  <c r="H1313" i="2"/>
  <c r="F1313" i="2"/>
  <c r="H1312" i="2"/>
  <c r="F1312" i="2"/>
  <c r="H1311" i="2"/>
  <c r="F1311" i="2"/>
  <c r="H1310" i="2"/>
  <c r="F1310" i="2"/>
  <c r="H1309" i="2"/>
  <c r="F1309" i="2"/>
  <c r="H1308" i="2"/>
  <c r="F1308" i="2"/>
  <c r="H1307" i="2"/>
  <c r="F1307" i="2"/>
  <c r="H1306" i="2"/>
  <c r="F1306" i="2"/>
  <c r="H1305" i="2"/>
  <c r="F1305" i="2"/>
  <c r="H1304" i="2"/>
  <c r="F1304" i="2"/>
  <c r="H1303" i="2"/>
  <c r="F1303" i="2"/>
  <c r="H1302" i="2"/>
  <c r="F1302" i="2"/>
  <c r="H1301" i="2"/>
  <c r="F1301" i="2"/>
  <c r="H1300" i="2"/>
  <c r="F1300" i="2"/>
  <c r="H1299" i="2"/>
  <c r="F1299" i="2"/>
  <c r="H1298" i="2"/>
  <c r="F1298" i="2"/>
  <c r="H1297" i="2"/>
  <c r="F1297" i="2"/>
  <c r="H1296" i="2"/>
  <c r="F1296" i="2"/>
  <c r="H1295" i="2"/>
  <c r="F1295" i="2"/>
  <c r="H1294" i="2"/>
  <c r="F1294" i="2"/>
  <c r="H1293" i="2"/>
  <c r="F1293" i="2"/>
  <c r="H1292" i="2"/>
  <c r="F1292" i="2"/>
  <c r="H1291" i="2"/>
  <c r="F1291" i="2"/>
  <c r="H1290" i="2"/>
  <c r="F1290" i="2"/>
  <c r="H1289" i="2"/>
  <c r="F1289" i="2"/>
  <c r="H1288" i="2"/>
  <c r="F1288" i="2"/>
  <c r="H1287" i="2"/>
  <c r="F1287" i="2"/>
  <c r="H1286" i="2"/>
  <c r="F1286" i="2"/>
  <c r="H1285" i="2"/>
  <c r="F1285" i="2"/>
  <c r="H1284" i="2"/>
  <c r="F1284" i="2"/>
  <c r="H1283" i="2"/>
  <c r="F1283" i="2"/>
  <c r="H1282" i="2"/>
  <c r="F1282" i="2"/>
  <c r="H1281" i="2"/>
  <c r="F1281" i="2"/>
  <c r="H1280" i="2"/>
  <c r="F1280" i="2"/>
  <c r="H1279" i="2"/>
  <c r="F1279" i="2"/>
  <c r="H1278" i="2"/>
  <c r="F1278" i="2"/>
  <c r="H1277" i="2"/>
  <c r="F1277" i="2"/>
  <c r="H1276" i="2"/>
  <c r="F1276" i="2"/>
  <c r="H1275" i="2"/>
  <c r="F1275" i="2"/>
  <c r="H1274" i="2"/>
  <c r="F1274" i="2"/>
  <c r="H1273" i="2"/>
  <c r="F1273" i="2"/>
  <c r="H1272" i="2"/>
  <c r="F1272" i="2"/>
  <c r="H1271" i="2"/>
  <c r="F1271" i="2"/>
  <c r="H1270" i="2"/>
  <c r="F1270" i="2"/>
  <c r="H1269" i="2"/>
  <c r="F1269" i="2"/>
  <c r="H1268" i="2"/>
  <c r="F1268" i="2"/>
  <c r="H1267" i="2"/>
  <c r="F1267" i="2"/>
  <c r="H1266" i="2"/>
  <c r="F1266" i="2"/>
  <c r="H1265" i="2"/>
  <c r="F1265" i="2"/>
  <c r="H1264" i="2"/>
  <c r="F1264" i="2"/>
  <c r="H1263" i="2"/>
  <c r="F1263" i="2"/>
  <c r="H1262" i="2"/>
  <c r="F1262" i="2"/>
  <c r="H1261" i="2"/>
  <c r="F1261" i="2"/>
  <c r="H1260" i="2"/>
  <c r="F1260" i="2"/>
  <c r="H1259" i="2"/>
  <c r="F1259" i="2"/>
  <c r="H1258" i="2"/>
  <c r="F1258" i="2"/>
  <c r="H1257" i="2"/>
  <c r="F1257" i="2"/>
  <c r="H1256" i="2"/>
  <c r="F1256" i="2"/>
  <c r="H1255" i="2"/>
  <c r="F1255" i="2"/>
  <c r="H1254" i="2"/>
  <c r="F1254" i="2"/>
  <c r="H1253" i="2"/>
  <c r="F1253" i="2"/>
  <c r="H1252" i="2"/>
  <c r="F1252" i="2"/>
  <c r="H1251" i="2"/>
  <c r="F1251" i="2"/>
  <c r="H1250" i="2"/>
  <c r="F1250" i="2"/>
  <c r="H1249" i="2"/>
  <c r="F1249" i="2"/>
  <c r="H1248" i="2"/>
  <c r="F1248" i="2"/>
  <c r="H1247" i="2"/>
  <c r="F1247" i="2"/>
  <c r="H1246" i="2"/>
  <c r="F1246" i="2"/>
  <c r="H1245" i="2"/>
  <c r="F1245" i="2"/>
  <c r="H1244" i="2"/>
  <c r="F1244" i="2"/>
  <c r="H1243" i="2"/>
  <c r="F1243" i="2"/>
  <c r="H1242" i="2"/>
  <c r="F1242" i="2"/>
  <c r="H1241" i="2"/>
  <c r="F1241" i="2"/>
  <c r="H1240" i="2"/>
  <c r="F1240" i="2"/>
  <c r="H1239" i="2"/>
  <c r="F1239" i="2"/>
  <c r="H1238" i="2"/>
  <c r="F1238" i="2"/>
  <c r="H1237" i="2"/>
  <c r="F1237" i="2"/>
  <c r="H1236" i="2"/>
  <c r="F1236" i="2"/>
  <c r="H1235" i="2"/>
  <c r="F1235" i="2"/>
  <c r="H1234" i="2"/>
  <c r="F1234" i="2"/>
  <c r="H1233" i="2"/>
  <c r="F1233" i="2"/>
  <c r="H1232" i="2"/>
  <c r="F1232" i="2"/>
  <c r="H1231" i="2"/>
  <c r="F1231" i="2"/>
  <c r="H1230" i="2"/>
  <c r="F1230" i="2"/>
  <c r="H1229" i="2"/>
  <c r="F1229" i="2"/>
  <c r="H1228" i="2"/>
  <c r="F1228" i="2"/>
  <c r="H1227" i="2"/>
  <c r="F1227" i="2"/>
  <c r="H1226" i="2"/>
  <c r="F1226" i="2"/>
  <c r="H1225" i="2"/>
  <c r="F1225" i="2"/>
  <c r="H1224" i="2"/>
  <c r="F1224" i="2"/>
  <c r="H1223" i="2"/>
  <c r="F1223" i="2"/>
  <c r="H1222" i="2"/>
  <c r="F1222" i="2"/>
  <c r="H1221" i="2"/>
  <c r="F1221" i="2"/>
  <c r="H1220" i="2"/>
  <c r="F1220" i="2"/>
  <c r="H1219" i="2"/>
  <c r="F1219" i="2"/>
  <c r="H1218" i="2"/>
  <c r="F1218" i="2"/>
  <c r="H1217" i="2"/>
  <c r="F1217" i="2"/>
  <c r="H1216" i="2"/>
  <c r="F1216" i="2"/>
  <c r="H1215" i="2"/>
  <c r="F1215" i="2"/>
  <c r="H1214" i="2"/>
  <c r="F1214" i="2"/>
  <c r="H1213" i="2"/>
  <c r="F1213" i="2"/>
  <c r="H1212" i="2"/>
  <c r="F1212" i="2"/>
  <c r="H1211" i="2"/>
  <c r="F1211" i="2"/>
  <c r="H1210" i="2"/>
  <c r="F1210" i="2"/>
  <c r="H1209" i="2"/>
  <c r="F1209" i="2"/>
  <c r="H1208" i="2"/>
  <c r="F1208" i="2"/>
  <c r="H1207" i="2"/>
  <c r="F1207" i="2"/>
  <c r="H1206" i="2"/>
  <c r="F1206" i="2"/>
  <c r="H1205" i="2"/>
  <c r="F1205" i="2"/>
  <c r="H1204" i="2"/>
  <c r="F1204" i="2"/>
  <c r="H1203" i="2"/>
  <c r="F1203" i="2"/>
  <c r="H1202" i="2"/>
  <c r="F1202" i="2"/>
  <c r="H1201" i="2"/>
  <c r="F1201" i="2"/>
  <c r="H1200" i="2"/>
  <c r="F1200" i="2"/>
  <c r="H1199" i="2"/>
  <c r="F1199" i="2"/>
  <c r="H1198" i="2"/>
  <c r="F1198" i="2"/>
  <c r="H1197" i="2"/>
  <c r="F1197" i="2"/>
  <c r="H1196" i="2"/>
  <c r="F1196" i="2"/>
  <c r="H1195" i="2"/>
  <c r="F1195" i="2"/>
  <c r="H1194" i="2"/>
  <c r="F1194" i="2"/>
  <c r="H1193" i="2"/>
  <c r="F1193" i="2"/>
  <c r="H1192" i="2"/>
  <c r="F1192" i="2"/>
  <c r="H1191" i="2"/>
  <c r="F1191" i="2"/>
  <c r="H1190" i="2"/>
  <c r="F1190" i="2"/>
  <c r="H1189" i="2"/>
  <c r="F1189" i="2"/>
  <c r="H1188" i="2"/>
  <c r="F1188" i="2"/>
  <c r="H1187" i="2"/>
  <c r="F1187" i="2"/>
  <c r="H1186" i="2"/>
  <c r="F1186" i="2"/>
  <c r="H1185" i="2"/>
  <c r="F1185" i="2"/>
  <c r="H1184" i="2"/>
  <c r="F1184" i="2"/>
  <c r="H1183" i="2"/>
  <c r="F1183" i="2"/>
  <c r="H1182" i="2"/>
  <c r="F1182" i="2"/>
  <c r="H1181" i="2"/>
  <c r="F1181" i="2"/>
  <c r="H1180" i="2"/>
  <c r="F1180" i="2"/>
  <c r="H1179" i="2"/>
  <c r="F1179" i="2"/>
  <c r="H1178" i="2"/>
  <c r="F1178" i="2"/>
  <c r="H1177" i="2"/>
  <c r="F1177" i="2"/>
  <c r="H1176" i="2"/>
  <c r="F1176" i="2"/>
  <c r="H1175" i="2"/>
  <c r="F1175" i="2"/>
  <c r="H1174" i="2"/>
  <c r="F1174" i="2"/>
  <c r="H1173" i="2"/>
  <c r="F1173" i="2"/>
  <c r="H1172" i="2"/>
  <c r="F1172" i="2"/>
  <c r="H1171" i="2"/>
  <c r="F1171" i="2"/>
  <c r="H1170" i="2"/>
  <c r="F1170" i="2"/>
  <c r="H1169" i="2"/>
  <c r="F1169" i="2"/>
  <c r="H1168" i="2"/>
  <c r="F1168" i="2"/>
  <c r="H1167" i="2"/>
  <c r="F1167" i="2"/>
  <c r="H1166" i="2"/>
  <c r="F1166" i="2"/>
  <c r="H1165" i="2"/>
  <c r="F1165" i="2"/>
  <c r="H1164" i="2"/>
  <c r="F1164" i="2"/>
  <c r="H1163" i="2"/>
  <c r="F1163" i="2"/>
  <c r="H1162" i="2"/>
  <c r="F1162" i="2"/>
  <c r="H1161" i="2"/>
  <c r="F1161" i="2"/>
  <c r="H1160" i="2"/>
  <c r="F1160" i="2"/>
  <c r="H1159" i="2"/>
  <c r="F1159" i="2"/>
  <c r="H1158" i="2"/>
  <c r="F1158" i="2"/>
  <c r="H1157" i="2"/>
  <c r="F1157" i="2"/>
  <c r="H1156" i="2"/>
  <c r="F1156" i="2"/>
  <c r="H1155" i="2"/>
  <c r="F1155" i="2"/>
  <c r="H1154" i="2"/>
  <c r="F1154" i="2"/>
  <c r="H1153" i="2"/>
  <c r="F1153" i="2"/>
  <c r="H1152" i="2"/>
  <c r="F1152" i="2"/>
  <c r="H1151" i="2"/>
  <c r="F1151" i="2"/>
  <c r="H1150" i="2"/>
  <c r="F1150" i="2"/>
  <c r="H1149" i="2"/>
  <c r="F1149" i="2"/>
  <c r="H1148" i="2"/>
  <c r="F1148" i="2"/>
  <c r="H1147" i="2"/>
  <c r="F1147" i="2"/>
  <c r="H1146" i="2"/>
  <c r="F1146" i="2"/>
  <c r="H1145" i="2"/>
  <c r="F1145" i="2"/>
  <c r="H1144" i="2"/>
  <c r="F1144" i="2"/>
  <c r="H1143" i="2"/>
  <c r="F1143" i="2"/>
  <c r="H1142" i="2"/>
  <c r="F1142" i="2"/>
  <c r="H1141" i="2"/>
  <c r="F1141" i="2"/>
  <c r="H1140" i="2"/>
  <c r="F1140" i="2"/>
  <c r="H1139" i="2"/>
  <c r="F1139" i="2"/>
  <c r="H1138" i="2"/>
  <c r="F1138" i="2"/>
  <c r="H1137" i="2"/>
  <c r="F1137" i="2"/>
  <c r="H1136" i="2"/>
  <c r="F1136" i="2"/>
  <c r="H1135" i="2"/>
  <c r="F1135" i="2"/>
  <c r="H1134" i="2"/>
  <c r="F1134" i="2"/>
  <c r="H1133" i="2"/>
  <c r="F1133" i="2"/>
  <c r="H1132" i="2"/>
  <c r="F1132" i="2"/>
  <c r="H1131" i="2"/>
  <c r="F1131" i="2"/>
  <c r="H1130" i="2"/>
  <c r="F1130" i="2"/>
  <c r="H1129" i="2"/>
  <c r="F1129" i="2"/>
  <c r="H1128" i="2"/>
  <c r="F1128" i="2"/>
  <c r="H1127" i="2"/>
  <c r="F1127" i="2"/>
  <c r="H1126" i="2"/>
  <c r="F1126" i="2"/>
  <c r="H1125" i="2"/>
  <c r="F1125" i="2"/>
  <c r="H1124" i="2"/>
  <c r="F1124" i="2"/>
  <c r="H1123" i="2"/>
  <c r="F1123" i="2"/>
  <c r="H1122" i="2"/>
  <c r="F1122" i="2"/>
  <c r="H1121" i="2"/>
  <c r="F1121" i="2"/>
  <c r="H1120" i="2"/>
  <c r="F1120" i="2"/>
  <c r="H1119" i="2"/>
  <c r="F1119" i="2"/>
  <c r="H1118" i="2"/>
  <c r="F1118" i="2"/>
  <c r="H1117" i="2"/>
  <c r="F1117" i="2"/>
  <c r="H1116" i="2"/>
  <c r="F1116" i="2"/>
  <c r="H1115" i="2"/>
  <c r="F1115" i="2"/>
  <c r="H1114" i="2"/>
  <c r="F1114" i="2"/>
  <c r="H1113" i="2"/>
  <c r="F1113" i="2"/>
  <c r="H1112" i="2"/>
  <c r="F1112" i="2"/>
  <c r="H1111" i="2"/>
  <c r="F1111" i="2"/>
  <c r="H1110" i="2"/>
  <c r="F1110" i="2"/>
  <c r="H1109" i="2"/>
  <c r="F1109" i="2"/>
  <c r="H1108" i="2"/>
  <c r="F1108" i="2"/>
  <c r="H1107" i="2"/>
  <c r="F1107" i="2"/>
  <c r="H1106" i="2"/>
  <c r="F1106" i="2"/>
  <c r="H1105" i="2"/>
  <c r="F1105" i="2"/>
  <c r="H1104" i="2"/>
  <c r="F1104" i="2"/>
  <c r="H1103" i="2"/>
  <c r="F1103" i="2"/>
  <c r="H1102" i="2"/>
  <c r="F1102" i="2"/>
  <c r="H1101" i="2"/>
  <c r="F1101" i="2"/>
  <c r="H1100" i="2"/>
  <c r="F1100" i="2"/>
  <c r="H1099" i="2"/>
  <c r="F1099" i="2"/>
  <c r="H1098" i="2"/>
  <c r="F1098" i="2"/>
  <c r="H1097" i="2"/>
  <c r="F1097" i="2"/>
  <c r="H1096" i="2"/>
  <c r="F1096" i="2"/>
  <c r="H1095" i="2"/>
  <c r="F1095" i="2"/>
  <c r="H1094" i="2"/>
  <c r="F1094" i="2"/>
  <c r="H1093" i="2"/>
  <c r="F1093" i="2"/>
  <c r="H1092" i="2"/>
  <c r="F1092" i="2"/>
  <c r="H1091" i="2"/>
  <c r="F1091" i="2"/>
  <c r="H1090" i="2"/>
  <c r="F1090" i="2"/>
  <c r="H1089" i="2"/>
  <c r="F1089" i="2"/>
  <c r="H1088" i="2"/>
  <c r="F1088" i="2"/>
  <c r="H1087" i="2"/>
  <c r="F1087" i="2"/>
  <c r="H1086" i="2"/>
  <c r="F1086" i="2"/>
  <c r="H1085" i="2"/>
  <c r="F1085" i="2"/>
  <c r="H1084" i="2"/>
  <c r="F1084" i="2"/>
  <c r="H1083" i="2"/>
  <c r="F1083" i="2"/>
  <c r="H1082" i="2"/>
  <c r="F1082" i="2"/>
  <c r="H1081" i="2"/>
  <c r="F1081" i="2"/>
  <c r="H1080" i="2"/>
  <c r="F1080" i="2"/>
  <c r="H1079" i="2"/>
  <c r="F1079" i="2"/>
  <c r="H1078" i="2"/>
  <c r="F1078" i="2"/>
  <c r="H1077" i="2"/>
  <c r="F1077" i="2"/>
  <c r="H1076" i="2"/>
  <c r="F1076" i="2"/>
  <c r="H1075" i="2"/>
  <c r="F1075" i="2"/>
  <c r="H1074" i="2"/>
  <c r="F1074" i="2"/>
  <c r="H1073" i="2"/>
  <c r="F1073" i="2"/>
  <c r="H1072" i="2"/>
  <c r="F1072" i="2"/>
  <c r="H1071" i="2"/>
  <c r="F1071" i="2"/>
  <c r="H1070" i="2"/>
  <c r="F1070" i="2"/>
  <c r="H1069" i="2"/>
  <c r="F1069" i="2"/>
  <c r="H1068" i="2"/>
  <c r="F1068" i="2"/>
  <c r="H1067" i="2"/>
  <c r="F1067" i="2"/>
  <c r="H1066" i="2"/>
  <c r="F1066" i="2"/>
  <c r="H1065" i="2"/>
  <c r="F1065" i="2"/>
  <c r="H1064" i="2"/>
  <c r="F1064" i="2"/>
  <c r="H1063" i="2"/>
  <c r="F1063" i="2"/>
  <c r="H1062" i="2"/>
  <c r="F1062" i="2"/>
  <c r="H1061" i="2"/>
  <c r="F1061" i="2"/>
  <c r="H1060" i="2"/>
  <c r="F1060" i="2"/>
  <c r="H1059" i="2"/>
  <c r="F1059" i="2"/>
  <c r="H1058" i="2"/>
  <c r="F1058" i="2"/>
  <c r="H1057" i="2"/>
  <c r="F1057" i="2"/>
  <c r="H1056" i="2"/>
  <c r="F1056" i="2"/>
  <c r="H1055" i="2"/>
  <c r="F1055" i="2"/>
  <c r="H1054" i="2"/>
  <c r="F1054" i="2"/>
  <c r="H1053" i="2"/>
  <c r="F1053" i="2"/>
  <c r="H1052" i="2"/>
  <c r="F1052" i="2"/>
  <c r="H1051" i="2"/>
  <c r="F1051" i="2"/>
  <c r="H1050" i="2"/>
  <c r="F1050" i="2"/>
  <c r="H1049" i="2"/>
  <c r="F1049" i="2"/>
  <c r="H1048" i="2"/>
  <c r="F1048" i="2"/>
  <c r="H1047" i="2"/>
  <c r="F1047" i="2"/>
  <c r="H1046" i="2"/>
  <c r="F1046" i="2"/>
  <c r="H1045" i="2"/>
  <c r="F1045" i="2"/>
  <c r="H1044" i="2"/>
  <c r="F1044" i="2"/>
  <c r="H1043" i="2"/>
  <c r="F1043" i="2"/>
  <c r="H1042" i="2"/>
  <c r="F1042" i="2"/>
  <c r="H1041" i="2"/>
  <c r="F1041" i="2"/>
  <c r="H1040" i="2"/>
  <c r="F1040" i="2"/>
  <c r="H1039" i="2"/>
  <c r="F1039" i="2"/>
  <c r="H1038" i="2"/>
  <c r="F1038" i="2"/>
  <c r="H1037" i="2"/>
  <c r="F1037" i="2"/>
  <c r="H1036" i="2"/>
  <c r="F1036" i="2"/>
  <c r="H1035" i="2"/>
  <c r="F1035" i="2"/>
  <c r="H1034" i="2"/>
  <c r="F1034" i="2"/>
  <c r="H1033" i="2"/>
  <c r="F1033" i="2"/>
  <c r="H1032" i="2"/>
  <c r="F1032" i="2"/>
  <c r="H1031" i="2"/>
  <c r="F1031" i="2"/>
  <c r="H1030" i="2"/>
  <c r="F1030" i="2"/>
  <c r="H1029" i="2"/>
  <c r="F1029" i="2"/>
  <c r="H1028" i="2"/>
  <c r="F1028" i="2"/>
  <c r="H1027" i="2"/>
  <c r="F1027" i="2"/>
  <c r="H1026" i="2"/>
  <c r="F1026" i="2"/>
  <c r="H1025" i="2"/>
  <c r="F1025" i="2"/>
  <c r="H1024" i="2"/>
  <c r="F1024" i="2"/>
  <c r="H1023" i="2"/>
  <c r="F1023" i="2"/>
  <c r="H1022" i="2"/>
  <c r="F1022" i="2"/>
  <c r="H1021" i="2"/>
  <c r="F1021" i="2"/>
  <c r="H1020" i="2"/>
  <c r="F1020" i="2"/>
  <c r="H1019" i="2"/>
  <c r="F1019" i="2"/>
  <c r="H1018" i="2"/>
  <c r="F1018" i="2"/>
  <c r="H1017" i="2"/>
  <c r="F1017" i="2"/>
  <c r="H1016" i="2"/>
  <c r="F1016" i="2"/>
  <c r="H1015" i="2"/>
  <c r="F1015" i="2"/>
  <c r="H1014" i="2"/>
  <c r="F1014" i="2"/>
  <c r="H1013" i="2"/>
  <c r="F1013" i="2"/>
  <c r="H1012" i="2"/>
  <c r="F1012" i="2"/>
  <c r="H1011" i="2"/>
  <c r="F1011" i="2"/>
  <c r="H1010" i="2"/>
  <c r="F1010" i="2"/>
  <c r="H1009" i="2"/>
  <c r="F1009" i="2"/>
  <c r="H1008" i="2"/>
  <c r="F1008" i="2"/>
  <c r="H1007" i="2"/>
  <c r="F1007" i="2"/>
  <c r="H1006" i="2"/>
  <c r="F1006" i="2"/>
  <c r="H1005" i="2"/>
  <c r="F1005" i="2"/>
  <c r="H1004" i="2"/>
  <c r="F1004" i="2"/>
  <c r="H1003" i="2"/>
  <c r="F1003" i="2"/>
  <c r="H1002" i="2"/>
  <c r="F1002" i="2"/>
  <c r="H1001" i="2"/>
  <c r="F1001" i="2"/>
  <c r="H1000" i="2"/>
  <c r="F1000" i="2"/>
  <c r="H999" i="2"/>
  <c r="F999" i="2"/>
  <c r="H998" i="2"/>
  <c r="F998" i="2"/>
  <c r="H997" i="2"/>
  <c r="F997" i="2"/>
  <c r="H996" i="2"/>
  <c r="F996" i="2"/>
  <c r="H995" i="2"/>
  <c r="F995" i="2"/>
  <c r="H994" i="2"/>
  <c r="F994" i="2"/>
  <c r="H993" i="2"/>
  <c r="F993" i="2"/>
  <c r="H992" i="2"/>
  <c r="F992" i="2"/>
  <c r="H991" i="2"/>
  <c r="F991" i="2"/>
  <c r="H990" i="2"/>
  <c r="F990" i="2"/>
  <c r="H989" i="2"/>
  <c r="F989" i="2"/>
  <c r="H988" i="2"/>
  <c r="F988" i="2"/>
  <c r="H987" i="2"/>
  <c r="F987" i="2"/>
  <c r="H986" i="2"/>
  <c r="F986" i="2"/>
  <c r="H985" i="2"/>
  <c r="F985" i="2"/>
  <c r="H984" i="2"/>
  <c r="F984" i="2"/>
  <c r="H983" i="2"/>
  <c r="F983" i="2"/>
  <c r="H982" i="2"/>
  <c r="F982" i="2"/>
  <c r="H981" i="2"/>
  <c r="F981" i="2"/>
  <c r="H980" i="2"/>
  <c r="F980" i="2"/>
  <c r="H979" i="2"/>
  <c r="F979" i="2"/>
  <c r="H978" i="2"/>
  <c r="F978" i="2"/>
  <c r="H977" i="2"/>
  <c r="F977" i="2"/>
  <c r="H976" i="2"/>
  <c r="F976" i="2"/>
  <c r="H975" i="2"/>
  <c r="F975" i="2"/>
  <c r="H974" i="2"/>
  <c r="F974" i="2"/>
  <c r="H973" i="2"/>
  <c r="F973" i="2"/>
  <c r="H972" i="2"/>
  <c r="F972" i="2"/>
  <c r="H971" i="2"/>
  <c r="F971" i="2"/>
  <c r="H970" i="2"/>
  <c r="F970" i="2"/>
  <c r="H969" i="2"/>
  <c r="F969" i="2"/>
  <c r="H968" i="2"/>
  <c r="F968" i="2"/>
  <c r="H967" i="2"/>
  <c r="F967" i="2"/>
  <c r="H966" i="2"/>
  <c r="F966" i="2"/>
  <c r="H965" i="2"/>
  <c r="F965" i="2"/>
  <c r="H964" i="2"/>
  <c r="F964" i="2"/>
  <c r="H963" i="2"/>
  <c r="F963" i="2"/>
  <c r="H962" i="2"/>
  <c r="F962" i="2"/>
  <c r="H961" i="2"/>
  <c r="F961" i="2"/>
  <c r="H960" i="2"/>
  <c r="F960" i="2"/>
  <c r="H959" i="2"/>
  <c r="F959" i="2"/>
  <c r="H958" i="2"/>
  <c r="F958" i="2"/>
  <c r="H957" i="2"/>
  <c r="F957" i="2"/>
  <c r="H956" i="2"/>
  <c r="F956" i="2"/>
  <c r="H955" i="2"/>
  <c r="F955" i="2"/>
  <c r="H954" i="2"/>
  <c r="F954" i="2"/>
  <c r="H953" i="2"/>
  <c r="F953" i="2"/>
  <c r="H952" i="2"/>
  <c r="F952" i="2"/>
  <c r="H951" i="2"/>
  <c r="F951" i="2"/>
  <c r="H950" i="2"/>
  <c r="F950" i="2"/>
  <c r="H949" i="2"/>
  <c r="F949" i="2"/>
  <c r="H948" i="2"/>
  <c r="F948" i="2"/>
  <c r="H947" i="2"/>
  <c r="F947" i="2"/>
  <c r="H946" i="2"/>
  <c r="F946" i="2"/>
  <c r="H945" i="2"/>
  <c r="F945" i="2"/>
  <c r="H944" i="2"/>
  <c r="F944" i="2"/>
  <c r="H943" i="2"/>
  <c r="F943" i="2"/>
  <c r="H942" i="2"/>
  <c r="F942" i="2"/>
  <c r="H941" i="2"/>
  <c r="F941" i="2"/>
  <c r="H940" i="2"/>
  <c r="F940" i="2"/>
  <c r="H939" i="2"/>
  <c r="F939" i="2"/>
  <c r="H938" i="2"/>
  <c r="F938" i="2"/>
  <c r="H937" i="2"/>
  <c r="F937" i="2"/>
  <c r="H936" i="2"/>
  <c r="F936" i="2"/>
  <c r="H935" i="2"/>
  <c r="F935" i="2"/>
  <c r="H934" i="2"/>
  <c r="F934" i="2"/>
  <c r="H933" i="2"/>
  <c r="F933" i="2"/>
  <c r="H932" i="2"/>
  <c r="F932" i="2"/>
  <c r="H931" i="2"/>
  <c r="F931" i="2"/>
  <c r="H930" i="2"/>
  <c r="F930" i="2"/>
  <c r="H929" i="2"/>
  <c r="F929" i="2"/>
  <c r="H928" i="2"/>
  <c r="F928" i="2"/>
  <c r="H927" i="2"/>
  <c r="F927" i="2"/>
  <c r="H926" i="2"/>
  <c r="F926" i="2"/>
  <c r="H925" i="2"/>
  <c r="F925" i="2"/>
  <c r="H924" i="2"/>
  <c r="F924" i="2"/>
  <c r="H923" i="2"/>
  <c r="F923" i="2"/>
  <c r="H922" i="2"/>
  <c r="F922" i="2"/>
  <c r="H921" i="2"/>
  <c r="F921" i="2"/>
  <c r="H920" i="2"/>
  <c r="F920" i="2"/>
  <c r="H919" i="2"/>
  <c r="F919" i="2"/>
  <c r="H918" i="2"/>
  <c r="F918" i="2"/>
  <c r="H917" i="2"/>
  <c r="F917" i="2"/>
  <c r="H916" i="2"/>
  <c r="F916" i="2"/>
  <c r="H915" i="2"/>
  <c r="F915" i="2"/>
  <c r="H914" i="2"/>
  <c r="F914" i="2"/>
  <c r="H913" i="2"/>
  <c r="F913" i="2"/>
  <c r="H912" i="2"/>
  <c r="F912" i="2"/>
  <c r="H911" i="2"/>
  <c r="F911" i="2"/>
  <c r="H910" i="2"/>
  <c r="F910" i="2"/>
  <c r="H909" i="2"/>
  <c r="F909" i="2"/>
  <c r="H908" i="2"/>
  <c r="F908" i="2"/>
  <c r="H907" i="2"/>
  <c r="F907" i="2"/>
  <c r="H906" i="2"/>
  <c r="F906" i="2"/>
  <c r="H905" i="2"/>
  <c r="F905" i="2"/>
  <c r="H904" i="2"/>
  <c r="F904" i="2"/>
  <c r="H903" i="2"/>
  <c r="F903" i="2"/>
  <c r="H902" i="2"/>
  <c r="F902" i="2"/>
  <c r="H901" i="2"/>
  <c r="F901" i="2"/>
  <c r="H900" i="2"/>
  <c r="F900" i="2"/>
  <c r="H899" i="2"/>
  <c r="F899" i="2"/>
  <c r="H898" i="2"/>
  <c r="F898" i="2"/>
  <c r="H897" i="2"/>
  <c r="F897" i="2"/>
  <c r="H896" i="2"/>
  <c r="F896" i="2"/>
  <c r="H895" i="2"/>
  <c r="F895" i="2"/>
  <c r="H894" i="2"/>
  <c r="F894" i="2"/>
  <c r="H893" i="2"/>
  <c r="F893" i="2"/>
  <c r="H892" i="2"/>
  <c r="F892" i="2"/>
  <c r="H891" i="2"/>
  <c r="F891" i="2"/>
  <c r="H890" i="2"/>
  <c r="F890" i="2"/>
  <c r="H889" i="2"/>
  <c r="F889" i="2"/>
  <c r="H888" i="2"/>
  <c r="F888" i="2"/>
  <c r="H887" i="2"/>
  <c r="F887" i="2"/>
  <c r="H886" i="2"/>
  <c r="F886" i="2"/>
  <c r="H885" i="2"/>
  <c r="F885" i="2"/>
  <c r="H884" i="2"/>
  <c r="F884" i="2"/>
  <c r="H883" i="2"/>
  <c r="F883" i="2"/>
  <c r="H882" i="2"/>
  <c r="F882" i="2"/>
  <c r="H881" i="2"/>
  <c r="F881" i="2"/>
  <c r="H880" i="2"/>
  <c r="F880" i="2"/>
  <c r="H879" i="2"/>
  <c r="F879" i="2"/>
  <c r="H878" i="2"/>
  <c r="F878" i="2"/>
  <c r="H877" i="2"/>
  <c r="F877" i="2"/>
  <c r="H876" i="2"/>
  <c r="F876" i="2"/>
  <c r="H875" i="2"/>
  <c r="F875" i="2"/>
  <c r="H874" i="2"/>
  <c r="F874" i="2"/>
  <c r="H873" i="2"/>
  <c r="F873" i="2"/>
  <c r="H872" i="2"/>
  <c r="F872" i="2"/>
  <c r="H871" i="2"/>
  <c r="F871" i="2"/>
  <c r="H870" i="2"/>
  <c r="F870" i="2"/>
  <c r="H869" i="2"/>
  <c r="F869" i="2"/>
  <c r="H868" i="2"/>
  <c r="F868" i="2"/>
  <c r="H867" i="2"/>
  <c r="F867" i="2"/>
  <c r="H866" i="2"/>
  <c r="F866" i="2"/>
  <c r="H865" i="2"/>
  <c r="F865" i="2"/>
  <c r="H864" i="2"/>
  <c r="F864" i="2"/>
  <c r="H863" i="2"/>
  <c r="F863" i="2"/>
  <c r="H862" i="2"/>
  <c r="F862" i="2"/>
  <c r="H861" i="2"/>
  <c r="F861" i="2"/>
  <c r="H860" i="2"/>
  <c r="F860" i="2"/>
  <c r="H859" i="2"/>
  <c r="F859" i="2"/>
  <c r="H858" i="2"/>
  <c r="F858" i="2"/>
  <c r="H857" i="2"/>
  <c r="F857" i="2"/>
  <c r="H856" i="2"/>
  <c r="F856" i="2"/>
  <c r="H855" i="2"/>
  <c r="F855" i="2"/>
  <c r="H854" i="2"/>
  <c r="F854" i="2"/>
  <c r="H853" i="2"/>
  <c r="F853" i="2"/>
  <c r="H852" i="2"/>
  <c r="F852" i="2"/>
  <c r="H851" i="2"/>
  <c r="F851" i="2"/>
  <c r="H850" i="2"/>
  <c r="F850" i="2"/>
  <c r="H849" i="2"/>
  <c r="F849" i="2"/>
  <c r="H848" i="2"/>
  <c r="F848" i="2"/>
  <c r="H847" i="2"/>
  <c r="F847" i="2"/>
  <c r="H846" i="2"/>
  <c r="F846" i="2"/>
  <c r="H845" i="2"/>
  <c r="F845" i="2"/>
  <c r="H844" i="2"/>
  <c r="F844" i="2"/>
  <c r="H843" i="2"/>
  <c r="F843" i="2"/>
  <c r="H842" i="2"/>
  <c r="F842" i="2"/>
  <c r="H841" i="2"/>
  <c r="F841" i="2"/>
  <c r="H840" i="2"/>
  <c r="F840" i="2"/>
  <c r="H839" i="2"/>
  <c r="F839" i="2"/>
  <c r="H838" i="2"/>
  <c r="F838" i="2"/>
  <c r="H837" i="2"/>
  <c r="F837" i="2"/>
  <c r="H836" i="2"/>
  <c r="F836" i="2"/>
  <c r="H835" i="2"/>
  <c r="F835" i="2"/>
  <c r="H834" i="2"/>
  <c r="F834" i="2"/>
  <c r="H833" i="2"/>
  <c r="F833" i="2"/>
  <c r="H832" i="2"/>
  <c r="F832" i="2"/>
  <c r="H831" i="2"/>
  <c r="F831" i="2"/>
  <c r="H830" i="2"/>
  <c r="F830" i="2"/>
  <c r="H829" i="2"/>
  <c r="F829" i="2"/>
  <c r="H828" i="2"/>
  <c r="F828" i="2"/>
  <c r="H827" i="2"/>
  <c r="F827" i="2"/>
  <c r="H826" i="2"/>
  <c r="F826" i="2"/>
  <c r="H825" i="2"/>
  <c r="F825" i="2"/>
  <c r="H824" i="2"/>
  <c r="F824" i="2"/>
  <c r="H823" i="2"/>
  <c r="F823" i="2"/>
  <c r="H822" i="2"/>
  <c r="F822" i="2"/>
  <c r="H821" i="2"/>
  <c r="F821" i="2"/>
  <c r="H820" i="2"/>
  <c r="F820" i="2"/>
  <c r="H819" i="2"/>
  <c r="F819" i="2"/>
  <c r="H818" i="2"/>
  <c r="F818" i="2"/>
  <c r="H817" i="2"/>
  <c r="F817" i="2"/>
  <c r="H816" i="2"/>
  <c r="F816" i="2"/>
  <c r="H815" i="2"/>
  <c r="F815" i="2"/>
  <c r="H814" i="2"/>
  <c r="F814" i="2"/>
  <c r="H813" i="2"/>
  <c r="F813" i="2"/>
  <c r="H812" i="2"/>
  <c r="F812" i="2"/>
  <c r="H811" i="2"/>
  <c r="F811" i="2"/>
  <c r="H810" i="2"/>
  <c r="F810" i="2"/>
  <c r="H809" i="2"/>
  <c r="F809" i="2"/>
  <c r="H808" i="2"/>
  <c r="F808" i="2"/>
  <c r="H807" i="2"/>
  <c r="F807" i="2"/>
  <c r="H806" i="2"/>
  <c r="F806" i="2"/>
  <c r="H805" i="2"/>
  <c r="F805" i="2"/>
  <c r="H804" i="2"/>
  <c r="F804" i="2"/>
  <c r="H803" i="2"/>
  <c r="F803" i="2"/>
  <c r="H802" i="2"/>
  <c r="F802" i="2"/>
  <c r="H801" i="2"/>
  <c r="F801" i="2"/>
  <c r="H800" i="2"/>
  <c r="F800" i="2"/>
  <c r="H799" i="2"/>
  <c r="F799" i="2"/>
  <c r="H798" i="2"/>
  <c r="F798" i="2"/>
  <c r="H797" i="2"/>
  <c r="F797" i="2"/>
  <c r="H796" i="2"/>
  <c r="F796" i="2"/>
  <c r="H795" i="2"/>
  <c r="F795" i="2"/>
  <c r="H794" i="2"/>
  <c r="F794" i="2"/>
  <c r="H793" i="2"/>
  <c r="F793" i="2"/>
  <c r="H792" i="2"/>
  <c r="F792" i="2"/>
  <c r="H791" i="2"/>
  <c r="F791" i="2"/>
  <c r="H790" i="2"/>
  <c r="F790" i="2"/>
  <c r="H789" i="2"/>
  <c r="F789" i="2"/>
  <c r="H788" i="2"/>
  <c r="F788" i="2"/>
  <c r="H787" i="2"/>
  <c r="F787" i="2"/>
  <c r="H786" i="2"/>
  <c r="F786" i="2"/>
  <c r="H785" i="2"/>
  <c r="F785" i="2"/>
  <c r="H784" i="2"/>
  <c r="F784" i="2"/>
  <c r="H783" i="2"/>
  <c r="F783" i="2"/>
  <c r="H782" i="2"/>
  <c r="F782" i="2"/>
  <c r="H781" i="2"/>
  <c r="F781" i="2"/>
  <c r="H780" i="2"/>
  <c r="F780" i="2"/>
  <c r="H779" i="2"/>
  <c r="F779" i="2"/>
  <c r="H778" i="2"/>
  <c r="F778" i="2"/>
  <c r="H777" i="2"/>
  <c r="F777" i="2"/>
  <c r="H776" i="2"/>
  <c r="F776" i="2"/>
  <c r="H775" i="2"/>
  <c r="F775" i="2"/>
  <c r="H774" i="2"/>
  <c r="F774" i="2"/>
  <c r="H773" i="2"/>
  <c r="F773" i="2"/>
  <c r="H772" i="2"/>
  <c r="F772" i="2"/>
  <c r="H771" i="2"/>
  <c r="F771" i="2"/>
  <c r="H770" i="2"/>
  <c r="F770" i="2"/>
  <c r="H769" i="2"/>
  <c r="F769" i="2"/>
  <c r="H768" i="2"/>
  <c r="F768" i="2"/>
  <c r="H767" i="2"/>
  <c r="F767" i="2"/>
  <c r="H766" i="2"/>
  <c r="F766" i="2"/>
  <c r="H765" i="2"/>
  <c r="F765" i="2"/>
  <c r="H764" i="2"/>
  <c r="F764" i="2"/>
  <c r="H763" i="2"/>
  <c r="F763" i="2"/>
  <c r="H762" i="2"/>
  <c r="F762" i="2"/>
  <c r="H761" i="2"/>
  <c r="F761" i="2"/>
  <c r="H760" i="2"/>
  <c r="F760" i="2"/>
  <c r="H759" i="2"/>
  <c r="F759" i="2"/>
  <c r="H758" i="2"/>
  <c r="F758" i="2"/>
  <c r="H757" i="2"/>
  <c r="F757" i="2"/>
  <c r="H756" i="2"/>
  <c r="F756" i="2"/>
  <c r="H755" i="2"/>
  <c r="F755" i="2"/>
  <c r="H754" i="2"/>
  <c r="F754" i="2"/>
  <c r="H753" i="2"/>
  <c r="F753" i="2"/>
  <c r="H752" i="2"/>
  <c r="F752" i="2"/>
  <c r="H751" i="2"/>
  <c r="F751" i="2"/>
  <c r="H750" i="2"/>
  <c r="F750" i="2"/>
  <c r="H749" i="2"/>
  <c r="F749" i="2"/>
  <c r="H748" i="2"/>
  <c r="F748" i="2"/>
  <c r="H747" i="2"/>
  <c r="F747" i="2"/>
  <c r="H746" i="2"/>
  <c r="F746" i="2"/>
  <c r="H745" i="2"/>
  <c r="F745" i="2"/>
  <c r="H744" i="2"/>
  <c r="F744" i="2"/>
  <c r="H743" i="2"/>
  <c r="F743" i="2"/>
  <c r="H742" i="2"/>
  <c r="F742" i="2"/>
  <c r="H741" i="2"/>
  <c r="F741" i="2"/>
  <c r="H740" i="2"/>
  <c r="F740" i="2"/>
  <c r="H739" i="2"/>
  <c r="F739" i="2"/>
  <c r="H738" i="2"/>
  <c r="F738" i="2"/>
  <c r="H737" i="2"/>
  <c r="F737" i="2"/>
  <c r="H736" i="2"/>
  <c r="F736" i="2"/>
  <c r="H735" i="2"/>
  <c r="F735" i="2"/>
  <c r="H734" i="2"/>
  <c r="F734" i="2"/>
  <c r="H733" i="2"/>
  <c r="F733" i="2"/>
  <c r="H732" i="2"/>
  <c r="F732" i="2"/>
  <c r="H731" i="2"/>
  <c r="F731" i="2"/>
  <c r="H730" i="2"/>
  <c r="F730" i="2"/>
  <c r="H729" i="2"/>
  <c r="F729" i="2"/>
  <c r="H728" i="2"/>
  <c r="F728" i="2"/>
  <c r="H727" i="2"/>
  <c r="F727" i="2"/>
  <c r="H726" i="2"/>
  <c r="F726" i="2"/>
  <c r="H725" i="2"/>
  <c r="F725" i="2"/>
  <c r="H724" i="2"/>
  <c r="F724" i="2"/>
  <c r="H723" i="2"/>
  <c r="F723" i="2"/>
  <c r="H722" i="2"/>
  <c r="F722" i="2"/>
  <c r="H721" i="2"/>
  <c r="F721" i="2"/>
  <c r="H720" i="2"/>
  <c r="F720" i="2"/>
  <c r="H719" i="2"/>
  <c r="F719" i="2"/>
  <c r="H718" i="2"/>
  <c r="F718" i="2"/>
  <c r="H717" i="2"/>
  <c r="F717" i="2"/>
  <c r="H716" i="2"/>
  <c r="F716" i="2"/>
  <c r="H715" i="2"/>
  <c r="F715" i="2"/>
  <c r="H714" i="2"/>
  <c r="F714" i="2"/>
  <c r="H713" i="2"/>
  <c r="F713" i="2"/>
  <c r="H712" i="2"/>
  <c r="F712" i="2"/>
  <c r="H711" i="2"/>
  <c r="F711" i="2"/>
  <c r="H710" i="2"/>
  <c r="F710" i="2"/>
  <c r="H709" i="2"/>
  <c r="F709" i="2"/>
  <c r="H708" i="2"/>
  <c r="F708" i="2"/>
  <c r="H707" i="2"/>
  <c r="F707" i="2"/>
  <c r="H706" i="2"/>
  <c r="F706" i="2"/>
  <c r="H705" i="2"/>
  <c r="F705" i="2"/>
  <c r="H704" i="2"/>
  <c r="F704" i="2"/>
  <c r="H703" i="2"/>
  <c r="F703" i="2"/>
  <c r="H702" i="2"/>
  <c r="F702" i="2"/>
  <c r="H701" i="2"/>
  <c r="F701" i="2"/>
  <c r="H700" i="2"/>
  <c r="F700" i="2"/>
  <c r="H699" i="2"/>
  <c r="F699" i="2"/>
  <c r="H698" i="2"/>
  <c r="F698" i="2"/>
  <c r="H697" i="2"/>
  <c r="F697" i="2"/>
  <c r="H696" i="2"/>
  <c r="F696" i="2"/>
  <c r="H695" i="2"/>
  <c r="F695" i="2"/>
  <c r="H694" i="2"/>
  <c r="F694" i="2"/>
  <c r="H693" i="2"/>
  <c r="F693" i="2"/>
  <c r="H692" i="2"/>
  <c r="F692" i="2"/>
  <c r="H691" i="2"/>
  <c r="F691" i="2"/>
  <c r="H690" i="2"/>
  <c r="F690" i="2"/>
  <c r="H689" i="2"/>
  <c r="F689" i="2"/>
  <c r="H688" i="2"/>
  <c r="F688" i="2"/>
  <c r="H687" i="2"/>
  <c r="F687" i="2"/>
  <c r="H686" i="2"/>
  <c r="F686" i="2"/>
  <c r="H685" i="2"/>
  <c r="F685" i="2"/>
  <c r="H684" i="2"/>
  <c r="F684" i="2"/>
  <c r="H683" i="2"/>
  <c r="F683" i="2"/>
  <c r="H682" i="2"/>
  <c r="F682" i="2"/>
  <c r="H681" i="2"/>
  <c r="F681" i="2"/>
  <c r="H680" i="2"/>
  <c r="F680" i="2"/>
  <c r="H679" i="2"/>
  <c r="F679" i="2"/>
  <c r="H678" i="2"/>
  <c r="F678" i="2"/>
  <c r="H677" i="2"/>
  <c r="F677" i="2"/>
  <c r="H676" i="2"/>
  <c r="F676" i="2"/>
  <c r="H675" i="2"/>
  <c r="F675" i="2"/>
  <c r="H674" i="2"/>
  <c r="F674" i="2"/>
  <c r="H673" i="2"/>
  <c r="F673" i="2"/>
  <c r="H672" i="2"/>
  <c r="F672" i="2"/>
  <c r="H671" i="2"/>
  <c r="F671" i="2"/>
  <c r="H670" i="2"/>
  <c r="F670" i="2"/>
  <c r="H669" i="2"/>
  <c r="F669" i="2"/>
  <c r="H668" i="2"/>
  <c r="F668" i="2"/>
  <c r="H667" i="2"/>
  <c r="F667" i="2"/>
  <c r="H666" i="2"/>
  <c r="F666" i="2"/>
  <c r="H665" i="2"/>
  <c r="F665" i="2"/>
  <c r="H664" i="2"/>
  <c r="F664" i="2"/>
  <c r="H663" i="2"/>
  <c r="F663" i="2"/>
  <c r="H662" i="2"/>
  <c r="F662" i="2"/>
  <c r="H661" i="2"/>
  <c r="F661" i="2"/>
  <c r="H660" i="2"/>
  <c r="F660" i="2"/>
  <c r="H659" i="2"/>
  <c r="F659" i="2"/>
  <c r="H658" i="2"/>
  <c r="F658" i="2"/>
  <c r="H657" i="2"/>
  <c r="F657" i="2"/>
  <c r="H656" i="2"/>
  <c r="F656" i="2"/>
  <c r="H655" i="2"/>
  <c r="F655" i="2"/>
  <c r="H654" i="2"/>
  <c r="F654" i="2"/>
  <c r="H653" i="2"/>
  <c r="F653" i="2"/>
  <c r="H652" i="2"/>
  <c r="F652" i="2"/>
  <c r="H651" i="2"/>
  <c r="F651" i="2"/>
  <c r="H650" i="2"/>
  <c r="F650" i="2"/>
  <c r="H649" i="2"/>
  <c r="F649" i="2"/>
  <c r="H648" i="2"/>
  <c r="F648" i="2"/>
  <c r="H647" i="2"/>
  <c r="F647" i="2"/>
  <c r="H646" i="2"/>
  <c r="F646" i="2"/>
  <c r="H645" i="2"/>
  <c r="F645" i="2"/>
  <c r="H644" i="2"/>
  <c r="F644" i="2"/>
  <c r="H643" i="2"/>
  <c r="F643" i="2"/>
  <c r="H642" i="2"/>
  <c r="F642" i="2"/>
  <c r="H641" i="2"/>
  <c r="F641" i="2"/>
  <c r="H640" i="2"/>
  <c r="F640" i="2"/>
  <c r="H639" i="2"/>
  <c r="F639" i="2"/>
  <c r="H638" i="2"/>
  <c r="F638" i="2"/>
  <c r="H637" i="2"/>
  <c r="F637" i="2"/>
  <c r="H636" i="2"/>
  <c r="F636" i="2"/>
  <c r="H635" i="2"/>
  <c r="F635" i="2"/>
  <c r="H634" i="2"/>
  <c r="F634" i="2"/>
  <c r="H633" i="2"/>
  <c r="F633" i="2"/>
  <c r="H632" i="2"/>
  <c r="F632" i="2"/>
  <c r="H631" i="2"/>
  <c r="F631" i="2"/>
  <c r="H630" i="2"/>
  <c r="F630" i="2"/>
  <c r="H629" i="2"/>
  <c r="F629" i="2"/>
  <c r="H628" i="2"/>
  <c r="F628" i="2"/>
  <c r="H627" i="2"/>
  <c r="F627" i="2"/>
  <c r="H626" i="2"/>
  <c r="F626" i="2"/>
  <c r="H625" i="2"/>
  <c r="F625" i="2"/>
  <c r="H624" i="2"/>
  <c r="F624" i="2"/>
  <c r="H623" i="2"/>
  <c r="F623" i="2"/>
  <c r="H622" i="2"/>
  <c r="F622" i="2"/>
  <c r="H621" i="2"/>
  <c r="F621" i="2"/>
  <c r="H620" i="2"/>
  <c r="F620" i="2"/>
  <c r="H619" i="2"/>
  <c r="F619" i="2"/>
  <c r="H618" i="2"/>
  <c r="F618" i="2"/>
  <c r="H617" i="2"/>
  <c r="F617" i="2"/>
  <c r="H616" i="2"/>
  <c r="F616" i="2"/>
  <c r="H615" i="2"/>
  <c r="F615" i="2"/>
  <c r="H614" i="2"/>
  <c r="F614" i="2"/>
  <c r="H613" i="2"/>
  <c r="F613" i="2"/>
  <c r="H612" i="2"/>
  <c r="F612" i="2"/>
  <c r="H611" i="2"/>
  <c r="F611" i="2"/>
  <c r="H610" i="2"/>
  <c r="F610" i="2"/>
  <c r="H609" i="2"/>
  <c r="F609" i="2"/>
  <c r="H608" i="2"/>
  <c r="F608" i="2"/>
  <c r="H607" i="2"/>
  <c r="F607" i="2"/>
  <c r="H606" i="2"/>
  <c r="F606" i="2"/>
  <c r="H605" i="2"/>
  <c r="F605" i="2"/>
  <c r="H604" i="2"/>
  <c r="F604" i="2"/>
  <c r="H603" i="2"/>
  <c r="F603" i="2"/>
  <c r="H602" i="2"/>
  <c r="F602" i="2"/>
  <c r="H601" i="2"/>
  <c r="F601" i="2"/>
  <c r="H600" i="2"/>
  <c r="F600" i="2"/>
  <c r="H599" i="2"/>
  <c r="F599" i="2"/>
  <c r="H598" i="2"/>
  <c r="F598" i="2"/>
  <c r="H597" i="2"/>
  <c r="F597" i="2"/>
  <c r="H596" i="2"/>
  <c r="F596" i="2"/>
  <c r="H595" i="2"/>
  <c r="F595" i="2"/>
  <c r="H594" i="2"/>
  <c r="F594" i="2"/>
  <c r="H593" i="2"/>
  <c r="F593" i="2"/>
  <c r="H592" i="2"/>
  <c r="F592" i="2"/>
  <c r="H591" i="2"/>
  <c r="F591" i="2"/>
  <c r="H590" i="2"/>
  <c r="F590" i="2"/>
  <c r="H589" i="2"/>
  <c r="F589" i="2"/>
  <c r="H588" i="2"/>
  <c r="F588" i="2"/>
  <c r="H587" i="2"/>
  <c r="F587" i="2"/>
  <c r="H586" i="2"/>
  <c r="F586" i="2"/>
  <c r="H585" i="2"/>
  <c r="F585" i="2"/>
  <c r="H584" i="2"/>
  <c r="F584" i="2"/>
  <c r="H583" i="2"/>
  <c r="F583" i="2"/>
  <c r="H582" i="2"/>
  <c r="F582" i="2"/>
  <c r="H581" i="2"/>
  <c r="F581" i="2"/>
  <c r="H580" i="2"/>
  <c r="F580" i="2"/>
  <c r="H579" i="2"/>
  <c r="F579" i="2"/>
  <c r="H578" i="2"/>
  <c r="F578" i="2"/>
  <c r="H577" i="2"/>
  <c r="F577" i="2"/>
  <c r="H576" i="2"/>
  <c r="F576" i="2"/>
  <c r="H575" i="2"/>
  <c r="F575" i="2"/>
  <c r="H574" i="2"/>
  <c r="F574" i="2"/>
  <c r="H573" i="2"/>
  <c r="F573" i="2"/>
  <c r="H572" i="2"/>
  <c r="F572" i="2"/>
  <c r="H571" i="2"/>
  <c r="F571" i="2"/>
  <c r="H570" i="2"/>
  <c r="F570" i="2"/>
  <c r="H569" i="2"/>
  <c r="F569" i="2"/>
  <c r="H568" i="2"/>
  <c r="F568" i="2"/>
  <c r="H567" i="2"/>
  <c r="F567" i="2"/>
  <c r="H566" i="2"/>
  <c r="F566" i="2"/>
  <c r="H565" i="2"/>
  <c r="F565" i="2"/>
  <c r="H564" i="2"/>
  <c r="F564" i="2"/>
  <c r="H563" i="2"/>
  <c r="F563" i="2"/>
  <c r="H562" i="2"/>
  <c r="F562" i="2"/>
  <c r="H561" i="2"/>
  <c r="F561" i="2"/>
  <c r="H560" i="2"/>
  <c r="F560" i="2"/>
  <c r="H559" i="2"/>
  <c r="F559" i="2"/>
  <c r="H558" i="2"/>
  <c r="F558" i="2"/>
  <c r="H557" i="2"/>
  <c r="F557" i="2"/>
  <c r="H556" i="2"/>
  <c r="F556" i="2"/>
  <c r="H555" i="2"/>
  <c r="F555" i="2"/>
  <c r="H554" i="2"/>
  <c r="F554" i="2"/>
  <c r="H553" i="2"/>
  <c r="F553" i="2"/>
  <c r="H552" i="2"/>
  <c r="F552" i="2"/>
  <c r="H551" i="2"/>
  <c r="F551" i="2"/>
  <c r="H550" i="2"/>
  <c r="F550" i="2"/>
  <c r="H549" i="2"/>
  <c r="F549" i="2"/>
  <c r="H548" i="2"/>
  <c r="F548" i="2"/>
  <c r="H547" i="2"/>
  <c r="F547" i="2"/>
  <c r="H546" i="2"/>
  <c r="F546" i="2"/>
  <c r="H545" i="2"/>
  <c r="F545" i="2"/>
  <c r="H544" i="2"/>
  <c r="F544" i="2"/>
  <c r="H543" i="2"/>
  <c r="F543" i="2"/>
  <c r="H542" i="2"/>
  <c r="F542" i="2"/>
  <c r="H541" i="2"/>
  <c r="F541" i="2"/>
  <c r="H540" i="2"/>
  <c r="F540" i="2"/>
  <c r="H539" i="2"/>
  <c r="F539" i="2"/>
  <c r="H538" i="2"/>
  <c r="F538" i="2"/>
  <c r="H537" i="2"/>
  <c r="F537" i="2"/>
  <c r="H536" i="2"/>
  <c r="F536" i="2"/>
  <c r="H535" i="2"/>
  <c r="F535" i="2"/>
  <c r="H534" i="2"/>
  <c r="F534" i="2"/>
  <c r="H533" i="2"/>
  <c r="F533" i="2"/>
  <c r="H532" i="2"/>
  <c r="F532" i="2"/>
  <c r="H531" i="2"/>
  <c r="F531" i="2"/>
  <c r="H530" i="2"/>
  <c r="F530" i="2"/>
  <c r="H529" i="2"/>
  <c r="F529" i="2"/>
  <c r="H528" i="2"/>
  <c r="F528" i="2"/>
  <c r="H527" i="2"/>
  <c r="F527" i="2"/>
  <c r="H526" i="2"/>
  <c r="F526" i="2"/>
  <c r="H525" i="2"/>
  <c r="F525" i="2"/>
  <c r="H524" i="2"/>
  <c r="F524" i="2"/>
  <c r="H523" i="2"/>
  <c r="F523" i="2"/>
  <c r="H522" i="2"/>
  <c r="F522" i="2"/>
  <c r="H521" i="2"/>
  <c r="F521" i="2"/>
  <c r="H520" i="2"/>
  <c r="F520" i="2"/>
  <c r="H519" i="2"/>
  <c r="F519" i="2"/>
  <c r="H518" i="2"/>
  <c r="F518" i="2"/>
  <c r="H517" i="2"/>
  <c r="F517" i="2"/>
  <c r="H516" i="2"/>
  <c r="F516" i="2"/>
  <c r="H515" i="2"/>
  <c r="F515" i="2"/>
  <c r="H514" i="2"/>
  <c r="F514" i="2"/>
  <c r="H513" i="2"/>
  <c r="F513" i="2"/>
  <c r="H512" i="2"/>
  <c r="F512" i="2"/>
  <c r="H511" i="2"/>
  <c r="F511" i="2"/>
  <c r="H510" i="2"/>
  <c r="F510" i="2"/>
  <c r="H509" i="2"/>
  <c r="F509" i="2"/>
  <c r="H508" i="2"/>
  <c r="F508" i="2"/>
  <c r="H507" i="2"/>
  <c r="F507" i="2"/>
  <c r="H506" i="2"/>
  <c r="F506" i="2"/>
  <c r="H505" i="2"/>
  <c r="F505" i="2"/>
  <c r="H504" i="2"/>
  <c r="F504" i="2"/>
  <c r="H503" i="2"/>
  <c r="F503" i="2"/>
  <c r="H502" i="2"/>
  <c r="F502" i="2"/>
  <c r="H501" i="2"/>
  <c r="F501" i="2"/>
  <c r="H500" i="2"/>
  <c r="F500" i="2"/>
  <c r="H499" i="2"/>
  <c r="F499" i="2"/>
  <c r="H498" i="2"/>
  <c r="F498" i="2"/>
  <c r="H497" i="2"/>
  <c r="F497" i="2"/>
  <c r="H496" i="2"/>
  <c r="F496" i="2"/>
  <c r="H495" i="2"/>
  <c r="F495" i="2"/>
  <c r="H494" i="2"/>
  <c r="F494" i="2"/>
  <c r="H493" i="2"/>
  <c r="F493" i="2"/>
  <c r="H492" i="2"/>
  <c r="F492" i="2"/>
  <c r="H491" i="2"/>
  <c r="F491" i="2"/>
  <c r="H490" i="2"/>
  <c r="F490" i="2"/>
  <c r="H489" i="2"/>
  <c r="F489" i="2"/>
  <c r="H488" i="2"/>
  <c r="F488" i="2"/>
  <c r="H487" i="2"/>
  <c r="F487" i="2"/>
  <c r="H486" i="2"/>
  <c r="F486" i="2"/>
  <c r="H485" i="2"/>
  <c r="F485" i="2"/>
  <c r="H484" i="2"/>
  <c r="F484" i="2"/>
  <c r="H483" i="2"/>
  <c r="F483" i="2"/>
  <c r="H482" i="2"/>
  <c r="F482" i="2"/>
  <c r="H481" i="2"/>
  <c r="F481" i="2"/>
  <c r="H480" i="2"/>
  <c r="F480" i="2"/>
  <c r="H479" i="2"/>
  <c r="F479" i="2"/>
  <c r="H478" i="2"/>
  <c r="F478" i="2"/>
  <c r="H477" i="2"/>
  <c r="F477" i="2"/>
  <c r="H476" i="2"/>
  <c r="F476" i="2"/>
  <c r="H475" i="2"/>
  <c r="F475" i="2"/>
  <c r="H474" i="2"/>
  <c r="F474" i="2"/>
  <c r="H473" i="2"/>
  <c r="F473" i="2"/>
  <c r="H472" i="2"/>
  <c r="F472" i="2"/>
  <c r="H471" i="2"/>
  <c r="F471" i="2"/>
  <c r="H470" i="2"/>
  <c r="F470" i="2"/>
  <c r="H469" i="2"/>
  <c r="F469" i="2"/>
  <c r="H468" i="2"/>
  <c r="F468" i="2"/>
  <c r="H467" i="2"/>
  <c r="F467" i="2"/>
  <c r="H466" i="2"/>
  <c r="F466" i="2"/>
  <c r="H465" i="2"/>
  <c r="F465" i="2"/>
  <c r="H464" i="2"/>
  <c r="F464" i="2"/>
  <c r="H463" i="2"/>
  <c r="F463" i="2"/>
  <c r="H462" i="2"/>
  <c r="F462" i="2"/>
  <c r="H461" i="2"/>
  <c r="F461" i="2"/>
  <c r="H460" i="2"/>
  <c r="F460" i="2"/>
  <c r="H459" i="2"/>
  <c r="F459" i="2"/>
  <c r="H458" i="2"/>
  <c r="F458" i="2"/>
  <c r="H457" i="2"/>
  <c r="F457" i="2"/>
  <c r="H456" i="2"/>
  <c r="F456" i="2"/>
  <c r="H455" i="2"/>
  <c r="F455" i="2"/>
  <c r="H454" i="2"/>
  <c r="F454" i="2"/>
  <c r="H453" i="2"/>
  <c r="F453" i="2"/>
  <c r="H452" i="2"/>
  <c r="F452" i="2"/>
  <c r="H451" i="2"/>
  <c r="F451" i="2"/>
  <c r="H450" i="2"/>
  <c r="F450" i="2"/>
  <c r="H449" i="2"/>
  <c r="F449" i="2"/>
  <c r="H448" i="2"/>
  <c r="F448" i="2"/>
  <c r="H447" i="2"/>
  <c r="F447" i="2"/>
  <c r="H446" i="2"/>
  <c r="F446" i="2"/>
  <c r="H445" i="2"/>
  <c r="F445" i="2"/>
  <c r="H444" i="2"/>
  <c r="F444" i="2"/>
  <c r="H443" i="2"/>
  <c r="F443" i="2"/>
  <c r="H442" i="2"/>
  <c r="F442" i="2"/>
  <c r="H441" i="2"/>
  <c r="F441" i="2"/>
  <c r="H440" i="2"/>
  <c r="F440" i="2"/>
  <c r="H439" i="2"/>
  <c r="F439" i="2"/>
  <c r="H438" i="2"/>
  <c r="F438" i="2"/>
  <c r="H437" i="2"/>
  <c r="F437" i="2"/>
  <c r="H436" i="2"/>
  <c r="F436" i="2"/>
  <c r="H435" i="2"/>
  <c r="F435" i="2"/>
  <c r="H434" i="2"/>
  <c r="F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F24" i="5" l="1"/>
  <c r="G24" i="5" s="1"/>
  <c r="F39" i="5"/>
  <c r="G39" i="5" s="1"/>
  <c r="F40" i="5"/>
  <c r="G40" i="5" s="1"/>
  <c r="G35" i="5"/>
  <c r="F36" i="5"/>
  <c r="G36" i="5" s="1"/>
  <c r="G31" i="5"/>
  <c r="F32" i="5"/>
  <c r="G32" i="5" s="1"/>
  <c r="G27" i="5"/>
  <c r="F28" i="5"/>
  <c r="G28" i="5" s="1"/>
  <c r="F20" i="5"/>
  <c r="G20" i="5" s="1"/>
  <c r="F16" i="5"/>
  <c r="G16" i="5" s="1"/>
  <c r="G19" i="5"/>
  <c r="F15" i="5"/>
  <c r="G15" i="5" s="1"/>
  <c r="G11" i="5"/>
  <c r="G7" i="5"/>
  <c r="G14" i="5"/>
  <c r="F10" i="5"/>
  <c r="G10" i="5" s="1"/>
  <c r="G9" i="5"/>
  <c r="F22" i="5" l="1"/>
  <c r="G22" i="5" s="1"/>
  <c r="G23" i="5"/>
  <c r="F30" i="5"/>
  <c r="G30" i="5" s="1"/>
  <c r="F38" i="5"/>
  <c r="G38" i="5" s="1"/>
  <c r="F26" i="5"/>
  <c r="G26" i="5" s="1"/>
  <c r="F34" i="5"/>
  <c r="G34" i="5" s="1"/>
  <c r="G13" i="5"/>
  <c r="F18" i="5"/>
  <c r="G18" i="5" s="1"/>
  <c r="F5" i="5"/>
  <c r="G5" i="5" s="1"/>
  <c r="C15" i="2" l="1"/>
  <c r="O52" i="3" l="1"/>
  <c r="A3" i="4"/>
  <c r="O63" i="3"/>
  <c r="O59" i="3"/>
  <c r="O55" i="3"/>
  <c r="O66" i="3"/>
  <c r="O62" i="3"/>
  <c r="O58" i="3"/>
  <c r="O54" i="3"/>
  <c r="O65" i="3"/>
  <c r="O61" i="3"/>
  <c r="O57" i="3"/>
  <c r="O53" i="3"/>
  <c r="O64" i="3"/>
  <c r="O60" i="3"/>
  <c r="O56" i="3"/>
  <c r="G64" i="3"/>
  <c r="L52" i="3" l="1"/>
  <c r="L56" i="3"/>
  <c r="L60" i="3"/>
  <c r="L64" i="3"/>
  <c r="G54" i="3"/>
  <c r="G65" i="3"/>
  <c r="L63" i="3"/>
  <c r="G63" i="3"/>
  <c r="L53" i="3"/>
  <c r="L57" i="3"/>
  <c r="L61" i="3"/>
  <c r="L65" i="3"/>
  <c r="G55" i="3"/>
  <c r="G61" i="3"/>
  <c r="L59" i="3"/>
  <c r="L54" i="3"/>
  <c r="L62" i="3"/>
  <c r="G57" i="3"/>
  <c r="G62" i="3"/>
  <c r="L55" i="3"/>
  <c r="G53" i="3"/>
  <c r="G52" i="3"/>
  <c r="G56" i="3"/>
  <c r="G60" i="3"/>
  <c r="J55" i="3"/>
  <c r="J59" i="3"/>
  <c r="J63" i="3"/>
  <c r="J52" i="3"/>
  <c r="J56" i="3"/>
  <c r="J60" i="3"/>
  <c r="J64" i="3"/>
  <c r="J53" i="3"/>
  <c r="J57" i="3"/>
  <c r="J61" i="3"/>
  <c r="J65" i="3"/>
  <c r="J54" i="3"/>
  <c r="J58" i="3"/>
  <c r="J62" i="3"/>
  <c r="J66" i="3"/>
  <c r="F5" i="3"/>
  <c r="M60" i="3" l="1"/>
  <c r="M64" i="3"/>
  <c r="M52" i="3"/>
  <c r="M63" i="3"/>
  <c r="M56" i="3"/>
  <c r="M53" i="3"/>
  <c r="M57" i="3"/>
  <c r="M66" i="3"/>
  <c r="M67" i="3" s="1"/>
  <c r="M65" i="3"/>
  <c r="M62" i="3"/>
  <c r="M59" i="3"/>
  <c r="M61" i="3"/>
  <c r="M54" i="3"/>
  <c r="M55" i="3"/>
  <c r="C13" i="2"/>
  <c r="C9" i="2"/>
  <c r="C7" i="2"/>
  <c r="G92" i="3" l="1"/>
  <c r="G91" i="3"/>
  <c r="J51" i="3"/>
  <c r="N35" i="3"/>
  <c r="N38" i="3" s="1"/>
  <c r="N41" i="3" s="1"/>
  <c r="M78" i="3" s="1"/>
  <c r="G13" i="3"/>
  <c r="G49" i="3" s="1"/>
  <c r="D12" i="3"/>
  <c r="C11" i="3"/>
  <c r="H6" i="3"/>
  <c r="B10" i="3"/>
  <c r="G9" i="3"/>
  <c r="B7" i="3"/>
  <c r="O51" i="3" l="1"/>
  <c r="J67" i="3"/>
  <c r="O67" i="3" l="1"/>
  <c r="M79" i="3"/>
  <c r="M80" i="3" s="1"/>
  <c r="M82" i="3" s="1"/>
  <c r="D4987" i="2"/>
  <c r="D4731" i="2"/>
  <c r="D4816" i="2"/>
  <c r="D4938" i="2"/>
  <c r="D4539" i="2"/>
  <c r="D4773" i="2"/>
  <c r="D4743" i="2"/>
  <c r="D4945" i="2"/>
  <c r="D4639" i="2"/>
  <c r="D4790" i="2"/>
  <c r="D4484" i="2"/>
  <c r="D4381" i="2"/>
  <c r="D4684" i="2"/>
  <c r="D4293" i="2"/>
  <c r="D4606" i="2"/>
  <c r="D4697" i="2"/>
  <c r="D4943" i="2"/>
  <c r="D4940" i="2"/>
  <c r="D4801" i="2"/>
  <c r="D4823" i="2"/>
  <c r="D4737" i="2"/>
  <c r="D4693" i="2"/>
  <c r="D4779" i="2"/>
  <c r="D4864" i="2"/>
  <c r="D4809" i="2"/>
  <c r="D4587" i="2"/>
  <c r="D4918" i="2"/>
  <c r="D4807" i="2"/>
  <c r="D4808" i="2"/>
  <c r="D4718" i="2"/>
  <c r="D4359" i="2"/>
  <c r="D4532" i="2"/>
  <c r="D4445" i="2"/>
  <c r="D4850" i="2"/>
  <c r="D4341" i="2"/>
  <c r="D4717" i="2"/>
  <c r="D4306" i="2"/>
  <c r="D4891" i="2"/>
  <c r="D4976" i="2"/>
  <c r="D4921" i="2"/>
  <c r="D4708" i="2"/>
  <c r="D4443" i="2"/>
  <c r="D4959" i="2"/>
  <c r="D4956" i="2"/>
  <c r="D4817" i="2"/>
  <c r="D4511" i="2"/>
  <c r="D4644" i="2"/>
  <c r="D4658" i="2"/>
  <c r="D4276" i="2"/>
  <c r="D4493" i="2"/>
  <c r="D4197" i="2"/>
  <c r="D4939" i="2"/>
  <c r="D4491" i="2"/>
  <c r="D4575" i="2"/>
  <c r="D4589" i="2"/>
  <c r="D4361" i="2"/>
  <c r="D4727" i="2"/>
  <c r="D4821" i="2"/>
  <c r="D4952" i="2"/>
  <c r="D4391" i="2"/>
  <c r="D4762" i="2"/>
  <c r="D4232" i="2"/>
  <c r="D4321" i="2"/>
  <c r="D4494" i="2"/>
  <c r="D4146" i="2"/>
  <c r="D3869" i="2"/>
  <c r="D4689" i="2"/>
  <c r="D4797" i="2"/>
  <c r="D4260" i="2"/>
  <c r="D4290" i="2"/>
  <c r="D4815" i="2"/>
  <c r="D4909" i="2"/>
  <c r="D4896" i="2"/>
  <c r="D4851" i="2"/>
  <c r="D4564" i="2"/>
  <c r="D4846" i="2"/>
  <c r="D4077" i="2"/>
  <c r="D4900" i="2"/>
  <c r="D4692" i="2"/>
  <c r="D4813" i="2"/>
  <c r="D4640" i="2"/>
  <c r="D4482" i="2"/>
  <c r="D4661" i="2"/>
  <c r="D4193" i="2"/>
  <c r="D4330" i="2"/>
  <c r="D4923" i="2"/>
  <c r="D4667" i="2"/>
  <c r="D4953" i="2"/>
  <c r="D4753" i="2"/>
  <c r="D4475" i="2"/>
  <c r="D4999" i="2"/>
  <c r="D5000" i="2"/>
  <c r="D4861" i="2"/>
  <c r="D4551" i="2"/>
  <c r="D4680" i="2"/>
  <c r="D4733" i="2"/>
  <c r="D4308" i="2"/>
  <c r="D4557" i="2"/>
  <c r="D4229" i="2"/>
  <c r="D4478" i="2"/>
  <c r="D4295" i="2"/>
  <c r="D4855" i="2"/>
  <c r="D4856" i="2"/>
  <c r="D4784" i="2"/>
  <c r="D4996" i="2"/>
  <c r="D4563" i="2"/>
  <c r="D4971" i="2"/>
  <c r="D4715" i="2"/>
  <c r="D5001" i="2"/>
  <c r="D4874" i="2"/>
  <c r="D4523" i="2"/>
  <c r="D4754" i="2"/>
  <c r="D4723" i="2"/>
  <c r="D4925" i="2"/>
  <c r="D4615" i="2"/>
  <c r="D4760" i="2"/>
  <c r="D4990" i="2"/>
  <c r="D4362" i="2"/>
  <c r="D4653" i="2"/>
  <c r="D4277" i="2"/>
  <c r="D4574" i="2"/>
  <c r="D4593" i="2"/>
  <c r="D4827" i="2"/>
  <c r="D4912" i="2"/>
  <c r="D4857" i="2"/>
  <c r="D4635" i="2"/>
  <c r="D4379" i="2"/>
  <c r="D4871" i="2"/>
  <c r="D4872" i="2"/>
  <c r="D4826" i="2"/>
  <c r="D4423" i="2"/>
  <c r="D4580" i="2"/>
  <c r="D4530" i="2"/>
  <c r="D4212" i="2"/>
  <c r="D4401" i="2"/>
  <c r="D4974" i="2"/>
  <c r="D4683" i="2"/>
  <c r="D4709" i="2"/>
  <c r="D4706" i="2"/>
  <c r="D4245" i="2"/>
  <c r="D4125" i="2"/>
  <c r="D4964" i="2"/>
  <c r="D4750" i="2"/>
  <c r="D4941" i="2"/>
  <c r="D4725" i="2"/>
  <c r="D4570" i="2"/>
  <c r="D4768" i="2"/>
  <c r="D4237" i="2"/>
  <c r="D4376" i="2"/>
  <c r="D4061" i="2"/>
  <c r="D4875" i="2"/>
  <c r="D4427" i="2"/>
  <c r="D4487" i="2"/>
  <c r="D4465" i="2"/>
  <c r="D4219" i="2"/>
  <c r="D4707" i="2"/>
  <c r="D4781" i="2"/>
  <c r="D4841" i="2"/>
  <c r="D4852" i="2"/>
  <c r="D4498" i="2"/>
  <c r="D4418" i="2"/>
  <c r="D4899" i="2"/>
  <c r="D4993" i="2"/>
  <c r="D4951" i="2"/>
  <c r="D4631" i="2"/>
  <c r="D4556" i="2"/>
  <c r="D4365" i="2"/>
  <c r="D4485" i="2"/>
  <c r="D4794" i="2"/>
  <c r="D4625" i="2"/>
  <c r="D4859" i="2"/>
  <c r="D4944" i="2"/>
  <c r="D4889" i="2"/>
  <c r="D4670" i="2"/>
  <c r="D4411" i="2"/>
  <c r="D4915" i="2"/>
  <c r="D4916" i="2"/>
  <c r="D4986" i="2"/>
  <c r="D4467" i="2"/>
  <c r="D4612" i="2"/>
  <c r="D4594" i="2"/>
  <c r="D4244" i="2"/>
  <c r="D4446" i="2"/>
  <c r="D4165" i="2"/>
  <c r="D4392" i="2"/>
  <c r="D4162" i="2"/>
  <c r="D4771" i="2"/>
  <c r="D4973" i="2"/>
  <c r="D4663" i="2"/>
  <c r="D4824" i="2"/>
  <c r="D4451" i="2"/>
  <c r="D4907" i="2"/>
  <c r="D4992" i="2"/>
  <c r="D4937" i="2"/>
  <c r="D4734" i="2"/>
  <c r="D4459" i="2"/>
  <c r="D4979" i="2"/>
  <c r="D4980" i="2"/>
  <c r="D4837" i="2"/>
  <c r="D4531" i="2"/>
  <c r="D4660" i="2"/>
  <c r="D4698" i="2"/>
  <c r="D4292" i="2"/>
  <c r="D4525" i="2"/>
  <c r="D4213" i="2"/>
  <c r="D4456" i="2"/>
  <c r="D4251" i="2"/>
  <c r="D4763" i="2"/>
  <c r="D4848" i="2"/>
  <c r="D4793" i="2"/>
  <c r="D4571" i="2"/>
  <c r="D4854" i="2"/>
  <c r="D4787" i="2"/>
  <c r="D4989" i="2"/>
  <c r="D4686" i="2"/>
  <c r="D4950" i="2"/>
  <c r="D4516" i="2"/>
  <c r="D4426" i="2"/>
  <c r="D4777" i="2"/>
  <c r="D4325" i="2"/>
  <c r="D4682" i="2"/>
  <c r="D4969" i="2"/>
  <c r="D4679" i="2"/>
  <c r="D4774" i="2"/>
  <c r="D4510" i="2"/>
  <c r="D4963" i="2"/>
  <c r="D4836" i="2"/>
  <c r="D4623" i="2"/>
  <c r="D4800" i="2"/>
  <c r="D4600" i="2"/>
  <c r="D4416" i="2"/>
  <c r="D4573" i="2"/>
  <c r="D4153" i="2"/>
  <c r="D4286" i="2"/>
  <c r="D3997" i="2"/>
  <c r="D4960" i="2"/>
  <c r="D4935" i="2"/>
  <c r="D4628" i="2"/>
  <c r="D4181" i="2"/>
  <c r="D4109" i="2"/>
  <c r="D4920" i="2"/>
  <c r="D4721" i="2"/>
  <c r="D4619" i="2"/>
  <c r="D4769" i="2"/>
  <c r="D4196" i="2"/>
  <c r="D4274" i="2"/>
  <c r="D4791" i="2"/>
  <c r="D4865" i="2"/>
  <c r="D4739" i="2"/>
  <c r="D4479" i="2"/>
  <c r="D4994" i="2"/>
  <c r="D4272" i="2"/>
  <c r="D4369" i="2"/>
  <c r="D4582" i="2"/>
  <c r="D4211" i="2"/>
  <c r="D4795" i="2"/>
  <c r="D4982" i="2"/>
  <c r="D4383" i="2"/>
  <c r="D4356" i="2"/>
  <c r="D4687" i="2"/>
  <c r="D4934" i="2"/>
  <c r="D4651" i="2"/>
  <c r="D4906" i="2"/>
  <c r="D4228" i="2"/>
  <c r="D4955" i="2"/>
  <c r="D4507" i="2"/>
  <c r="D4595" i="2"/>
  <c r="D4621" i="2"/>
  <c r="D4881" i="2"/>
  <c r="D4929" i="2"/>
  <c r="D4316" i="2"/>
  <c r="D3933" i="2"/>
  <c r="D4437" i="2"/>
  <c r="D4363" i="2"/>
  <c r="D5004" i="2"/>
  <c r="D4650" i="2"/>
  <c r="D4101" i="2"/>
  <c r="D3837" i="2"/>
  <c r="D4307" i="2"/>
  <c r="D3970" i="2"/>
  <c r="D3714" i="2"/>
  <c r="D4135" i="2"/>
  <c r="D3879" i="2"/>
  <c r="D3708" i="2"/>
  <c r="D3421" i="2"/>
  <c r="D4309" i="2"/>
  <c r="D4783" i="2"/>
  <c r="D4492" i="2"/>
  <c r="D4398" i="2"/>
  <c r="D4259" i="2"/>
  <c r="D3725" i="2"/>
  <c r="D4018" i="2"/>
  <c r="D3682" i="2"/>
  <c r="D4023" i="2"/>
  <c r="D3828" i="2"/>
  <c r="D3389" i="2"/>
  <c r="D4283" i="2"/>
  <c r="D3980" i="2"/>
  <c r="D4691" i="2"/>
  <c r="D4583" i="2"/>
  <c r="D4616" i="2"/>
  <c r="D4442" i="2"/>
  <c r="D4605" i="2"/>
  <c r="D4803" i="2"/>
  <c r="D4677" i="2"/>
  <c r="D4745" i="2"/>
  <c r="D4526" i="2"/>
  <c r="D4053" i="2"/>
  <c r="D4967" i="2"/>
  <c r="D4838" i="2"/>
  <c r="D4216" i="2"/>
  <c r="D4630" i="2"/>
  <c r="D4097" i="2"/>
  <c r="D4500" i="2"/>
  <c r="D4643" i="2"/>
  <c r="D4620" i="2"/>
  <c r="D4613" i="2"/>
  <c r="D4310" i="2"/>
  <c r="D3789" i="2"/>
  <c r="D4082" i="2"/>
  <c r="D3746" i="2"/>
  <c r="D4087" i="2"/>
  <c r="D4084" i="2"/>
  <c r="D3453" i="2"/>
  <c r="D3181" i="2"/>
  <c r="D4186" i="2"/>
  <c r="D4819" i="2"/>
  <c r="D4724" i="2"/>
  <c r="D4690" i="2"/>
  <c r="D4554" i="2"/>
  <c r="D4748" i="2"/>
  <c r="D4233" i="2"/>
  <c r="D4375" i="2"/>
  <c r="D4264" i="2"/>
  <c r="D4965" i="2"/>
  <c r="D4949" i="2"/>
  <c r="D4367" i="2"/>
  <c r="D4208" i="2"/>
  <c r="D4466" i="2"/>
  <c r="D3853" i="2"/>
  <c r="D4150" i="2"/>
  <c r="D4880" i="2"/>
  <c r="D4831" i="2"/>
  <c r="D4548" i="2"/>
  <c r="D4758" i="2"/>
  <c r="D4885" i="2"/>
  <c r="D4843" i="2"/>
  <c r="D4395" i="2"/>
  <c r="D4447" i="2"/>
  <c r="D4420" i="2"/>
  <c r="D4699" i="2"/>
  <c r="D4728" i="2"/>
  <c r="D4738" i="2"/>
  <c r="D4261" i="2"/>
  <c r="D4324" i="2"/>
  <c r="D4867" i="2"/>
  <c r="D4430" i="2"/>
  <c r="D4905" i="2"/>
  <c r="D4919" i="2"/>
  <c r="D4403" i="2"/>
  <c r="D4922" i="2"/>
  <c r="D4188" i="2"/>
  <c r="D4029" i="2"/>
  <c r="D3773" i="2"/>
  <c r="D4176" i="2"/>
  <c r="D3906" i="2"/>
  <c r="D3650" i="2"/>
  <c r="D4071" i="2"/>
  <c r="D3815" i="2"/>
  <c r="D3613" i="2"/>
  <c r="D4747" i="2"/>
  <c r="D4143" i="2"/>
  <c r="D4897" i="2"/>
  <c r="D4522" i="2"/>
  <c r="D4217" i="2"/>
  <c r="D4045" i="2"/>
  <c r="D4585" i="2"/>
  <c r="D3938" i="2"/>
  <c r="D4609" i="2"/>
  <c r="D3927" i="2"/>
  <c r="D3647" i="2"/>
  <c r="D3325" i="2"/>
  <c r="D3984" i="2"/>
  <c r="D3752" i="2"/>
  <c r="D4860" i="2"/>
  <c r="D4471" i="2"/>
  <c r="D4528" i="2"/>
  <c r="D4332" i="2"/>
  <c r="D4449" i="2"/>
  <c r="D5005" i="2"/>
  <c r="D4504" i="2"/>
  <c r="D4414" i="2"/>
  <c r="D4360" i="2"/>
  <c r="D3969" i="2"/>
  <c r="D4968" i="2"/>
  <c r="D4584" i="2"/>
  <c r="D4541" i="2"/>
  <c r="D4424" i="2"/>
  <c r="D4005" i="2"/>
  <c r="D4638" i="2"/>
  <c r="D4695" i="2"/>
  <c r="D4830" i="2"/>
  <c r="D4345" i="2"/>
  <c r="D4175" i="2"/>
  <c r="D3693" i="2"/>
  <c r="D4002" i="2"/>
  <c r="D3666" i="2"/>
  <c r="D3991" i="2"/>
  <c r="D3772" i="2"/>
  <c r="D3373" i="2"/>
  <c r="D4168" i="2"/>
  <c r="D3916" i="2"/>
  <c r="D4988" i="2"/>
  <c r="D4559" i="2"/>
  <c r="D4592" i="2"/>
  <c r="D4413" i="2"/>
  <c r="D4565" i="2"/>
  <c r="D4719" i="2"/>
  <c r="D4632" i="2"/>
  <c r="D4637" i="2"/>
  <c r="D4400" i="2"/>
  <c r="D4599" i="2"/>
  <c r="D4576" i="2"/>
  <c r="D4533" i="2"/>
  <c r="D4834" i="2"/>
  <c r="D3757" i="2"/>
  <c r="D4825" i="2"/>
  <c r="D4828" i="2"/>
  <c r="D4464" i="2"/>
  <c r="D4322" i="2"/>
  <c r="D4995" i="2"/>
  <c r="D4928" i="2"/>
  <c r="D4895" i="2"/>
  <c r="D4596" i="2"/>
  <c r="D4149" i="2"/>
  <c r="D4985" i="2"/>
  <c r="D4703" i="2"/>
  <c r="D4862" i="2"/>
  <c r="D4542" i="2"/>
  <c r="D4338" i="2"/>
  <c r="D4535" i="2"/>
  <c r="D4662" i="2"/>
  <c r="D4936" i="2"/>
  <c r="D4812" i="2"/>
  <c r="D4382" i="2"/>
  <c r="D4868" i="2"/>
  <c r="D4281" i="2"/>
  <c r="D3965" i="2"/>
  <c r="D3709" i="2"/>
  <c r="D4098" i="2"/>
  <c r="D3842" i="2"/>
  <c r="D4481" i="2"/>
  <c r="D4007" i="2"/>
  <c r="D4139" i="2"/>
  <c r="D3549" i="2"/>
  <c r="D4798" i="2"/>
  <c r="D4984" i="2"/>
  <c r="D4503" i="2"/>
  <c r="D4296" i="2"/>
  <c r="D4622" i="2"/>
  <c r="D3917" i="2"/>
  <c r="D4230" i="2"/>
  <c r="D3858" i="2"/>
  <c r="D4207" i="2"/>
  <c r="D3847" i="2"/>
  <c r="D3565" i="2"/>
  <c r="D3261" i="2"/>
  <c r="D3751" i="2"/>
  <c r="D3636" i="2"/>
  <c r="D4893" i="2"/>
  <c r="D4355" i="2"/>
  <c r="D4802" i="2"/>
  <c r="D4248" i="2"/>
  <c r="D4337" i="2"/>
  <c r="D4705" i="2"/>
  <c r="D4546" i="2"/>
  <c r="D4225" i="2"/>
  <c r="D4657" i="2"/>
  <c r="D3881" i="2"/>
  <c r="D4829" i="2"/>
  <c r="D4710" i="2"/>
  <c r="D4305" i="2"/>
  <c r="D4298" i="2"/>
  <c r="D4832" i="2"/>
  <c r="D4983" i="2"/>
  <c r="D4970" i="2"/>
  <c r="D4448" i="2"/>
  <c r="D4173" i="2"/>
  <c r="D4013" i="2"/>
  <c r="D4454" i="2"/>
  <c r="D3922" i="2"/>
  <c r="D4406" i="2"/>
  <c r="D3911" i="2"/>
  <c r="D3628" i="2"/>
  <c r="D3309" i="2"/>
  <c r="D3920" i="2"/>
  <c r="D3720" i="2"/>
  <c r="D4820" i="2"/>
  <c r="D4439" i="2"/>
  <c r="D4508" i="2"/>
  <c r="D4312" i="2"/>
  <c r="D4417" i="2"/>
  <c r="D4917" i="2"/>
  <c r="D4926" i="2"/>
  <c r="D4353" i="2"/>
  <c r="D4354" i="2"/>
  <c r="D4908" i="2"/>
  <c r="D4701" i="2"/>
  <c r="D4301" i="2"/>
  <c r="D4121" i="2"/>
  <c r="D3677" i="2"/>
  <c r="D4603" i="2"/>
  <c r="D4853" i="2"/>
  <c r="D4373" i="2"/>
  <c r="D4772" i="2"/>
  <c r="D4626" i="2"/>
  <c r="D4434" i="2"/>
  <c r="D3778" i="2"/>
  <c r="D3485" i="2"/>
  <c r="D4713" i="2"/>
  <c r="D3762" i="2"/>
  <c r="D3197" i="2"/>
  <c r="D4722" i="2"/>
  <c r="D4435" i="2"/>
  <c r="D3797" i="2"/>
  <c r="D4267" i="2"/>
  <c r="D4252" i="2"/>
  <c r="D3826" i="2"/>
  <c r="D3245" i="2"/>
  <c r="D4902" i="2"/>
  <c r="D4611" i="2"/>
  <c r="D4676" i="2"/>
  <c r="D4377" i="2"/>
  <c r="D3810" i="2"/>
  <c r="D4154" i="2"/>
  <c r="D4336" i="2"/>
  <c r="D3874" i="2"/>
  <c r="D3740" i="2"/>
  <c r="D4112" i="2"/>
  <c r="D4948" i="2"/>
  <c r="D4572" i="2"/>
  <c r="D4517" i="2"/>
  <c r="D4588" i="2"/>
  <c r="D4646" i="2"/>
  <c r="D3989" i="2"/>
  <c r="D4858" i="2"/>
  <c r="D4300" i="2"/>
  <c r="D4469" i="2"/>
  <c r="D3921" i="2"/>
  <c r="D4291" i="2"/>
  <c r="D3882" i="2"/>
  <c r="D4287" i="2"/>
  <c r="D3875" i="2"/>
  <c r="D3589" i="2"/>
  <c r="D3249" i="2"/>
  <c r="D4378" i="2"/>
  <c r="D4243" i="2"/>
  <c r="D4270" i="2"/>
  <c r="D3758" i="2"/>
  <c r="D3979" i="2"/>
  <c r="D3577" i="2"/>
  <c r="D4537" i="2"/>
  <c r="D3736" i="2"/>
  <c r="D3415" i="2"/>
  <c r="D4765" i="2"/>
  <c r="D4314" i="2"/>
  <c r="D4617" i="2"/>
  <c r="D3822" i="2"/>
  <c r="D4043" i="2"/>
  <c r="D4666" i="2"/>
  <c r="D4489" i="2"/>
  <c r="D4031" i="2"/>
  <c r="D3393" i="2"/>
  <c r="D4060" i="2"/>
  <c r="D4882" i="2"/>
  <c r="D3794" i="2"/>
  <c r="D3676" i="2"/>
  <c r="D4048" i="2"/>
  <c r="D4904" i="2"/>
  <c r="D4552" i="2"/>
  <c r="D4477" i="2"/>
  <c r="D4544" i="2"/>
  <c r="D4590" i="2"/>
  <c r="D3945" i="2"/>
  <c r="D4702" i="2"/>
  <c r="D4256" i="2"/>
  <c r="D4389" i="2"/>
  <c r="D3897" i="2"/>
  <c r="D4246" i="2"/>
  <c r="D3862" i="2"/>
  <c r="D4231" i="2"/>
  <c r="D3855" i="2"/>
  <c r="D3569" i="2"/>
  <c r="D3225" i="2"/>
  <c r="D4284" i="2"/>
  <c r="D4156" i="2"/>
  <c r="D4214" i="2"/>
  <c r="D4740" i="2"/>
  <c r="D4873" i="2"/>
  <c r="D4810" i="2"/>
  <c r="D4835" i="2"/>
  <c r="D4811" i="2"/>
  <c r="D3901" i="2"/>
  <c r="D4239" i="2"/>
  <c r="D4870" i="2"/>
  <c r="D4350" i="2"/>
  <c r="D4103" i="2"/>
  <c r="D4358" i="2"/>
  <c r="D4602" i="2"/>
  <c r="D4304" i="2"/>
  <c r="D4543" i="2"/>
  <c r="D4767" i="2"/>
  <c r="D4534" i="2"/>
  <c r="D4180" i="2"/>
  <c r="D3719" i="2"/>
  <c r="D4742" i="2"/>
  <c r="D4461" i="2"/>
  <c r="D4394" i="2"/>
  <c r="D4066" i="2"/>
  <c r="D3730" i="2"/>
  <c r="D4555" i="2"/>
  <c r="D4726" i="2"/>
  <c r="D4271" i="2"/>
  <c r="D3517" i="2"/>
  <c r="D3687" i="2"/>
  <c r="D4805" i="2"/>
  <c r="D4678" i="2"/>
  <c r="D4297" i="2"/>
  <c r="D4410" i="2"/>
  <c r="D4402" i="2"/>
  <c r="D3861" i="2"/>
  <c r="D4431" i="2"/>
  <c r="D4629" i="2"/>
  <c r="D4962" i="2"/>
  <c r="D3833" i="2"/>
  <c r="D4144" i="2"/>
  <c r="D3798" i="2"/>
  <c r="D4131" i="2"/>
  <c r="D3791" i="2"/>
  <c r="D3505" i="2"/>
  <c r="D4932" i="2"/>
  <c r="D4509" i="2"/>
  <c r="D4001" i="2"/>
  <c r="D4102" i="2"/>
  <c r="D3642" i="2"/>
  <c r="D3867" i="2"/>
  <c r="D3465" i="2"/>
  <c r="D3952" i="2"/>
  <c r="D3607" i="2"/>
  <c r="D3351" i="2"/>
  <c r="D4236" i="2"/>
  <c r="D4113" i="2"/>
  <c r="D4179" i="2"/>
  <c r="D3706" i="2"/>
  <c r="D3931" i="2"/>
  <c r="D4285" i="2"/>
  <c r="D4038" i="2"/>
  <c r="D3803" i="2"/>
  <c r="D3241" i="2"/>
  <c r="D4659" i="2"/>
  <c r="D4405" i="2"/>
  <c r="D4119" i="2"/>
  <c r="D3501" i="2"/>
  <c r="D4633" i="2"/>
  <c r="D4954" i="2"/>
  <c r="D4642" i="2"/>
  <c r="D4273" i="2"/>
  <c r="D4348" i="2"/>
  <c r="D4334" i="2"/>
  <c r="D3841" i="2"/>
  <c r="D4371" i="2"/>
  <c r="D4462" i="2"/>
  <c r="D4561" i="2"/>
  <c r="D3813" i="2"/>
  <c r="D4118" i="2"/>
  <c r="D3774" i="2"/>
  <c r="D4111" i="2"/>
  <c r="D4299" i="2"/>
  <c r="D3481" i="2"/>
  <c r="D4961" i="2"/>
  <c r="D4385" i="2"/>
  <c r="D3957" i="2"/>
  <c r="D4070" i="2"/>
  <c r="D4978" i="2"/>
  <c r="D4892" i="2"/>
  <c r="D4901" i="2"/>
  <c r="D4512" i="2"/>
  <c r="D4187" i="2"/>
  <c r="D4729" i="2"/>
  <c r="D3943" i="2"/>
  <c r="D4842" i="2"/>
  <c r="D3805" i="2"/>
  <c r="D4266" i="2"/>
  <c r="D4863" i="2"/>
  <c r="D4818" i="2"/>
  <c r="D4814" i="2"/>
  <c r="D4397" i="2"/>
  <c r="D4876" i="2"/>
  <c r="D3885" i="2"/>
  <c r="D3831" i="2"/>
  <c r="D4991" i="2"/>
  <c r="D4224" i="2"/>
  <c r="D5002" i="2"/>
  <c r="D4942" i="2"/>
  <c r="D3986" i="2"/>
  <c r="D3634" i="2"/>
  <c r="D4751" i="2"/>
  <c r="D3949" i="2"/>
  <c r="D3975" i="2"/>
  <c r="D3357" i="2"/>
  <c r="D3852" i="2"/>
  <c r="D4527" i="2"/>
  <c r="D4384" i="2"/>
  <c r="D4972" i="2"/>
  <c r="D4549" i="2"/>
  <c r="D4412" i="2"/>
  <c r="D3753" i="2"/>
  <c r="D4624" i="2"/>
  <c r="D4265" i="2"/>
  <c r="D4159" i="2"/>
  <c r="D3749" i="2"/>
  <c r="D4054" i="2"/>
  <c r="D3710" i="2"/>
  <c r="D4047" i="2"/>
  <c r="D3972" i="2"/>
  <c r="D3417" i="2"/>
  <c r="D4519" i="2"/>
  <c r="D4157" i="2"/>
  <c r="D3829" i="2"/>
  <c r="D3982" i="2"/>
  <c r="D4255" i="2"/>
  <c r="D4152" i="2"/>
  <c r="D3349" i="2"/>
  <c r="D3695" i="2"/>
  <c r="D3543" i="2"/>
  <c r="D4869" i="2"/>
  <c r="D4329" i="2"/>
  <c r="D3929" i="2"/>
  <c r="D4046" i="2"/>
  <c r="D4545" i="2"/>
  <c r="D3819" i="2"/>
  <c r="D4282" i="2"/>
  <c r="D3806" i="2"/>
  <c r="D3756" i="2"/>
  <c r="D4194" i="2"/>
  <c r="D4845" i="2"/>
  <c r="D3821" i="2"/>
  <c r="D3959" i="2"/>
  <c r="D3341" i="2"/>
  <c r="D3788" i="2"/>
  <c r="D4499" i="2"/>
  <c r="D4352" i="2"/>
  <c r="D4888" i="2"/>
  <c r="D4468" i="2"/>
  <c r="D4279" i="2"/>
  <c r="D3733" i="2"/>
  <c r="D4540" i="2"/>
  <c r="D4221" i="2"/>
  <c r="D4129" i="2"/>
  <c r="D3729" i="2"/>
  <c r="D4030" i="2"/>
  <c r="D3690" i="2"/>
  <c r="D4027" i="2"/>
  <c r="D3876" i="2"/>
  <c r="D3397" i="2"/>
  <c r="D4407" i="2"/>
  <c r="D4749" i="2"/>
  <c r="D3785" i="2"/>
  <c r="D4093" i="2"/>
  <c r="D4822" i="2"/>
  <c r="D4114" i="2"/>
  <c r="D4172" i="2"/>
  <c r="D3533" i="2"/>
  <c r="D3981" i="2"/>
  <c r="D4262" i="2"/>
  <c r="D4806" i="2"/>
  <c r="D4105" i="2"/>
  <c r="D4025" i="2"/>
  <c r="D3963" i="2"/>
  <c r="D4421" i="2"/>
  <c r="D3732" i="2"/>
  <c r="D4966" i="2"/>
  <c r="D4167" i="2"/>
  <c r="D3541" i="2"/>
  <c r="D3783" i="2"/>
  <c r="D4184" i="2"/>
  <c r="D4884" i="2"/>
  <c r="D4700" i="2"/>
  <c r="D3660" i="2"/>
  <c r="D4804" i="2"/>
  <c r="D4761" i="2"/>
  <c r="D3839" i="2"/>
  <c r="D3433" i="2"/>
  <c r="D3872" i="2"/>
  <c r="D3591" i="2"/>
  <c r="D4839" i="2"/>
  <c r="D4780" i="2"/>
  <c r="D4057" i="2"/>
  <c r="D4134" i="2"/>
  <c r="D4536" i="2"/>
  <c r="D4050" i="2"/>
  <c r="D4020" i="2"/>
  <c r="D3165" i="2"/>
  <c r="D4775" i="2"/>
  <c r="D4656" i="2"/>
  <c r="D4704" i="2"/>
  <c r="D4886" i="2"/>
  <c r="D4141" i="2"/>
  <c r="D4033" i="2"/>
  <c r="D4997" i="2"/>
  <c r="D4458" i="2"/>
  <c r="D4566" i="2"/>
  <c r="D3961" i="2"/>
  <c r="D4521" i="2"/>
  <c r="D3926" i="2"/>
  <c r="D4470" i="2"/>
  <c r="D3919" i="2"/>
  <c r="D3631" i="2"/>
  <c r="D3289" i="2"/>
  <c r="D4669" i="2"/>
  <c r="D4294" i="2"/>
  <c r="D4553" i="2"/>
  <c r="D3814" i="2"/>
  <c r="D4035" i="2"/>
  <c r="D3641" i="2"/>
  <c r="D3189" i="2"/>
  <c r="D3868" i="2"/>
  <c r="D3447" i="2"/>
  <c r="D4604" i="2"/>
  <c r="D4450" i="2"/>
  <c r="D3689" i="2"/>
  <c r="D3878" i="2"/>
  <c r="D4099" i="2"/>
  <c r="D4776" i="2"/>
  <c r="D3737" i="2"/>
  <c r="D4148" i="2"/>
  <c r="D3473" i="2"/>
  <c r="D4460" i="2"/>
  <c r="D3439" i="2"/>
  <c r="D3508" i="2"/>
  <c r="D3506" i="2"/>
  <c r="D4438" i="2"/>
  <c r="D4044" i="2"/>
  <c r="D4946" i="2"/>
  <c r="D4349" i="2"/>
  <c r="D3734" i="2"/>
  <c r="D4655" i="2"/>
  <c r="D4351" i="2"/>
  <c r="D3559" i="2"/>
  <c r="D4078" i="2"/>
  <c r="D3787" i="2"/>
  <c r="D3750" i="2"/>
  <c r="D4080" i="2"/>
  <c r="D3375" i="2"/>
  <c r="D3863" i="2"/>
  <c r="D4268" i="2"/>
  <c r="D4799" i="2"/>
  <c r="D3685" i="2"/>
  <c r="D3748" i="2"/>
  <c r="D3713" i="2"/>
  <c r="D3265" i="2"/>
  <c r="D4878" i="2"/>
  <c r="D4215" i="2"/>
  <c r="D3993" i="2"/>
  <c r="D3585" i="2"/>
  <c r="D3567" i="2"/>
  <c r="D3540" i="2"/>
  <c r="D3346" i="2"/>
  <c r="D2991" i="2"/>
  <c r="D3432" i="2"/>
  <c r="D3246" i="2"/>
  <c r="D2861" i="2"/>
  <c r="D3954" i="2"/>
  <c r="D4636" i="2"/>
  <c r="D4009" i="2"/>
  <c r="D3941" i="2"/>
  <c r="D3899" i="2"/>
  <c r="D4529" i="2"/>
  <c r="D3605" i="2"/>
  <c r="D4520" i="2"/>
  <c r="D3678" i="2"/>
  <c r="D4145" i="2"/>
  <c r="D4202" i="2"/>
  <c r="D3680" i="2"/>
  <c r="D3739" i="2"/>
  <c r="D3474" i="2"/>
  <c r="D3039" i="2"/>
  <c r="D3528" i="2"/>
  <c r="D3582" i="2"/>
  <c r="D2918" i="2"/>
  <c r="D4257" i="2"/>
  <c r="D4933" i="2"/>
  <c r="D4440" i="2"/>
  <c r="D4326" i="2"/>
  <c r="D4164" i="2"/>
  <c r="D4681" i="2"/>
  <c r="D3891" i="2"/>
  <c r="D3367" i="2"/>
  <c r="D3850" i="2"/>
  <c r="D4560" i="2"/>
  <c r="D4083" i="2"/>
  <c r="D4171" i="2"/>
  <c r="D3303" i="2"/>
  <c r="D3602" i="2"/>
  <c r="D3087" i="2"/>
  <c r="D3624" i="2"/>
  <c r="D3172" i="2"/>
  <c r="D2982" i="2"/>
  <c r="D2701" i="2"/>
  <c r="D2445" i="2"/>
  <c r="D3117" i="2"/>
  <c r="D3412" i="2"/>
  <c r="D3129" i="2"/>
  <c r="D2493" i="2"/>
  <c r="D3072" i="2"/>
  <c r="D2726" i="2"/>
  <c r="D3146" i="2"/>
  <c r="D2827" i="2"/>
  <c r="D2571" i="2"/>
  <c r="D2510" i="2"/>
  <c r="D2208" i="2"/>
  <c r="D4386" i="2"/>
  <c r="D3854" i="2"/>
  <c r="D3844" i="2"/>
  <c r="D4396" i="2"/>
  <c r="D3583" i="2"/>
  <c r="D4104" i="2"/>
  <c r="D4174" i="2"/>
  <c r="D3232" i="2"/>
  <c r="D2955" i="2"/>
  <c r="D3360" i="2"/>
  <c r="D3150" i="2"/>
  <c r="D2825" i="2"/>
  <c r="D2569" i="2"/>
  <c r="D3864" i="2"/>
  <c r="D2941" i="2"/>
  <c r="D2674" i="2"/>
  <c r="D3076" i="2"/>
  <c r="D4562" i="2"/>
  <c r="D4034" i="2"/>
  <c r="D3469" i="2"/>
  <c r="D4161" i="2"/>
  <c r="D4849" i="2"/>
  <c r="D3890" i="2"/>
  <c r="D3799" i="2"/>
  <c r="D4204" i="2"/>
  <c r="D4711" i="2"/>
  <c r="D3665" i="2"/>
  <c r="D3700" i="2"/>
  <c r="D3681" i="2"/>
  <c r="D3237" i="2"/>
  <c r="D4654" i="2"/>
  <c r="D4785" i="2"/>
  <c r="D3759" i="2"/>
  <c r="D3213" i="2"/>
  <c r="D4495" i="2"/>
  <c r="D4538" i="2"/>
  <c r="D3946" i="2"/>
  <c r="D3313" i="2"/>
  <c r="D3958" i="2"/>
  <c r="D4199" i="2"/>
  <c r="D4036" i="2"/>
  <c r="D3321" i="2"/>
  <c r="D4505" i="2"/>
  <c r="D3527" i="2"/>
  <c r="D4756" i="2"/>
  <c r="D4241" i="2"/>
  <c r="D3889" i="2"/>
  <c r="D4022" i="2"/>
  <c r="D4452" i="2"/>
  <c r="D3698" i="2"/>
  <c r="D3597" i="2"/>
  <c r="D3856" i="2"/>
  <c r="D4977" i="2"/>
  <c r="D4488" i="2"/>
  <c r="D4388" i="2"/>
  <c r="D4730" i="2"/>
  <c r="D4472" i="2"/>
  <c r="D3925" i="2"/>
  <c r="D4607" i="2"/>
  <c r="D4914" i="2"/>
  <c r="D4357" i="2"/>
  <c r="D3877" i="2"/>
  <c r="D4206" i="2"/>
  <c r="D3838" i="2"/>
  <c r="D4191" i="2"/>
  <c r="D3835" i="2"/>
  <c r="D3545" i="2"/>
  <c r="D4931" i="2"/>
  <c r="D4200" i="2"/>
  <c r="D4089" i="2"/>
  <c r="D4163" i="2"/>
  <c r="D3702" i="2"/>
  <c r="D3923" i="2"/>
  <c r="D3521" i="2"/>
  <c r="D4128" i="2"/>
  <c r="D3652" i="2"/>
  <c r="D3383" i="2"/>
  <c r="D4429" i="2"/>
  <c r="D4311" i="2"/>
  <c r="D4275" i="2"/>
  <c r="D3766" i="2"/>
  <c r="D3987" i="2"/>
  <c r="D4192" i="2"/>
  <c r="D4160" i="2"/>
  <c r="D3915" i="2"/>
  <c r="D3317" i="2"/>
  <c r="D3820" i="2"/>
  <c r="D3355" i="2"/>
  <c r="D3380" i="2"/>
  <c r="D3378" i="2"/>
  <c r="D4081" i="2"/>
  <c r="D4627" i="2"/>
  <c r="D4278" i="2"/>
  <c r="D4203" i="2"/>
  <c r="D4067" i="2"/>
  <c r="D4209" i="2"/>
  <c r="D4866" i="2"/>
  <c r="D4840" i="2"/>
  <c r="D3790" i="2"/>
  <c r="D4368" i="2"/>
  <c r="D3971" i="2"/>
  <c r="D3932" i="2"/>
  <c r="D4210" i="2"/>
  <c r="D3277" i="2"/>
  <c r="D4890" i="2"/>
  <c r="D4894" i="2"/>
  <c r="D3990" i="2"/>
  <c r="D3353" i="2"/>
  <c r="D3898" i="2"/>
  <c r="D4124" i="2"/>
  <c r="D3801" i="2"/>
  <c r="D3955" i="2"/>
  <c r="D4090" i="2"/>
  <c r="D3281" i="2"/>
  <c r="D3459" i="2"/>
  <c r="D3348" i="2"/>
  <c r="D3216" i="2"/>
  <c r="D2927" i="2"/>
  <c r="D3304" i="2"/>
  <c r="D3110" i="2"/>
  <c r="D2797" i="2"/>
  <c r="D3956" i="2"/>
  <c r="D4645" i="2"/>
  <c r="D4913" i="2"/>
  <c r="D4390" i="2"/>
  <c r="D3609" i="2"/>
  <c r="D4364" i="2"/>
  <c r="D3169" i="2"/>
  <c r="D4370" i="2"/>
  <c r="D4127" i="2"/>
  <c r="D3825" i="2"/>
  <c r="D3509" i="2"/>
  <c r="D3547" i="2"/>
  <c r="D3476" i="2"/>
  <c r="D3314" i="2"/>
  <c r="D2975" i="2"/>
  <c r="D3400" i="2"/>
  <c r="D3211" i="2"/>
  <c r="D2845" i="2"/>
  <c r="D4788" i="2"/>
  <c r="D4958" i="2"/>
  <c r="D3905" i="2"/>
  <c r="D3857" i="2"/>
  <c r="D3811" i="2"/>
  <c r="D4041" i="2"/>
  <c r="D3493" i="2"/>
  <c r="D4320" i="2"/>
  <c r="D4898" i="2"/>
  <c r="D4408" i="2"/>
  <c r="D3860" i="2"/>
  <c r="D3639" i="2"/>
  <c r="D3604" i="2"/>
  <c r="D3442" i="2"/>
  <c r="D3023" i="2"/>
  <c r="D3496" i="2"/>
  <c r="D3454" i="2"/>
  <c r="D2892" i="2"/>
  <c r="D2637" i="2"/>
  <c r="D2381" i="2"/>
  <c r="D3034" i="2"/>
  <c r="D3235" i="2"/>
  <c r="D2813" i="2"/>
  <c r="D2413" i="2"/>
  <c r="D2970" i="2"/>
  <c r="D2662" i="2"/>
  <c r="D3060" i="2"/>
  <c r="D2763" i="2"/>
  <c r="D2507" i="2"/>
  <c r="D2422" i="2"/>
  <c r="D4844" i="2"/>
  <c r="D3977" i="2"/>
  <c r="D3630" i="2"/>
  <c r="D3573" i="2"/>
  <c r="D3824" i="2"/>
  <c r="D3499" i="2"/>
  <c r="D3596" i="2"/>
  <c r="D3594" i="2"/>
  <c r="D3147" i="2"/>
  <c r="D2891" i="2"/>
  <c r="D3252" i="2"/>
  <c r="D3062" i="2"/>
  <c r="D2761" i="2"/>
  <c r="D2505" i="2"/>
  <c r="D3262" i="2"/>
  <c r="D2866" i="2"/>
  <c r="D2610" i="2"/>
  <c r="D2993" i="2"/>
  <c r="D4340" i="2"/>
  <c r="D3892" i="2"/>
  <c r="D4792" i="2"/>
  <c r="D4419" i="2"/>
  <c r="D4317" i="2"/>
  <c r="D4335" i="2"/>
  <c r="D3229" i="2"/>
  <c r="D4547" i="2"/>
  <c r="D4618" i="2"/>
  <c r="D3966" i="2"/>
  <c r="D3333" i="2"/>
  <c r="D3870" i="2"/>
  <c r="D4028" i="2"/>
  <c r="D3761" i="2"/>
  <c r="D3909" i="2"/>
  <c r="D4770" i="2"/>
  <c r="D4903" i="2"/>
  <c r="D4169" i="2"/>
  <c r="D4694" i="2"/>
  <c r="D4641" i="2"/>
  <c r="D4480" i="2"/>
  <c r="D3846" i="2"/>
  <c r="D4063" i="2"/>
  <c r="D3684" i="2"/>
  <c r="D3209" i="2"/>
  <c r="D3948" i="2"/>
  <c r="D3463" i="2"/>
  <c r="D4696" i="2"/>
  <c r="D4550" i="2"/>
  <c r="D3717" i="2"/>
  <c r="D4736" i="2"/>
  <c r="D4425" i="2"/>
  <c r="D4055" i="2"/>
  <c r="D3437" i="2"/>
  <c r="D4108" i="2"/>
  <c r="D4673" i="2"/>
  <c r="D4514" i="2"/>
  <c r="D4975" i="2"/>
  <c r="D4220" i="2"/>
  <c r="D4302" i="2"/>
  <c r="D3817" i="2"/>
  <c r="D4741" i="2"/>
  <c r="D4404" i="2"/>
  <c r="D4374" i="2"/>
  <c r="D3793" i="2"/>
  <c r="D4094" i="2"/>
  <c r="D3754" i="2"/>
  <c r="D4091" i="2"/>
  <c r="D4132" i="2"/>
  <c r="D3461" i="2"/>
  <c r="D4789" i="2"/>
  <c r="D4289" i="2"/>
  <c r="D3913" i="2"/>
  <c r="D4042" i="2"/>
  <c r="D4513" i="2"/>
  <c r="D3807" i="2"/>
  <c r="D3409" i="2"/>
  <c r="D3775" i="2"/>
  <c r="D3575" i="2"/>
  <c r="D4671" i="2"/>
  <c r="D4581" i="2"/>
  <c r="D4017" i="2"/>
  <c r="D4106" i="2"/>
  <c r="D3654" i="2"/>
  <c r="D3871" i="2"/>
  <c r="D4598" i="2"/>
  <c r="D3918" i="2"/>
  <c r="D4004" i="2"/>
  <c r="D3177" i="2"/>
  <c r="D3611" i="2"/>
  <c r="D3287" i="2"/>
  <c r="D3260" i="2"/>
  <c r="D3254" i="2"/>
  <c r="D4039" i="2"/>
  <c r="D4474" i="2"/>
  <c r="D3777" i="2"/>
  <c r="D3769" i="2"/>
  <c r="D4052" i="2"/>
  <c r="D3873" i="2"/>
  <c r="D3381" i="2"/>
  <c r="D4433" i="2"/>
  <c r="D4393" i="2"/>
  <c r="D4235" i="2"/>
  <c r="D3668" i="2"/>
  <c r="D3587" i="2"/>
  <c r="D4981" i="2"/>
  <c r="D3655" i="2"/>
  <c r="D4269" i="2"/>
  <c r="D4137" i="2"/>
  <c r="D3646" i="2"/>
  <c r="D4652" i="2"/>
  <c r="D4123" i="2"/>
  <c r="D3495" i="2"/>
  <c r="D3962" i="2"/>
  <c r="D4924" i="2"/>
  <c r="D3638" i="2"/>
  <c r="D3840" i="2"/>
  <c r="D3335" i="2"/>
  <c r="D3960" i="2"/>
  <c r="D3119" i="2"/>
  <c r="D3816" i="2"/>
  <c r="D3210" i="2"/>
  <c r="D3020" i="2"/>
  <c r="D2733" i="2"/>
  <c r="D4665" i="2"/>
  <c r="D4744" i="2"/>
  <c r="D4344" i="2"/>
  <c r="D3902" i="2"/>
  <c r="D3269" i="2"/>
  <c r="D3786" i="2"/>
  <c r="D3776" i="2"/>
  <c r="D4930" i="2"/>
  <c r="D3903" i="2"/>
  <c r="D3978" i="2"/>
  <c r="D3205" i="2"/>
  <c r="D3419" i="2"/>
  <c r="D3316" i="2"/>
  <c r="D3190" i="2"/>
  <c r="D2911" i="2"/>
  <c r="D3274" i="2"/>
  <c r="D3084" i="2"/>
  <c r="D2781" i="2"/>
  <c r="D3581" i="2"/>
  <c r="D4366" i="2"/>
  <c r="D4483" i="2"/>
  <c r="D4166" i="2"/>
  <c r="D3525" i="2"/>
  <c r="D4126" i="2"/>
  <c r="D4032" i="2"/>
  <c r="D4178" i="2"/>
  <c r="D4075" i="2"/>
  <c r="D3673" i="2"/>
  <c r="D3429" i="2"/>
  <c r="D3503" i="2"/>
  <c r="D3444" i="2"/>
  <c r="D3282" i="2"/>
  <c r="D2959" i="2"/>
  <c r="D3368" i="2"/>
  <c r="D3170" i="2"/>
  <c r="D2829" i="2"/>
  <c r="D2573" i="2"/>
  <c r="D4120" i="2"/>
  <c r="D2944" i="2"/>
  <c r="D2943" i="2"/>
  <c r="D2669" i="2"/>
  <c r="D2333" i="2"/>
  <c r="D2854" i="2"/>
  <c r="D2598" i="2"/>
  <c r="D2977" i="2"/>
  <c r="D2699" i="2"/>
  <c r="D2981" i="2"/>
  <c r="D2339" i="2"/>
  <c r="D4524" i="2"/>
  <c r="D3669" i="2"/>
  <c r="D4079" i="2"/>
  <c r="D3425" i="2"/>
  <c r="D4158" i="2"/>
  <c r="D3411" i="2"/>
  <c r="D3468" i="2"/>
  <c r="D3466" i="2"/>
  <c r="D3083" i="2"/>
  <c r="D3616" i="2"/>
  <c r="D3162" i="2"/>
  <c r="D2972" i="2"/>
  <c r="D2697" i="2"/>
  <c r="D2441" i="2"/>
  <c r="D3114" i="2"/>
  <c r="D2802" i="2"/>
  <c r="D3566" i="2"/>
  <c r="D2910" i="2"/>
  <c r="D4327" i="2"/>
  <c r="D4879" i="2"/>
  <c r="D4778" i="2"/>
  <c r="D3479" i="2"/>
  <c r="D4757" i="2"/>
  <c r="D4346" i="2"/>
  <c r="D4226" i="2"/>
  <c r="D4668" i="2"/>
  <c r="D3895" i="2"/>
  <c r="D4288" i="2"/>
  <c r="D4883" i="2"/>
  <c r="D3705" i="2"/>
  <c r="D3796" i="2"/>
  <c r="D3745" i="2"/>
  <c r="D3297" i="2"/>
  <c r="D4177" i="2"/>
  <c r="D4927" i="2"/>
  <c r="D3968" i="2"/>
  <c r="D3171" i="2"/>
  <c r="D4074" i="2"/>
  <c r="D3973" i="2"/>
  <c r="D3483" i="2"/>
  <c r="D4049" i="2"/>
  <c r="D4455" i="2"/>
  <c r="D3744" i="2"/>
  <c r="D3560" i="2"/>
  <c r="D4735" i="2"/>
  <c r="D4506" i="2"/>
  <c r="D4515" i="2"/>
  <c r="D3731" i="2"/>
  <c r="D3001" i="2"/>
  <c r="D4716" i="2"/>
  <c r="D3623" i="2"/>
  <c r="D4764" i="2"/>
  <c r="D2895" i="2"/>
  <c r="D2509" i="2"/>
  <c r="D2589" i="2"/>
  <c r="D2894" i="2"/>
  <c r="D4436" i="2"/>
  <c r="D3728" i="2"/>
  <c r="D3019" i="2"/>
  <c r="D2633" i="2"/>
  <c r="D3166" i="2"/>
  <c r="D2647" i="2"/>
  <c r="D2756" i="2"/>
  <c r="D2284" i="2"/>
  <c r="D4755" i="2"/>
  <c r="D3662" i="2"/>
  <c r="D3904" i="2"/>
  <c r="D3620" i="2"/>
  <c r="D3158" i="2"/>
  <c r="D3268" i="2"/>
  <c r="D2773" i="2"/>
  <c r="D3318" i="2"/>
  <c r="D3770" i="2"/>
  <c r="D4096" i="2"/>
  <c r="D3771" i="2"/>
  <c r="D3200" i="2"/>
  <c r="D4422" i="2"/>
  <c r="D3046" i="2"/>
  <c r="D2477" i="2"/>
  <c r="D3053" i="2"/>
  <c r="D2710" i="2"/>
  <c r="D3124" i="2"/>
  <c r="D2811" i="2"/>
  <c r="D2555" i="2"/>
  <c r="D2486" i="2"/>
  <c r="D2192" i="2"/>
  <c r="D4720" i="2"/>
  <c r="D3802" i="2"/>
  <c r="D3724" i="2"/>
  <c r="D4155" i="2"/>
  <c r="D3563" i="2"/>
  <c r="D3848" i="2"/>
  <c r="D3896" i="2"/>
  <c r="D3206" i="2"/>
  <c r="D2939" i="2"/>
  <c r="D3328" i="2"/>
  <c r="D3126" i="2"/>
  <c r="D2809" i="2"/>
  <c r="D2553" i="2"/>
  <c r="D3606" i="2"/>
  <c r="D2922" i="2"/>
  <c r="D2658" i="2"/>
  <c r="D3057" i="2"/>
  <c r="D2759" i="2"/>
  <c r="D2503" i="2"/>
  <c r="D2419" i="2"/>
  <c r="D2140" i="2"/>
  <c r="D3865" i="2"/>
  <c r="D3529" i="2"/>
  <c r="D3471" i="2"/>
  <c r="D3554" i="2"/>
  <c r="D3944" i="2"/>
  <c r="D3033" i="2"/>
  <c r="D2485" i="2"/>
  <c r="D3152" i="2"/>
  <c r="D2541" i="2"/>
  <c r="D3136" i="2"/>
  <c r="D2758" i="2"/>
  <c r="D3227" i="2"/>
  <c r="D2859" i="2"/>
  <c r="D2603" i="2"/>
  <c r="D2580" i="2"/>
  <c r="D3410" i="2"/>
  <c r="D2877" i="2"/>
  <c r="D2429" i="2"/>
  <c r="D2989" i="2"/>
  <c r="D2678" i="2"/>
  <c r="D3086" i="2"/>
  <c r="D2779" i="2"/>
  <c r="D2523" i="2"/>
  <c r="D2448" i="2"/>
  <c r="D4847" i="2"/>
  <c r="D4065" i="2"/>
  <c r="D3686" i="2"/>
  <c r="D3617" i="2"/>
  <c r="D3936" i="2"/>
  <c r="D3519" i="2"/>
  <c r="D3635" i="2"/>
  <c r="D3643" i="2"/>
  <c r="D3168" i="2"/>
  <c r="D2907" i="2"/>
  <c r="D3271" i="2"/>
  <c r="D3081" i="2"/>
  <c r="D2777" i="2"/>
  <c r="D2521" i="2"/>
  <c r="D3350" i="2"/>
  <c r="D2882" i="2"/>
  <c r="D2626" i="2"/>
  <c r="D3012" i="2"/>
  <c r="D2727" i="2"/>
  <c r="D3122" i="2"/>
  <c r="D2374" i="2"/>
  <c r="D2108" i="2"/>
  <c r="D4339" i="2"/>
  <c r="D3369" i="2"/>
  <c r="D4910" i="2"/>
  <c r="D3633" i="2"/>
  <c r="D2987" i="2"/>
  <c r="D2601" i="2"/>
  <c r="D3121" i="2"/>
  <c r="D2188" i="2"/>
  <c r="D3279" i="2"/>
  <c r="D3384" i="2"/>
  <c r="D2357" i="2"/>
  <c r="D4303" i="2"/>
  <c r="D3595" i="2"/>
  <c r="D3354" i="2"/>
  <c r="D3258" i="2"/>
  <c r="D2769" i="2"/>
  <c r="D3286" i="2"/>
  <c r="D3953" i="2"/>
  <c r="D3561" i="2"/>
  <c r="D3491" i="2"/>
  <c r="D3586" i="2"/>
  <c r="D4473" i="2"/>
  <c r="D4058" i="2"/>
  <c r="D3472" i="2"/>
  <c r="D3224" i="2"/>
  <c r="D3534" i="2"/>
  <c r="D2643" i="2"/>
  <c r="D2280" i="2"/>
  <c r="D1936" i="2"/>
  <c r="D2516" i="2"/>
  <c r="D2205" i="2"/>
  <c r="D1949" i="2"/>
  <c r="D2538" i="2"/>
  <c r="D4688" i="2"/>
  <c r="D2924" i="2"/>
  <c r="D2890" i="2"/>
  <c r="D4664" i="2"/>
  <c r="D4591" i="2"/>
  <c r="D3626" i="2"/>
  <c r="D3934" i="2"/>
  <c r="D4073" i="2"/>
  <c r="D3726" i="2"/>
  <c r="D3696" i="2"/>
  <c r="D4428" i="2"/>
  <c r="D3293" i="2"/>
  <c r="D4833" i="2"/>
  <c r="D4496" i="2"/>
  <c r="D4010" i="2"/>
  <c r="D3377" i="2"/>
  <c r="D3930" i="2"/>
  <c r="D4250" i="2"/>
  <c r="D3845" i="2"/>
  <c r="D4085" i="2"/>
  <c r="D3523" i="2"/>
  <c r="D3405" i="2"/>
  <c r="D3441" i="2"/>
  <c r="D4015" i="2"/>
  <c r="D3661" i="2"/>
  <c r="D3983" i="2"/>
  <c r="D3738" i="2"/>
  <c r="D3912" i="2"/>
  <c r="D3928" i="2"/>
  <c r="D4714" i="2"/>
  <c r="D4011" i="2"/>
  <c r="D4247" i="2"/>
  <c r="D3103" i="2"/>
  <c r="D5003" i="2"/>
  <c r="D3818" i="2"/>
  <c r="D4222" i="2"/>
  <c r="D3395" i="2"/>
  <c r="D3255" i="2"/>
  <c r="D3275" i="2"/>
  <c r="D3215" i="2"/>
  <c r="D2635" i="2"/>
  <c r="D4086" i="2"/>
  <c r="D3331" i="2"/>
  <c r="D3488" i="2"/>
  <c r="D2377" i="2"/>
  <c r="D2839" i="2"/>
  <c r="D2583" i="2"/>
  <c r="D2534" i="2"/>
  <c r="D2220" i="2"/>
  <c r="D4672" i="2"/>
  <c r="D3887" i="2"/>
  <c r="D3768" i="2"/>
  <c r="D3364" i="2"/>
  <c r="D3031" i="2"/>
  <c r="D3518" i="2"/>
  <c r="D2645" i="2"/>
  <c r="D4432" i="2"/>
  <c r="D3995" i="2"/>
  <c r="D3964" i="2"/>
  <c r="D3420" i="2"/>
  <c r="D3059" i="2"/>
  <c r="D3135" i="2"/>
  <c r="D2749" i="2"/>
  <c r="D2397" i="2"/>
  <c r="D2925" i="2"/>
  <c r="D2646" i="2"/>
  <c r="D3041" i="2"/>
  <c r="D2747" i="2"/>
  <c r="D3430" i="2"/>
  <c r="D2403" i="2"/>
  <c r="D4766" i="2"/>
  <c r="D3893" i="2"/>
  <c r="D4444" i="2"/>
  <c r="D3537" i="2"/>
  <c r="D3743" i="2"/>
  <c r="D3475" i="2"/>
  <c r="D3564" i="2"/>
  <c r="D3562" i="2"/>
  <c r="D3131" i="2"/>
  <c r="D4008" i="2"/>
  <c r="D3226" i="2"/>
  <c r="D3036" i="2"/>
  <c r="D2745" i="2"/>
  <c r="D2489" i="2"/>
  <c r="D3212" i="2"/>
  <c r="D2850" i="2"/>
  <c r="D2594" i="2"/>
  <c r="D2974" i="2"/>
  <c r="D2695" i="2"/>
  <c r="D2968" i="2"/>
  <c r="D2336" i="2"/>
  <c r="D2076" i="2"/>
  <c r="D4006" i="2"/>
  <c r="D3221" i="2"/>
  <c r="D3311" i="2"/>
  <c r="D3298" i="2"/>
  <c r="D3448" i="2"/>
  <c r="D2869" i="2"/>
  <c r="D3570" i="2"/>
  <c r="D2956" i="2"/>
  <c r="D2461" i="2"/>
  <c r="D3008" i="2"/>
  <c r="D2694" i="2"/>
  <c r="D3105" i="2"/>
  <c r="D2795" i="2"/>
  <c r="D2539" i="2"/>
  <c r="D2467" i="2"/>
  <c r="D3007" i="2"/>
  <c r="D2685" i="2"/>
  <c r="D2349" i="2"/>
  <c r="D2886" i="2"/>
  <c r="D2614" i="2"/>
  <c r="D2996" i="2"/>
  <c r="D2715" i="2"/>
  <c r="D3058" i="2"/>
  <c r="D2358" i="2"/>
  <c r="D4712" i="2"/>
  <c r="D3721" i="2"/>
  <c r="D4138" i="2"/>
  <c r="D3457" i="2"/>
  <c r="D4409" i="2"/>
  <c r="D3435" i="2"/>
  <c r="D3500" i="2"/>
  <c r="D3498" i="2"/>
  <c r="D3099" i="2"/>
  <c r="D3656" i="2"/>
  <c r="D3188" i="2"/>
  <c r="D2998" i="2"/>
  <c r="D2713" i="2"/>
  <c r="D2457" i="2"/>
  <c r="D3133" i="2"/>
  <c r="D2818" i="2"/>
  <c r="D3800" i="2"/>
  <c r="D2929" i="2"/>
  <c r="D2663" i="2"/>
  <c r="D2820" i="2"/>
  <c r="D2300" i="2"/>
  <c r="D2044" i="2"/>
  <c r="D3782" i="2"/>
  <c r="D4142" i="2"/>
  <c r="D3974" i="2"/>
  <c r="D3299" i="2"/>
  <c r="D3424" i="2"/>
  <c r="D2345" i="2"/>
  <c r="D2807" i="2"/>
  <c r="D4486" i="2"/>
  <c r="D3247" i="2"/>
  <c r="D3182" i="2"/>
  <c r="D4579" i="2"/>
  <c r="D3908" i="2"/>
  <c r="D3339" i="2"/>
  <c r="D3123" i="2"/>
  <c r="D3486" i="2"/>
  <c r="D2641" i="2"/>
  <c r="D3037" i="2"/>
  <c r="D4062" i="2"/>
  <c r="D3257" i="2"/>
  <c r="D3327" i="2"/>
  <c r="D3330" i="2"/>
  <c r="D3480" i="2"/>
  <c r="D3253" i="2"/>
  <c r="D3049" i="2"/>
  <c r="D2957" i="2"/>
  <c r="D3073" i="2"/>
  <c r="D2515" i="2"/>
  <c r="D2160" i="2"/>
  <c r="D1872" i="2"/>
  <c r="D2423" i="2"/>
  <c r="D2141" i="2"/>
  <c r="D1885" i="2"/>
  <c r="D2440" i="2"/>
  <c r="D3516" i="2"/>
  <c r="D2661" i="2"/>
  <c r="D4253" i="2"/>
  <c r="D4947" i="2"/>
  <c r="D4568" i="2"/>
  <c r="D4457" i="2"/>
  <c r="D3985" i="2"/>
  <c r="D3951" i="2"/>
  <c r="D3399" i="2"/>
  <c r="D4911" i="2"/>
  <c r="D3688" i="2"/>
  <c r="D4313" i="2"/>
  <c r="D4189" i="2"/>
  <c r="D3670" i="2"/>
  <c r="D4782" i="2"/>
  <c r="D4151" i="2"/>
  <c r="D3511" i="2"/>
  <c r="D3994" i="2"/>
  <c r="D3694" i="2"/>
  <c r="D3640" i="2"/>
  <c r="D4887" i="2"/>
  <c r="D4014" i="2"/>
  <c r="D4254" i="2"/>
  <c r="D4387" i="2"/>
  <c r="D4502" i="2"/>
  <c r="D4501" i="2"/>
  <c r="D3538" i="2"/>
  <c r="D2937" i="2"/>
  <c r="D4518" i="2"/>
  <c r="D3431" i="2"/>
  <c r="D3703" i="2"/>
  <c r="D3663" i="2"/>
  <c r="D3792" i="2"/>
  <c r="D4759" i="2"/>
  <c r="D3843" i="2"/>
  <c r="D3284" i="2"/>
  <c r="D3065" i="2"/>
  <c r="D2870" i="2"/>
  <c r="D2790" i="2"/>
  <c r="D2708" i="2"/>
  <c r="D3851" i="2"/>
  <c r="D3340" i="2"/>
  <c r="D3422" i="2"/>
  <c r="D3024" i="2"/>
  <c r="D2775" i="2"/>
  <c r="D2519" i="2"/>
  <c r="D2438" i="2"/>
  <c r="D2156" i="2"/>
  <c r="D4037" i="2"/>
  <c r="D3601" i="2"/>
  <c r="D3515" i="2"/>
  <c r="D3618" i="2"/>
  <c r="D2903" i="2"/>
  <c r="D3078" i="2"/>
  <c r="D2517" i="2"/>
  <c r="D4343" i="2"/>
  <c r="D3692" i="2"/>
  <c r="D3551" i="2"/>
  <c r="D3763" i="2"/>
  <c r="D2931" i="2"/>
  <c r="D4072" i="2"/>
  <c r="D2653" i="2"/>
  <c r="D3632" i="2"/>
  <c r="D2838" i="2"/>
  <c r="D2582" i="2"/>
  <c r="D2958" i="2"/>
  <c r="D2683" i="2"/>
  <c r="D2904" i="2"/>
  <c r="D2320" i="2"/>
  <c r="D4586" i="2"/>
  <c r="D4441" i="2"/>
  <c r="D4019" i="2"/>
  <c r="D3385" i="2"/>
  <c r="D4012" i="2"/>
  <c r="D3391" i="2"/>
  <c r="D3436" i="2"/>
  <c r="D3434" i="2"/>
  <c r="D3067" i="2"/>
  <c r="D3584" i="2"/>
  <c r="D3148" i="2"/>
  <c r="D2953" i="2"/>
  <c r="D2681" i="2"/>
  <c r="D2425" i="2"/>
  <c r="D3088" i="2"/>
  <c r="D2786" i="2"/>
  <c r="D3438" i="2"/>
  <c r="D2887" i="2"/>
  <c r="D2631" i="2"/>
  <c r="D2692" i="2"/>
  <c r="D2268" i="2"/>
  <c r="D4647" i="2"/>
  <c r="D4319" i="2"/>
  <c r="D3727" i="2"/>
  <c r="D3556" i="2"/>
  <c r="D3127" i="2"/>
  <c r="D3223" i="2"/>
  <c r="D2741" i="2"/>
  <c r="D3071" i="2"/>
  <c r="D2717" i="2"/>
  <c r="D2365" i="2"/>
  <c r="D2906" i="2"/>
  <c r="D2630" i="2"/>
  <c r="D3022" i="2"/>
  <c r="D2731" i="2"/>
  <c r="D3176" i="2"/>
  <c r="D2384" i="2"/>
  <c r="D3464" i="2"/>
  <c r="D2605" i="2"/>
  <c r="D3382" i="2"/>
  <c r="D2806" i="2"/>
  <c r="D3598" i="2"/>
  <c r="D2913" i="2"/>
  <c r="D2651" i="2"/>
  <c r="D2772" i="2"/>
  <c r="D2288" i="2"/>
  <c r="D4796" i="2"/>
  <c r="D4147" i="2"/>
  <c r="D3907" i="2"/>
  <c r="D3305" i="2"/>
  <c r="D3804" i="2"/>
  <c r="D3347" i="2"/>
  <c r="D3372" i="2"/>
  <c r="D3370" i="2"/>
  <c r="D3035" i="2"/>
  <c r="D3520" i="2"/>
  <c r="D3550" i="2"/>
  <c r="D2908" i="2"/>
  <c r="D2649" i="2"/>
  <c r="D2393" i="2"/>
  <c r="D3050" i="2"/>
  <c r="D2754" i="2"/>
  <c r="D3218" i="2"/>
  <c r="D2855" i="2"/>
  <c r="D2599" i="2"/>
  <c r="D2566" i="2"/>
  <c r="D2236" i="2"/>
  <c r="D4490" i="2"/>
  <c r="D3999" i="2"/>
  <c r="D3996" i="2"/>
  <c r="D4116" i="2"/>
  <c r="D3276" i="2"/>
  <c r="D3243" i="2"/>
  <c r="D2986" i="2"/>
  <c r="D2551" i="2"/>
  <c r="D3940" i="2"/>
  <c r="D3248" i="2"/>
  <c r="D2837" i="2"/>
  <c r="D4453" i="2"/>
  <c r="D3285" i="2"/>
  <c r="D3548" i="2"/>
  <c r="D2963" i="2"/>
  <c r="D3068" i="2"/>
  <c r="D2513" i="2"/>
  <c r="D4957" i="2"/>
  <c r="D4732" i="2"/>
  <c r="D3808" i="2"/>
  <c r="D3588" i="2"/>
  <c r="D3143" i="2"/>
  <c r="D3242" i="2"/>
  <c r="D3323" i="2"/>
  <c r="D2753" i="2"/>
  <c r="D2798" i="2"/>
  <c r="D2900" i="2"/>
  <c r="D2740" i="2"/>
  <c r="D2072" i="2"/>
  <c r="D3010" i="2"/>
  <c r="D2340" i="2"/>
  <c r="D2077" i="2"/>
  <c r="D3077" i="2"/>
  <c r="D4998" i="2"/>
  <c r="D3107" i="2"/>
  <c r="D2405" i="2"/>
  <c r="D4198" i="2"/>
  <c r="D3939" i="2"/>
  <c r="D4415" i="2"/>
  <c r="D4614" i="2"/>
  <c r="D3621" i="2"/>
  <c r="D3361" i="2"/>
  <c r="D3055" i="2"/>
  <c r="D3319" i="2"/>
  <c r="D3866" i="2"/>
  <c r="D3470" i="2"/>
  <c r="D2889" i="2"/>
  <c r="D2355" i="2"/>
  <c r="D3343" i="2"/>
  <c r="D2389" i="2"/>
  <c r="D3418" i="2"/>
  <c r="D3180" i="2"/>
  <c r="D2619" i="2"/>
  <c r="D4026" i="2"/>
  <c r="D3315" i="2"/>
  <c r="D3456" i="2"/>
  <c r="D2361" i="2"/>
  <c r="D2823" i="2"/>
  <c r="D4205" i="2"/>
  <c r="D2999" i="2"/>
  <c r="D2621" i="2"/>
  <c r="D2932" i="2"/>
  <c r="D3326" i="2"/>
  <c r="D3186" i="2"/>
  <c r="D2224" i="2"/>
  <c r="D3173" i="2"/>
  <c r="D3251" i="2"/>
  <c r="D2841" i="2"/>
  <c r="D2690" i="2"/>
  <c r="D2464" i="2"/>
  <c r="D2240" i="2"/>
  <c r="D2706" i="2"/>
  <c r="D2581" i="2"/>
  <c r="D3504" i="2"/>
  <c r="D3827" i="2"/>
  <c r="D3390" i="2"/>
  <c r="D2771" i="2"/>
  <c r="D2269" i="2"/>
  <c r="D3194" i="2"/>
  <c r="D3230" i="2"/>
  <c r="D4195" i="2"/>
  <c r="D3539" i="2"/>
  <c r="D2923" i="2"/>
  <c r="D2537" i="2"/>
  <c r="D3038" i="2"/>
  <c r="D2124" i="2"/>
  <c r="D3784" i="2"/>
  <c r="D3320" i="2"/>
  <c r="D2325" i="2"/>
  <c r="D4107" i="2"/>
  <c r="D3507" i="2"/>
  <c r="D3290" i="2"/>
  <c r="D3220" i="2"/>
  <c r="D2737" i="2"/>
  <c r="D3183" i="2"/>
  <c r="D3781" i="2"/>
  <c r="D3489" i="2"/>
  <c r="D3451" i="2"/>
  <c r="D3522" i="2"/>
  <c r="D3723" i="2"/>
  <c r="D4577" i="2"/>
  <c r="D3239" i="2"/>
  <c r="D3130" i="2"/>
  <c r="D3278" i="2"/>
  <c r="D2611" i="2"/>
  <c r="D2248" i="2"/>
  <c r="D1920" i="2"/>
  <c r="D2487" i="2"/>
  <c r="D2189" i="2"/>
  <c r="D1933" i="2"/>
  <c r="D2506" i="2"/>
  <c r="D3615" i="2"/>
  <c r="D2853" i="2"/>
  <c r="D2858" i="2"/>
  <c r="D2980" i="2"/>
  <c r="D2994" i="2"/>
  <c r="D2112" i="2"/>
  <c r="D3149" i="2"/>
  <c r="D2375" i="2"/>
  <c r="D3976" i="2"/>
  <c r="D2721" i="2"/>
  <c r="D2782" i="2"/>
  <c r="D3809" i="2"/>
  <c r="D3455" i="2"/>
  <c r="D3755" i="2"/>
  <c r="D2473" i="2"/>
  <c r="D2948" i="2"/>
  <c r="D2060" i="2"/>
  <c r="D3492" i="2"/>
  <c r="D3178" i="2"/>
  <c r="D3574" i="2"/>
  <c r="D3883" i="2"/>
  <c r="D3467" i="2"/>
  <c r="D3238" i="2"/>
  <c r="D3175" i="2"/>
  <c r="D2705" i="2"/>
  <c r="D3120" i="2"/>
  <c r="D4752" i="2"/>
  <c r="D3413" i="2"/>
  <c r="D3407" i="2"/>
  <c r="D3458" i="2"/>
  <c r="D3608" i="2"/>
  <c r="D3823" i="2"/>
  <c r="D3358" i="2"/>
  <c r="D3066" i="2"/>
  <c r="D3163" i="2"/>
  <c r="D2579" i="2"/>
  <c r="D2216" i="2"/>
  <c r="D1904" i="2"/>
  <c r="D2468" i="2"/>
  <c r="D2304" i="2"/>
  <c r="D3345" i="2"/>
  <c r="D3402" i="2"/>
  <c r="D2934" i="2"/>
  <c r="D2770" i="2"/>
  <c r="D2628" i="2"/>
  <c r="D4331" i="2"/>
  <c r="D3063" i="2"/>
  <c r="D2677" i="2"/>
  <c r="D3697" i="2"/>
  <c r="D3888" i="2"/>
  <c r="D3292" i="2"/>
  <c r="D3629" i="2"/>
  <c r="D2940" i="2"/>
  <c r="D2417" i="2"/>
  <c r="D4280" i="2"/>
  <c r="D3947" i="2"/>
  <c r="D3884" i="2"/>
  <c r="D3396" i="2"/>
  <c r="D3047" i="2"/>
  <c r="D3627" i="2"/>
  <c r="D3578" i="2"/>
  <c r="D2561" i="2"/>
  <c r="D2702" i="2"/>
  <c r="D2803" i="2"/>
  <c r="D2480" i="2"/>
  <c r="D2016" i="2"/>
  <c r="D2784" i="2"/>
  <c r="D2285" i="2"/>
  <c r="D2029" i="2"/>
  <c r="D2828" i="2"/>
  <c r="D3942" i="2"/>
  <c r="D3408" i="2"/>
  <c r="D3192" i="2"/>
  <c r="D3502" i="2"/>
  <c r="D2639" i="2"/>
  <c r="D2276" i="2"/>
  <c r="D1932" i="2"/>
  <c r="D2508" i="2"/>
  <c r="D3764" i="2"/>
  <c r="D3214" i="2"/>
  <c r="D3040" i="2"/>
  <c r="D3137" i="2"/>
  <c r="D3196" i="2"/>
  <c r="D2799" i="2"/>
  <c r="D2012" i="2"/>
  <c r="D4786" i="2"/>
  <c r="D2401" i="2"/>
  <c r="D2851" i="2"/>
  <c r="D2558" i="2"/>
  <c r="D2040" i="2"/>
  <c r="D2880" i="2"/>
  <c r="D2309" i="2"/>
  <c r="D2053" i="2"/>
  <c r="D2949" i="2"/>
  <c r="D3836" i="2"/>
  <c r="D3096" i="2"/>
  <c r="D4201" i="2"/>
  <c r="D3553" i="2"/>
  <c r="D4227" i="2"/>
  <c r="D3924" i="2"/>
  <c r="D3648" i="2"/>
  <c r="D4133" i="2"/>
  <c r="D4610" i="2"/>
  <c r="D3191" i="2"/>
  <c r="D3151" i="2"/>
  <c r="D2272" i="2"/>
  <c r="D2738" i="2"/>
  <c r="D2092" i="2"/>
  <c r="D3362" i="2"/>
  <c r="D4323" i="2"/>
  <c r="D3568" i="2"/>
  <c r="D2774" i="2"/>
  <c r="D2644" i="2"/>
  <c r="D3795" i="2"/>
  <c r="D3308" i="2"/>
  <c r="D3294" i="2"/>
  <c r="D3005" i="2"/>
  <c r="D2567" i="2"/>
  <c r="D4569" i="2"/>
  <c r="D3272" i="2"/>
  <c r="D3510" i="2"/>
  <c r="D2667" i="2"/>
  <c r="D2525" i="2"/>
  <c r="D2843" i="2"/>
  <c r="D4558" i="2"/>
  <c r="D3603" i="2"/>
  <c r="D2971" i="2"/>
  <c r="D2585" i="2"/>
  <c r="D3102" i="2"/>
  <c r="D2172" i="2"/>
  <c r="D3201" i="2"/>
  <c r="D2483" i="2"/>
  <c r="D4110" i="2"/>
  <c r="D2902" i="2"/>
  <c r="D3712" i="2"/>
  <c r="D3322" i="2"/>
  <c r="D2435" i="2"/>
  <c r="D2013" i="2"/>
  <c r="D3104" i="2"/>
  <c r="D3025" i="2"/>
  <c r="D3742" i="2"/>
  <c r="D3707" i="2"/>
  <c r="D3296" i="2"/>
  <c r="D3478" i="2"/>
  <c r="D2743" i="2"/>
  <c r="D3701" i="2"/>
  <c r="D3832" i="2"/>
  <c r="D3116" i="2"/>
  <c r="D4608" i="2"/>
  <c r="D3593" i="2"/>
  <c r="D3307" i="2"/>
  <c r="D3091" i="2"/>
  <c r="D3259" i="2"/>
  <c r="D2609" i="2"/>
  <c r="D2992" i="2"/>
  <c r="D3950" i="2"/>
  <c r="D3193" i="2"/>
  <c r="D3295" i="2"/>
  <c r="D3267" i="2"/>
  <c r="D3416" i="2"/>
  <c r="D3767" i="2"/>
  <c r="D2966" i="2"/>
  <c r="D2893" i="2"/>
  <c r="D3028" i="2"/>
  <c r="D3228" i="2"/>
  <c r="D2136" i="2"/>
  <c r="D3526" i="2"/>
  <c r="D2404" i="2"/>
  <c r="D2125" i="2"/>
  <c r="D1869" i="2"/>
  <c r="D3715" i="2"/>
  <c r="D3263" i="2"/>
  <c r="D2597" i="2"/>
  <c r="D2730" i="2"/>
  <c r="D2831" i="2"/>
  <c r="D2518" i="2"/>
  <c r="D2028" i="2"/>
  <c r="D2832" i="2"/>
  <c r="D2297" i="2"/>
  <c r="D3219" i="2"/>
  <c r="D2465" i="2"/>
  <c r="D2654" i="2"/>
  <c r="D4223" i="2"/>
  <c r="D3532" i="2"/>
  <c r="D3207" i="2"/>
  <c r="D3160" i="2"/>
  <c r="D2679" i="2"/>
  <c r="D3894" i="2"/>
  <c r="D3490" i="2"/>
  <c r="D2988" i="2"/>
  <c r="D4597" i="2"/>
  <c r="D3513" i="2"/>
  <c r="D4315" i="2"/>
  <c r="D3027" i="2"/>
  <c r="D3179" i="2"/>
  <c r="D2577" i="2"/>
  <c r="D2954" i="2"/>
  <c r="D3834" i="2"/>
  <c r="D4347" i="2"/>
  <c r="D4040" i="2"/>
  <c r="D3222" i="2"/>
  <c r="D3352" i="2"/>
  <c r="D3704" i="2"/>
  <c r="D2881" i="2"/>
  <c r="D2862" i="2"/>
  <c r="D2990" i="2"/>
  <c r="D3032" i="2"/>
  <c r="D2116" i="2"/>
  <c r="D3208" i="2"/>
  <c r="D2378" i="2"/>
  <c r="D4328" i="2"/>
  <c r="D3900" i="2"/>
  <c r="D3051" i="2"/>
  <c r="D2665" i="2"/>
  <c r="D3310" i="2"/>
  <c r="D2252" i="2"/>
  <c r="D3387" i="2"/>
  <c r="D3576" i="2"/>
  <c r="D2421" i="2"/>
  <c r="D3658" i="2"/>
  <c r="D3649" i="2"/>
  <c r="D3482" i="2"/>
  <c r="D3312" i="2"/>
  <c r="D2801" i="2"/>
  <c r="D3542" i="2"/>
  <c r="D4140" i="2"/>
  <c r="D3644" i="2"/>
  <c r="D3535" i="2"/>
  <c r="D3667" i="2"/>
  <c r="D2919" i="2"/>
  <c r="D3937" i="2"/>
  <c r="D4136" i="2"/>
  <c r="D3659" i="2"/>
  <c r="D2574" i="2"/>
  <c r="D2675" i="2"/>
  <c r="D2312" i="2"/>
  <c r="D1952" i="2"/>
  <c r="D2548" i="2"/>
  <c r="D2221" i="2"/>
  <c r="D1965" i="2"/>
  <c r="D2572" i="2"/>
  <c r="D3185" i="2"/>
  <c r="D3014" i="2"/>
  <c r="D2938" i="2"/>
  <c r="D3070" i="2"/>
  <c r="D2511" i="2"/>
  <c r="D2152" i="2"/>
  <c r="D1868" i="2"/>
  <c r="D2420" i="2"/>
  <c r="D3571" i="2"/>
  <c r="D2849" i="2"/>
  <c r="D2964" i="2"/>
  <c r="D3514" i="2"/>
  <c r="D2543" i="2"/>
  <c r="D1884" i="2"/>
  <c r="D4076" i="2"/>
  <c r="D2878" i="2"/>
  <c r="D2723" i="2"/>
  <c r="D2371" i="2"/>
  <c r="D1976" i="2"/>
  <c r="D2624" i="2"/>
  <c r="D2245" i="2"/>
  <c r="D1989" i="2"/>
  <c r="D2668" i="2"/>
  <c r="D2885" i="2"/>
  <c r="D2120" i="2"/>
  <c r="D4095" i="2"/>
  <c r="D4578" i="2"/>
  <c r="D4069" i="2"/>
  <c r="D4567" i="2"/>
  <c r="D4674" i="2"/>
  <c r="D3812" i="2"/>
  <c r="D4380" i="2"/>
  <c r="D4634" i="2"/>
  <c r="D2765" i="2"/>
  <c r="D3273" i="2"/>
  <c r="D2711" i="2"/>
  <c r="D4122" i="2"/>
  <c r="D3512" i="2"/>
  <c r="D3365" i="2"/>
  <c r="D3236" i="2"/>
  <c r="D3342" i="2"/>
  <c r="D2256" i="2"/>
  <c r="D3233" i="2"/>
  <c r="D3306" i="2"/>
  <c r="D2873" i="2"/>
  <c r="D2722" i="2"/>
  <c r="D2502" i="2"/>
  <c r="D3664" i="2"/>
  <c r="D2613" i="2"/>
  <c r="D2822" i="2"/>
  <c r="D2836" i="2"/>
  <c r="D3098" i="2"/>
  <c r="D2587" i="2"/>
  <c r="D3914" i="2"/>
  <c r="D3283" i="2"/>
  <c r="D3392" i="2"/>
  <c r="D2329" i="2"/>
  <c r="D2791" i="2"/>
  <c r="D4497" i="2"/>
  <c r="D3270" i="2"/>
  <c r="D3599" i="2"/>
  <c r="D3711" i="2"/>
  <c r="D2385" i="2"/>
  <c r="D3332" i="2"/>
  <c r="D2497" i="2"/>
  <c r="D2000" i="2"/>
  <c r="D2764" i="2"/>
  <c r="D2762" i="2"/>
  <c r="D2863" i="2"/>
  <c r="D3657" i="2"/>
  <c r="D3699" i="2"/>
  <c r="D3100" i="2"/>
  <c r="D2896" i="2"/>
  <c r="D3302" i="2"/>
  <c r="D3449" i="2"/>
  <c r="D3203" i="2"/>
  <c r="D2805" i="2"/>
  <c r="D4021" i="2"/>
  <c r="D3217" i="2"/>
  <c r="D3484" i="2"/>
  <c r="D2899" i="2"/>
  <c r="D3030" i="2"/>
  <c r="D2481" i="2"/>
  <c r="D4399" i="2"/>
  <c r="D4183" i="2"/>
  <c r="D3671" i="2"/>
  <c r="D3524" i="2"/>
  <c r="D3111" i="2"/>
  <c r="D3204" i="2"/>
  <c r="D3580" i="2"/>
  <c r="D2689" i="2"/>
  <c r="D2766" i="2"/>
  <c r="D2867" i="2"/>
  <c r="D2612" i="2"/>
  <c r="D2052" i="2"/>
  <c r="D2933" i="2"/>
  <c r="D2317" i="2"/>
  <c r="D2061" i="2"/>
  <c r="D3000" i="2"/>
  <c r="D4685" i="2"/>
  <c r="D2979" i="2"/>
  <c r="D2341" i="2"/>
  <c r="D2602" i="2"/>
  <c r="D2703" i="2"/>
  <c r="D2342" i="2"/>
  <c r="D1964" i="2"/>
  <c r="D2576" i="2"/>
  <c r="D3830" i="2"/>
  <c r="D3344" i="2"/>
  <c r="D3153" i="2"/>
  <c r="D3406" i="2"/>
  <c r="D3497" i="2"/>
  <c r="D3530" i="2"/>
  <c r="D3017" i="2"/>
  <c r="D2834" i="2"/>
  <c r="D2884" i="2"/>
  <c r="D3161" i="2"/>
  <c r="D3095" i="2"/>
  <c r="D2709" i="2"/>
  <c r="D3849" i="2"/>
  <c r="D3157" i="2"/>
  <c r="D3356" i="2"/>
  <c r="D3880" i="2"/>
  <c r="D2985" i="2"/>
  <c r="D2449" i="2"/>
  <c r="D4476" i="2"/>
  <c r="D4059" i="2"/>
  <c r="D4092" i="2"/>
  <c r="D3460" i="2"/>
  <c r="D3079" i="2"/>
  <c r="D3159" i="2"/>
  <c r="D3324" i="2"/>
  <c r="D2625" i="2"/>
  <c r="D2734" i="2"/>
  <c r="D2835" i="2"/>
  <c r="D2526" i="2"/>
  <c r="D2032" i="2"/>
  <c r="D2848" i="2"/>
  <c r="D2301" i="2"/>
  <c r="D4238" i="2"/>
  <c r="D3371" i="2"/>
  <c r="D3552" i="2"/>
  <c r="D2409" i="2"/>
  <c r="D2871" i="2"/>
  <c r="D4648" i="2"/>
  <c r="D3428" i="2"/>
  <c r="D3144" i="2"/>
  <c r="D4675" i="2"/>
  <c r="D4234" i="2"/>
  <c r="D3423" i="2"/>
  <c r="D3155" i="2"/>
  <c r="D4242" i="2"/>
  <c r="D2673" i="2"/>
  <c r="D3082" i="2"/>
  <c r="D4190" i="2"/>
  <c r="D3337" i="2"/>
  <c r="D3363" i="2"/>
  <c r="D3394" i="2"/>
  <c r="D3544" i="2"/>
  <c r="D3557" i="2"/>
  <c r="D3132" i="2"/>
  <c r="D3018" i="2"/>
  <c r="D3118" i="2"/>
  <c r="D2547" i="2"/>
  <c r="D2184" i="2"/>
  <c r="D1888" i="2"/>
  <c r="D2442" i="2"/>
  <c r="D2157" i="2"/>
  <c r="D1901" i="2"/>
  <c r="D2459" i="2"/>
  <c r="D3291" i="2"/>
  <c r="D2725" i="2"/>
  <c r="D2794" i="2"/>
  <c r="D2897" i="2"/>
  <c r="D2724" i="2"/>
  <c r="D2068" i="2"/>
  <c r="D2997" i="2"/>
  <c r="D2330" i="2"/>
  <c r="D4024" i="2"/>
  <c r="D2593" i="2"/>
  <c r="D2718" i="2"/>
  <c r="D2109" i="2"/>
  <c r="D2533" i="2"/>
  <c r="D2470" i="2"/>
  <c r="D2768" i="2"/>
  <c r="D3075" i="2"/>
  <c r="D2622" i="2"/>
  <c r="D2595" i="2"/>
  <c r="D2232" i="2"/>
  <c r="D1912" i="2"/>
  <c r="D2474" i="2"/>
  <c r="D2181" i="2"/>
  <c r="D1925" i="2"/>
  <c r="D2491" i="2"/>
  <c r="D2874" i="2"/>
  <c r="D4130" i="2"/>
  <c r="D3735" i="2"/>
  <c r="D3336" i="2"/>
  <c r="D2905" i="2"/>
  <c r="D4249" i="2"/>
  <c r="D3140" i="2"/>
  <c r="D4056" i="2"/>
  <c r="D3988" i="2"/>
  <c r="D2535" i="2"/>
  <c r="D4601" i="2"/>
  <c r="D2720" i="2"/>
  <c r="D4064" i="2"/>
  <c r="D2400" i="2"/>
  <c r="D3998" i="2"/>
  <c r="D2865" i="2"/>
  <c r="D3619" i="2"/>
  <c r="D3139" i="2"/>
  <c r="D2390" i="2"/>
  <c r="D1997" i="2"/>
  <c r="D3056" i="2"/>
  <c r="D1900" i="2"/>
  <c r="D2928" i="2"/>
  <c r="D2729" i="2"/>
  <c r="D3651" i="2"/>
  <c r="D3546" i="2"/>
  <c r="D4342" i="2"/>
  <c r="D2951" i="2"/>
  <c r="D2606" i="2"/>
  <c r="D2592" i="2"/>
  <c r="D3683" i="2"/>
  <c r="D3426" i="2"/>
  <c r="D3612" i="2"/>
  <c r="D2909" i="2"/>
  <c r="D3184" i="2"/>
  <c r="D2830" i="2"/>
  <c r="D3112" i="2"/>
  <c r="D3080" i="2"/>
  <c r="D2767" i="2"/>
  <c r="D4318" i="2"/>
  <c r="D3622" i="2"/>
  <c r="D2921" i="2"/>
  <c r="D3256" i="2"/>
  <c r="D3462" i="2"/>
  <c r="D2201" i="2"/>
  <c r="D2530" i="2"/>
  <c r="D2431" i="2"/>
  <c r="D2147" i="2"/>
  <c r="D2102" i="2"/>
  <c r="D1688" i="2"/>
  <c r="D1432" i="2"/>
  <c r="D1176" i="2"/>
  <c r="D920" i="2"/>
  <c r="D664" i="2"/>
  <c r="D1769" i="2"/>
  <c r="D2842" i="2"/>
  <c r="D3125" i="2"/>
  <c r="D1937" i="2"/>
  <c r="D2712" i="2"/>
  <c r="D2271" i="2"/>
  <c r="D2015" i="2"/>
  <c r="D1812" i="2"/>
  <c r="D1556" i="2"/>
  <c r="D1300" i="2"/>
  <c r="D1044" i="2"/>
  <c r="D788" i="2"/>
  <c r="D1934" i="2"/>
  <c r="D3359" i="2"/>
  <c r="D2788" i="2"/>
  <c r="D2185" i="2"/>
  <c r="D2045" i="2"/>
  <c r="D3446" i="2"/>
  <c r="D2387" i="2"/>
  <c r="D2640" i="2"/>
  <c r="D3600" i="2"/>
  <c r="D3747" i="2"/>
  <c r="D2563" i="2"/>
  <c r="D2200" i="2"/>
  <c r="D1896" i="2"/>
  <c r="D2455" i="2"/>
  <c r="D2165" i="2"/>
  <c r="D1909" i="2"/>
  <c r="D2472" i="2"/>
  <c r="D2746" i="2"/>
  <c r="D2864" i="2"/>
  <c r="D1913" i="2"/>
  <c r="D2664" i="2"/>
  <c r="D2259" i="2"/>
  <c r="D2003" i="2"/>
  <c r="D1800" i="2"/>
  <c r="D1544" i="2"/>
  <c r="D1288" i="2"/>
  <c r="D1032" i="2"/>
  <c r="D776" i="2"/>
  <c r="D1910" i="2"/>
  <c r="D3653" i="2"/>
  <c r="D2496" i="2"/>
  <c r="D2161" i="2"/>
  <c r="D2462" i="2"/>
  <c r="D2402" i="2"/>
  <c r="D2127" i="2"/>
  <c r="D2022" i="2"/>
  <c r="D1668" i="2"/>
  <c r="D1412" i="2"/>
  <c r="D1156" i="2"/>
  <c r="D900" i="2"/>
  <c r="D2379" i="2"/>
  <c r="D1749" i="2"/>
  <c r="D2682" i="2"/>
  <c r="D2736" i="2"/>
  <c r="D1897" i="2"/>
  <c r="D2632" i="2"/>
  <c r="D2251" i="2"/>
  <c r="D3477" i="2"/>
  <c r="D2671" i="2"/>
  <c r="D1948" i="2"/>
  <c r="D4051" i="2"/>
  <c r="D3101" i="2"/>
  <c r="D2787" i="2"/>
  <c r="D2454" i="2"/>
  <c r="D2008" i="2"/>
  <c r="D2752" i="2"/>
  <c r="D2277" i="2"/>
  <c r="D2021" i="2"/>
  <c r="D2796" i="2"/>
  <c r="D3043" i="2"/>
  <c r="D2368" i="2"/>
  <c r="D2137" i="2"/>
  <c r="D2430" i="2"/>
  <c r="D2386" i="2"/>
  <c r="D2115" i="2"/>
  <c r="D1974" i="2"/>
  <c r="D1656" i="2"/>
  <c r="D1400" i="2"/>
  <c r="D1144" i="2"/>
  <c r="D888" i="2"/>
  <c r="D2306" i="2"/>
  <c r="D1737" i="2"/>
  <c r="D2586" i="2"/>
  <c r="D2556" i="2"/>
  <c r="D1873" i="2"/>
  <c r="D2584" i="2"/>
  <c r="D2239" i="2"/>
  <c r="D1983" i="2"/>
  <c r="D1780" i="2"/>
  <c r="D1524" i="2"/>
  <c r="D1268" i="2"/>
  <c r="D1012" i="2"/>
  <c r="D756" i="2"/>
  <c r="D1870" i="2"/>
  <c r="D3536" i="2"/>
  <c r="D2292" i="2"/>
  <c r="D2121" i="2"/>
  <c r="D3590" i="2"/>
  <c r="D2380" i="2"/>
  <c r="D2107" i="2"/>
  <c r="D1917" i="2"/>
  <c r="D2826" i="2"/>
  <c r="D2244" i="2"/>
  <c r="D2484" i="2"/>
  <c r="D3094" i="2"/>
  <c r="D3092" i="2"/>
  <c r="D3992" i="2"/>
  <c r="D2148" i="2"/>
  <c r="D1864" i="2"/>
  <c r="D2410" i="2"/>
  <c r="D2133" i="2"/>
  <c r="D1877" i="2"/>
  <c r="D2427" i="2"/>
  <c r="D3195" i="2"/>
  <c r="D2471" i="2"/>
  <c r="D3494" i="2"/>
  <c r="D2552" i="2"/>
  <c r="D2227" i="2"/>
  <c r="D1971" i="2"/>
  <c r="D1768" i="2"/>
  <c r="D1512" i="2"/>
  <c r="D1256" i="2"/>
  <c r="D1000" i="2"/>
  <c r="D744" i="2"/>
  <c r="D1849" i="2"/>
  <c r="D3142" i="2"/>
  <c r="D2196" i="2"/>
  <c r="D2097" i="2"/>
  <c r="D3093" i="2"/>
  <c r="D2364" i="2"/>
  <c r="D2095" i="2"/>
  <c r="D1923" i="2"/>
  <c r="D1636" i="2"/>
  <c r="D1380" i="2"/>
  <c r="D1124" i="2"/>
  <c r="D868" i="2"/>
  <c r="D2226" i="2"/>
  <c r="D1717" i="2"/>
  <c r="D3089" i="2"/>
  <c r="D2426" i="2"/>
  <c r="D3141" i="2"/>
  <c r="D2536" i="2"/>
  <c r="D2219" i="2"/>
  <c r="D1963" i="2"/>
  <c r="D1760" i="2"/>
  <c r="D1504" i="2"/>
  <c r="D1248" i="2"/>
  <c r="D992" i="2"/>
  <c r="D736" i="2"/>
  <c r="D1841" i="2"/>
  <c r="D2693" i="2"/>
  <c r="D2056" i="2"/>
  <c r="D2049" i="2"/>
  <c r="D1995" i="2"/>
  <c r="D1680" i="2"/>
  <c r="D1344" i="2"/>
  <c r="D1008" i="2"/>
  <c r="D656" i="2"/>
  <c r="D3718" i="2"/>
  <c r="D2144" i="2"/>
  <c r="D1921" i="2"/>
  <c r="D2680" i="2"/>
  <c r="D2263" i="2"/>
  <c r="D2007" i="2"/>
  <c r="D1804" i="2"/>
  <c r="D1548" i="2"/>
  <c r="D1292" i="2"/>
  <c r="D1036" i="2"/>
  <c r="D780" i="2"/>
  <c r="D1541" i="2"/>
  <c r="D1285" i="2"/>
  <c r="D1029" i="2"/>
  <c r="D773" i="2"/>
  <c r="D1927" i="2"/>
  <c r="D1634" i="2"/>
  <c r="D1378" i="2"/>
  <c r="D1791" i="2"/>
  <c r="D1535" i="2"/>
  <c r="D1279" i="2"/>
  <c r="D1254" i="2"/>
  <c r="D644" i="2"/>
  <c r="D1294" i="2"/>
  <c r="D462" i="2"/>
  <c r="D806" i="2"/>
  <c r="D469" i="2"/>
  <c r="D1114" i="2"/>
  <c r="D611" i="2"/>
  <c r="D1617" i="2"/>
  <c r="D1361" i="2"/>
  <c r="D1105" i="2"/>
  <c r="D849" i="2"/>
  <c r="D2190" i="2"/>
  <c r="D1710" i="2"/>
  <c r="D1454" i="2"/>
  <c r="D1874" i="2"/>
  <c r="D1611" i="2"/>
  <c r="D1355" i="2"/>
  <c r="D1099" i="2"/>
  <c r="D787" i="2"/>
  <c r="D464" i="2"/>
  <c r="D566" i="2"/>
  <c r="D958" i="2"/>
  <c r="D545" i="2"/>
  <c r="D722" i="2"/>
  <c r="D1725" i="2"/>
  <c r="D1437" i="2"/>
  <c r="D1181" i="2"/>
  <c r="D925" i="2"/>
  <c r="D669" i="2"/>
  <c r="D1786" i="2"/>
  <c r="D1530" i="2"/>
  <c r="D2090" i="2"/>
  <c r="D1687" i="2"/>
  <c r="D1431" i="2"/>
  <c r="D1175" i="2"/>
  <c r="D939" i="2"/>
  <c r="D540" i="2"/>
  <c r="D759" i="2"/>
  <c r="D1170" i="2"/>
  <c r="D621" i="2"/>
  <c r="D874" i="2"/>
  <c r="D668" i="2"/>
  <c r="D1513" i="2"/>
  <c r="D1257" i="2"/>
  <c r="D1001" i="2"/>
  <c r="D745" i="2"/>
  <c r="D2696" i="2"/>
  <c r="D2006" i="2"/>
  <c r="D1584" i="2"/>
  <c r="D1232" i="2"/>
  <c r="D896" i="2"/>
  <c r="D2018" i="2"/>
  <c r="D2437" i="2"/>
  <c r="D2490" i="2"/>
  <c r="D2780" i="2"/>
  <c r="D2479" i="2"/>
  <c r="D2183" i="2"/>
  <c r="D2246" i="2"/>
  <c r="D1724" i="2"/>
  <c r="D1468" i="2"/>
  <c r="D1212" i="2"/>
  <c r="D956" i="2"/>
  <c r="D1821" i="2"/>
  <c r="D1461" i="2"/>
  <c r="D1205" i="2"/>
  <c r="D949" i="2"/>
  <c r="D693" i="2"/>
  <c r="D1810" i="2"/>
  <c r="D1554" i="2"/>
  <c r="D2186" i="2"/>
  <c r="D1711" i="2"/>
  <c r="D1455" i="2"/>
  <c r="D1199" i="2"/>
  <c r="D987" i="2"/>
  <c r="D564" i="2"/>
  <c r="D855" i="2"/>
  <c r="D1266" i="2"/>
  <c r="D645" i="2"/>
  <c r="D922" i="2"/>
  <c r="D764" i="2"/>
  <c r="D1537" i="2"/>
  <c r="D1281" i="2"/>
  <c r="D1025" i="2"/>
  <c r="D769" i="2"/>
  <c r="D1919" i="2"/>
  <c r="D1630" i="2"/>
  <c r="D1374" i="2"/>
  <c r="D1787" i="2"/>
  <c r="D1531" i="2"/>
  <c r="D1275" i="2"/>
  <c r="D1238" i="2"/>
  <c r="D3741" i="2"/>
  <c r="D3859" i="2"/>
  <c r="D3338" i="2"/>
  <c r="D3379" i="2"/>
  <c r="D3672" i="2"/>
  <c r="D2204" i="2"/>
  <c r="D3572" i="2"/>
  <c r="D3250" i="2"/>
  <c r="D3716" i="2"/>
  <c r="D4372" i="2"/>
  <c r="D4170" i="2"/>
  <c r="D3187" i="2"/>
  <c r="D3555" i="2"/>
  <c r="D4218" i="2"/>
  <c r="D2353" i="2"/>
  <c r="D3266" i="2"/>
  <c r="D2433" i="2"/>
  <c r="D1984" i="2"/>
  <c r="D2700" i="2"/>
  <c r="D3154" i="2"/>
  <c r="D2458" i="2"/>
  <c r="D4463" i="2"/>
  <c r="D2578" i="2"/>
  <c r="D2453" i="2"/>
  <c r="D3376" i="2"/>
  <c r="D3780" i="2"/>
  <c r="D4333" i="2"/>
  <c r="D2707" i="2"/>
  <c r="D2237" i="2"/>
  <c r="D3069" i="2"/>
  <c r="D2950" i="2"/>
  <c r="D2995" i="2"/>
  <c r="D3722" i="2"/>
  <c r="D3288" i="2"/>
  <c r="D2945" i="2"/>
  <c r="D2359" i="2"/>
  <c r="D3264" i="2"/>
  <c r="D2432" i="2"/>
  <c r="D2947" i="2"/>
  <c r="D2698" i="2"/>
  <c r="D3054" i="2"/>
  <c r="D2391" i="2"/>
  <c r="D3006" i="2"/>
  <c r="D2073" i="2"/>
  <c r="D3016" i="2"/>
  <c r="D2348" i="2"/>
  <c r="D2083" i="2"/>
  <c r="D1899" i="2"/>
  <c r="D1624" i="2"/>
  <c r="D1368" i="2"/>
  <c r="D1112" i="2"/>
  <c r="D856" i="2"/>
  <c r="D2178" i="2"/>
  <c r="D1705" i="2"/>
  <c r="D2961" i="2"/>
  <c r="D2362" i="2"/>
  <c r="D3013" i="2"/>
  <c r="D2512" i="2"/>
  <c r="D2207" i="2"/>
  <c r="D2363" i="2"/>
  <c r="D1748" i="2"/>
  <c r="D1492" i="2"/>
  <c r="D1236" i="2"/>
  <c r="D980" i="2"/>
  <c r="D724" i="2"/>
  <c r="D1829" i="2"/>
  <c r="D2757" i="2"/>
  <c r="D2080" i="2"/>
  <c r="D2057" i="2"/>
  <c r="D2898" i="2"/>
  <c r="D2570" i="2"/>
  <c r="D2132" i="2"/>
  <c r="D2394" i="2"/>
  <c r="D2785" i="2"/>
  <c r="D3009" i="2"/>
  <c r="D2930" i="2"/>
  <c r="D2104" i="2"/>
  <c r="D3138" i="2"/>
  <c r="D2372" i="2"/>
  <c r="D2101" i="2"/>
  <c r="D3366" i="2"/>
  <c r="D3106" i="2"/>
  <c r="D2847" i="2"/>
  <c r="D2305" i="2"/>
  <c r="D2876" i="2"/>
  <c r="D2495" i="2"/>
  <c r="D2195" i="2"/>
  <c r="D2294" i="2"/>
  <c r="D1736" i="2"/>
  <c r="D1480" i="2"/>
  <c r="D1224" i="2"/>
  <c r="D968" i="2"/>
  <c r="D712" i="2"/>
  <c r="D1817" i="2"/>
  <c r="D2565" i="2"/>
  <c r="D2020" i="2"/>
  <c r="D2033" i="2"/>
  <c r="D2901" i="2"/>
  <c r="D2319" i="2"/>
  <c r="D2063" i="2"/>
  <c r="D1859" i="2"/>
  <c r="D1604" i="2"/>
  <c r="D1348" i="2"/>
  <c r="D1092" i="2"/>
  <c r="D836" i="2"/>
  <c r="D2098" i="2"/>
  <c r="D1685" i="2"/>
  <c r="D2783" i="2"/>
  <c r="D2281" i="2"/>
  <c r="D2812" i="2"/>
  <c r="D2482" i="2"/>
  <c r="D2187" i="2"/>
  <c r="D3097" i="2"/>
  <c r="D2852" i="2"/>
  <c r="D3074" i="2"/>
  <c r="D3452" i="2"/>
  <c r="D2750" i="2"/>
  <c r="D2659" i="2"/>
  <c r="D2296" i="2"/>
  <c r="D1944" i="2"/>
  <c r="D2532" i="2"/>
  <c r="D2213" i="2"/>
  <c r="D1957" i="2"/>
  <c r="D2554" i="2"/>
  <c r="D2373" i="2"/>
  <c r="D1972" i="2"/>
  <c r="D2009" i="2"/>
  <c r="D2856" i="2"/>
  <c r="D2307" i="2"/>
  <c r="D2051" i="2"/>
  <c r="D1848" i="2"/>
  <c r="D1592" i="2"/>
  <c r="D1336" i="2"/>
  <c r="D1080" i="2"/>
  <c r="D824" i="2"/>
  <c r="D2050" i="2"/>
  <c r="D4117" i="2"/>
  <c r="D2687" i="2"/>
  <c r="D2257" i="2"/>
  <c r="D2716" i="2"/>
  <c r="D2466" i="2"/>
  <c r="D2175" i="2"/>
  <c r="D2214" i="2"/>
  <c r="D1716" i="2"/>
  <c r="D1460" i="2"/>
  <c r="D1204" i="2"/>
  <c r="D948" i="2"/>
  <c r="D692" i="2"/>
  <c r="D1797" i="2"/>
  <c r="D3244" i="2"/>
  <c r="D1940" i="2"/>
  <c r="D1993" i="2"/>
  <c r="D2824" i="2"/>
  <c r="D2299" i="2"/>
  <c r="D2043" i="2"/>
  <c r="D2478" i="2"/>
  <c r="D2942" i="2"/>
  <c r="D2048" i="2"/>
  <c r="D2313" i="2"/>
  <c r="D2529" i="2"/>
  <c r="D2883" i="2"/>
  <c r="D2676" i="2"/>
  <c r="D2064" i="2"/>
  <c r="D2984" i="2"/>
  <c r="D2327" i="2"/>
  <c r="D2069" i="2"/>
  <c r="D3026" i="2"/>
  <c r="D3935" i="2"/>
  <c r="D2591" i="2"/>
  <c r="D2233" i="2"/>
  <c r="D2620" i="2"/>
  <c r="D2450" i="2"/>
  <c r="D2163" i="2"/>
  <c r="D2166" i="2"/>
  <c r="D1704" i="2"/>
  <c r="D1448" i="2"/>
  <c r="D1192" i="2"/>
  <c r="D936" i="2"/>
  <c r="D680" i="2"/>
  <c r="D1785" i="2"/>
  <c r="D3021" i="2"/>
  <c r="D1892" i="2"/>
  <c r="D1969" i="2"/>
  <c r="D2776" i="2"/>
  <c r="D2287" i="2"/>
  <c r="D2031" i="2"/>
  <c r="D1828" i="2"/>
  <c r="D1572" i="2"/>
  <c r="D1316" i="2"/>
  <c r="D1060" i="2"/>
  <c r="D804" i="2"/>
  <c r="D1970" i="2"/>
  <c r="D3329" i="2"/>
  <c r="D2527" i="2"/>
  <c r="D2217" i="2"/>
  <c r="D2562" i="2"/>
  <c r="D2444" i="2"/>
  <c r="D2155" i="2"/>
  <c r="D2134" i="2"/>
  <c r="D1696" i="2"/>
  <c r="D1440" i="2"/>
  <c r="D1184" i="2"/>
  <c r="D928" i="2"/>
  <c r="D672" i="2"/>
  <c r="D1777" i="2"/>
  <c r="D2778" i="2"/>
  <c r="D2946" i="2"/>
  <c r="D2965" i="2"/>
  <c r="D2070" i="2"/>
  <c r="D1600" i="2"/>
  <c r="D1264" i="2"/>
  <c r="D912" i="2"/>
  <c r="D2082" i="2"/>
  <c r="D2969" i="2"/>
  <c r="D2672" i="2"/>
  <c r="D2936" i="2"/>
  <c r="D2498" i="2"/>
  <c r="D2199" i="2"/>
  <c r="D2310" i="2"/>
  <c r="D1740" i="2"/>
  <c r="D1484" i="2"/>
  <c r="D1228" i="2"/>
  <c r="D972" i="2"/>
  <c r="D1918" i="2"/>
  <c r="D1477" i="2"/>
  <c r="D1221" i="2"/>
  <c r="D965" i="2"/>
  <c r="D709" i="2"/>
  <c r="D1826" i="2"/>
  <c r="D1570" i="2"/>
  <c r="D2250" i="2"/>
  <c r="D1727" i="2"/>
  <c r="D1471" i="2"/>
  <c r="D1215" i="2"/>
  <c r="D1019" i="2"/>
  <c r="D580" i="2"/>
  <c r="D911" i="2"/>
  <c r="D1330" i="2"/>
  <c r="D678" i="2"/>
  <c r="D954" i="2"/>
  <c r="D547" i="2"/>
  <c r="D1553" i="2"/>
  <c r="D1297" i="2"/>
  <c r="D1041" i="2"/>
  <c r="D785" i="2"/>
  <c r="D1951" i="2"/>
  <c r="D1646" i="2"/>
  <c r="D1390" i="2"/>
  <c r="D1803" i="2"/>
  <c r="D1547" i="2"/>
  <c r="D1291" i="2"/>
  <c r="D1302" i="2"/>
  <c r="D659" i="2"/>
  <c r="D486" i="2"/>
  <c r="D830" i="2"/>
  <c r="D481" i="2"/>
  <c r="D1162" i="2"/>
  <c r="D623" i="2"/>
  <c r="D1629" i="2"/>
  <c r="D1373" i="2"/>
  <c r="D1117" i="2"/>
  <c r="D861" i="2"/>
  <c r="D2238" i="2"/>
  <c r="D1722" i="2"/>
  <c r="D1466" i="2"/>
  <c r="D1898" i="2"/>
  <c r="D1623" i="2"/>
  <c r="D1367" i="2"/>
  <c r="D1111" i="2"/>
  <c r="D811" i="2"/>
  <c r="D476" i="2"/>
  <c r="D578" i="2"/>
  <c r="D982" i="2"/>
  <c r="D557" i="2"/>
  <c r="D746" i="2"/>
  <c r="D1773" i="2"/>
  <c r="D1449" i="2"/>
  <c r="D1193" i="2"/>
  <c r="D937" i="2"/>
  <c r="D681" i="2"/>
  <c r="D2267" i="2"/>
  <c r="D1840" i="2"/>
  <c r="D1488" i="2"/>
  <c r="D1152" i="2"/>
  <c r="D816" i="2"/>
  <c r="D1825" i="2"/>
  <c r="D3374" i="2"/>
  <c r="D2209" i="2"/>
  <c r="D2443" i="2"/>
  <c r="D2396" i="2"/>
  <c r="D2119" i="2"/>
  <c r="D1990" i="2"/>
  <c r="D1660" i="2"/>
  <c r="D1404" i="2"/>
  <c r="D1148" i="2"/>
  <c r="D892" i="2"/>
  <c r="D1653" i="2"/>
  <c r="D1397" i="2"/>
  <c r="D1141" i="2"/>
  <c r="D885" i="2"/>
  <c r="D2331" i="2"/>
  <c r="D1746" i="2"/>
  <c r="D1490" i="2"/>
  <c r="D1946" i="2"/>
  <c r="D1647" i="2"/>
  <c r="D1391" i="2"/>
  <c r="D1135" i="2"/>
  <c r="D859" i="2"/>
  <c r="D500" i="2"/>
  <c r="D622" i="2"/>
  <c r="D1030" i="2"/>
  <c r="D581" i="2"/>
  <c r="D794" i="2"/>
  <c r="D1886" i="2"/>
  <c r="D1473" i="2"/>
  <c r="D1217" i="2"/>
  <c r="D961" i="2"/>
  <c r="D705" i="2"/>
  <c r="D1822" i="2"/>
  <c r="D1566" i="2"/>
  <c r="D2234" i="2"/>
  <c r="D1723" i="2"/>
  <c r="D1467" i="2"/>
  <c r="D1211" i="2"/>
  <c r="D1011" i="2"/>
  <c r="D4003" i="2"/>
  <c r="D3910" i="2"/>
  <c r="D3045" i="2"/>
  <c r="D2557" i="2"/>
  <c r="D3003" i="2"/>
  <c r="D3300" i="2"/>
  <c r="D2742" i="2"/>
  <c r="D3202" i="2"/>
  <c r="D2857" i="2"/>
  <c r="D3015" i="2"/>
  <c r="D2634" i="2"/>
  <c r="D2793" i="2"/>
  <c r="D2935" i="2"/>
  <c r="D3610" i="2"/>
  <c r="D4746" i="2"/>
  <c r="D2983" i="2"/>
  <c r="D2638" i="2"/>
  <c r="D2656" i="2"/>
  <c r="D4068" i="2"/>
  <c r="D2575" i="2"/>
  <c r="D4258" i="2"/>
  <c r="D3679" i="2"/>
  <c r="D2316" i="2"/>
  <c r="D3886" i="2"/>
  <c r="D2833" i="2"/>
  <c r="D3579" i="2"/>
  <c r="D3011" i="2"/>
  <c r="D2352" i="2"/>
  <c r="D3967" i="2"/>
  <c r="D2615" i="2"/>
  <c r="D4185" i="2"/>
  <c r="D3113" i="2"/>
  <c r="D4016" i="2"/>
  <c r="D3487" i="2"/>
  <c r="D2868" i="2"/>
  <c r="D2093" i="2"/>
  <c r="D2469" i="2"/>
  <c r="D1996" i="2"/>
  <c r="D2337" i="2"/>
  <c r="D2180" i="2"/>
  <c r="D3109" i="2"/>
  <c r="D2117" i="2"/>
  <c r="D3231" i="2"/>
  <c r="D1945" i="2"/>
  <c r="D2728" i="2"/>
  <c r="D2275" i="2"/>
  <c r="D2019" i="2"/>
  <c r="D1816" i="2"/>
  <c r="D1560" i="2"/>
  <c r="D1304" i="2"/>
  <c r="D1048" i="2"/>
  <c r="D792" i="2"/>
  <c r="D1942" i="2"/>
  <c r="D3531" i="2"/>
  <c r="D2917" i="2"/>
  <c r="D2193" i="2"/>
  <c r="D2514" i="2"/>
  <c r="D2428" i="2"/>
  <c r="D2143" i="2"/>
  <c r="D2086" i="2"/>
  <c r="D1684" i="2"/>
  <c r="D1428" i="2"/>
  <c r="D1172" i="2"/>
  <c r="D916" i="2"/>
  <c r="D660" i="2"/>
  <c r="D1765" i="2"/>
  <c r="D2810" i="2"/>
  <c r="D3048" i="2"/>
  <c r="D1929" i="2"/>
  <c r="D3765" i="2"/>
  <c r="D2735" i="2"/>
  <c r="D1980" i="2"/>
  <c r="D4649" i="2"/>
  <c r="D3414" i="2"/>
  <c r="D2819" i="2"/>
  <c r="D2499" i="2"/>
  <c r="D2024" i="2"/>
  <c r="D2816" i="2"/>
  <c r="D2293" i="2"/>
  <c r="D2037" i="2"/>
  <c r="D2860" i="2"/>
  <c r="D3388" i="2"/>
  <c r="D2550" i="2"/>
  <c r="D2169" i="2"/>
  <c r="D2475" i="2"/>
  <c r="D2412" i="2"/>
  <c r="D2131" i="2"/>
  <c r="D2038" i="2"/>
  <c r="D1672" i="2"/>
  <c r="D1416" i="2"/>
  <c r="D1160" i="2"/>
  <c r="D904" i="2"/>
  <c r="D2392" i="2"/>
  <c r="D1753" i="2"/>
  <c r="D2714" i="2"/>
  <c r="D2800" i="2"/>
  <c r="D1905" i="2"/>
  <c r="D2648" i="2"/>
  <c r="D2255" i="2"/>
  <c r="D1999" i="2"/>
  <c r="D1796" i="2"/>
  <c r="D1540" i="2"/>
  <c r="D1284" i="2"/>
  <c r="D1028" i="2"/>
  <c r="D772" i="2"/>
  <c r="D1902" i="2"/>
  <c r="D3386" i="2"/>
  <c r="D2451" i="2"/>
  <c r="D2153" i="2"/>
  <c r="D2456" i="2"/>
  <c r="D2399" i="2"/>
  <c r="D1981" i="2"/>
  <c r="D3002" i="2"/>
  <c r="D2308" i="2"/>
  <c r="D2540" i="2"/>
  <c r="D3156" i="2"/>
  <c r="D3198" i="2"/>
  <c r="D2531" i="2"/>
  <c r="D2168" i="2"/>
  <c r="D1880" i="2"/>
  <c r="D2436" i="2"/>
  <c r="D2149" i="2"/>
  <c r="D1893" i="2"/>
  <c r="D2446" i="2"/>
  <c r="D2618" i="2"/>
  <c r="D2608" i="2"/>
  <c r="D1881" i="2"/>
  <c r="D2600" i="2"/>
  <c r="D2243" i="2"/>
  <c r="D1987" i="2"/>
  <c r="D1784" i="2"/>
  <c r="D1528" i="2"/>
  <c r="D1272" i="2"/>
  <c r="D1016" i="2"/>
  <c r="D760" i="2"/>
  <c r="D1878" i="2"/>
  <c r="D2915" i="2"/>
  <c r="D2323" i="2"/>
  <c r="D2129" i="2"/>
  <c r="D2424" i="2"/>
  <c r="D2383" i="2"/>
  <c r="D2111" i="2"/>
  <c r="D1955" i="2"/>
  <c r="D1652" i="2"/>
  <c r="D1396" i="2"/>
  <c r="D1140" i="2"/>
  <c r="D884" i="2"/>
  <c r="D2290" i="2"/>
  <c r="D1733" i="2"/>
  <c r="D3637" i="2"/>
  <c r="D2524" i="2"/>
  <c r="D1865" i="2"/>
  <c r="D2568" i="2"/>
  <c r="D2235" i="2"/>
  <c r="D1979" i="2"/>
  <c r="D3443" i="2"/>
  <c r="D2607" i="2"/>
  <c r="D1916" i="2"/>
  <c r="D3401" i="2"/>
  <c r="D2976" i="2"/>
  <c r="D2755" i="2"/>
  <c r="D2416" i="2"/>
  <c r="D1992" i="2"/>
  <c r="D2688" i="2"/>
  <c r="D2261" i="2"/>
  <c r="D2005" i="2"/>
  <c r="D2732" i="2"/>
  <c r="D3614" i="2"/>
  <c r="D2228" i="2"/>
  <c r="D2105" i="2"/>
  <c r="D3167" i="2"/>
  <c r="D2367" i="2"/>
  <c r="D2099" i="2"/>
  <c r="D1931" i="2"/>
  <c r="D1640" i="2"/>
  <c r="D1384" i="2"/>
  <c r="D1128" i="2"/>
  <c r="D872" i="2"/>
  <c r="D2242" i="2"/>
  <c r="D1721" i="2"/>
  <c r="D3134" i="2"/>
  <c r="D2452" i="2"/>
  <c r="D3240" i="2"/>
  <c r="D2544" i="2"/>
  <c r="D2223" i="2"/>
  <c r="D1967" i="2"/>
  <c r="D1764" i="2"/>
  <c r="D1508" i="2"/>
  <c r="D1252" i="2"/>
  <c r="D996" i="2"/>
  <c r="D740" i="2"/>
  <c r="D1845" i="2"/>
  <c r="D3052" i="2"/>
  <c r="D2164" i="2"/>
  <c r="D2089" i="2"/>
  <c r="D3042" i="2"/>
  <c r="D2354" i="2"/>
  <c r="D2091" i="2"/>
  <c r="D1915" i="2"/>
  <c r="D1632" i="2"/>
  <c r="D1376" i="2"/>
  <c r="D1120" i="2"/>
  <c r="D864" i="2"/>
  <c r="D2210" i="2"/>
  <c r="D1713" i="2"/>
  <c r="D2879" i="2"/>
  <c r="D2324" i="2"/>
  <c r="D2335" i="2"/>
  <c r="D1856" i="2"/>
  <c r="D1520" i="2"/>
  <c r="D1168" i="2"/>
  <c r="D832" i="2"/>
  <c r="D1862" i="2"/>
  <c r="D2650" i="2"/>
  <c r="D2241" i="2"/>
  <c r="D2488" i="2"/>
  <c r="D2415" i="2"/>
  <c r="D2135" i="2"/>
  <c r="D2054" i="2"/>
  <c r="D1676" i="2"/>
  <c r="D1420" i="2"/>
  <c r="D1164" i="2"/>
  <c r="D908" i="2"/>
  <c r="D1669" i="2"/>
  <c r="D1413" i="2"/>
  <c r="D1157" i="2"/>
  <c r="D901" i="2"/>
  <c r="D2408" i="2"/>
  <c r="D1762" i="2"/>
  <c r="D1506" i="2"/>
  <c r="D1994" i="2"/>
  <c r="D1663" i="2"/>
  <c r="D1407" i="2"/>
  <c r="D1151" i="2"/>
  <c r="D891" i="2"/>
  <c r="D516" i="2"/>
  <c r="D663" i="2"/>
  <c r="D1074" i="2"/>
  <c r="D597" i="2"/>
  <c r="D826" i="2"/>
  <c r="D2066" i="2"/>
  <c r="D1489" i="2"/>
  <c r="D1233" i="2"/>
  <c r="D977" i="2"/>
  <c r="D721" i="2"/>
  <c r="D1838" i="2"/>
  <c r="D1582" i="2"/>
  <c r="D2298" i="2"/>
  <c r="D1739" i="2"/>
  <c r="D1483" i="2"/>
  <c r="D1227" i="2"/>
  <c r="D1043" i="2"/>
  <c r="D592" i="2"/>
  <c r="D959" i="2"/>
  <c r="D702" i="2"/>
  <c r="D978" i="2"/>
  <c r="D559" i="2"/>
  <c r="D1565" i="2"/>
  <c r="D1309" i="2"/>
  <c r="D1053" i="2"/>
  <c r="D797" i="2"/>
  <c r="D1982" i="2"/>
  <c r="D1658" i="2"/>
  <c r="D1402" i="2"/>
  <c r="D1815" i="2"/>
  <c r="D1559" i="2"/>
  <c r="D1303" i="2"/>
  <c r="D1350" i="2"/>
  <c r="D683" i="2"/>
  <c r="D510" i="2"/>
  <c r="D854" i="2"/>
  <c r="D493" i="2"/>
  <c r="D1210" i="2"/>
  <c r="D635" i="2"/>
  <c r="D1641" i="2"/>
  <c r="D1385" i="2"/>
  <c r="D1129" i="2"/>
  <c r="D873" i="2"/>
  <c r="D2286" i="2"/>
  <c r="D2075" i="2"/>
  <c r="D1744" i="2"/>
  <c r="D1408" i="2"/>
  <c r="D1072" i="2"/>
  <c r="D720" i="2"/>
  <c r="D1745" i="2"/>
  <c r="D3558" i="2"/>
  <c r="D2017" i="2"/>
  <c r="D2872" i="2"/>
  <c r="D2311" i="2"/>
  <c r="D2055" i="2"/>
  <c r="D1852" i="2"/>
  <c r="D1596" i="2"/>
  <c r="D1340" i="2"/>
  <c r="D1084" i="2"/>
  <c r="D828" i="2"/>
  <c r="D1589" i="2"/>
  <c r="D1333" i="2"/>
  <c r="D1077" i="2"/>
  <c r="D821" i="2"/>
  <c r="D2078" i="2"/>
  <c r="D1682" i="2"/>
  <c r="D1426" i="2"/>
  <c r="D1839" i="2"/>
  <c r="D1583" i="2"/>
  <c r="D1327" i="2"/>
  <c r="D1071" i="2"/>
  <c r="D731" i="2"/>
  <c r="D436" i="2"/>
  <c r="D538" i="2"/>
  <c r="D902" i="2"/>
  <c r="D517" i="2"/>
  <c r="D1306" i="2"/>
  <c r="D666" i="2"/>
  <c r="D1665" i="2"/>
  <c r="D1409" i="2"/>
  <c r="D1153" i="2"/>
  <c r="D897" i="2"/>
  <c r="D2395" i="2"/>
  <c r="D1758" i="2"/>
  <c r="D1502" i="2"/>
  <c r="D1978" i="2"/>
  <c r="D1659" i="2"/>
  <c r="D1403" i="2"/>
  <c r="D1147" i="2"/>
  <c r="D883" i="2"/>
  <c r="D4263" i="2"/>
  <c r="D2617" i="2"/>
  <c r="D2967" i="2"/>
  <c r="D2549" i="2"/>
  <c r="D2739" i="2"/>
  <c r="D3004" i="2"/>
  <c r="D2321" i="2"/>
  <c r="D3404" i="2"/>
  <c r="D3675" i="2"/>
  <c r="D2666" i="2"/>
  <c r="D2128" i="2"/>
  <c r="D2520" i="2"/>
  <c r="D1496" i="2"/>
  <c r="D1833" i="2"/>
  <c r="D2978" i="2"/>
  <c r="D1620" i="2"/>
  <c r="D2162" i="2"/>
  <c r="D2962" i="2"/>
  <c r="D3403" i="2"/>
  <c r="D1960" i="2"/>
  <c r="D2604" i="2"/>
  <c r="D2914" i="2"/>
  <c r="D1608" i="2"/>
  <c r="D2114" i="2"/>
  <c r="D2844" i="2"/>
  <c r="D1732" i="2"/>
  <c r="D708" i="2"/>
  <c r="D2025" i="2"/>
  <c r="D3108" i="2"/>
  <c r="D2926" i="2"/>
  <c r="D2346" i="2"/>
  <c r="D2719" i="2"/>
  <c r="D2179" i="2"/>
  <c r="D1208" i="2"/>
  <c r="D3779" i="2"/>
  <c r="D2303" i="2"/>
  <c r="D1332" i="2"/>
  <c r="D4182" i="2"/>
  <c r="D2463" i="2"/>
  <c r="D2596" i="2"/>
  <c r="D2627" i="2"/>
  <c r="D2197" i="2"/>
  <c r="D1908" i="2"/>
  <c r="D2035" i="2"/>
  <c r="D1064" i="2"/>
  <c r="D2559" i="2"/>
  <c r="D2159" i="2"/>
  <c r="D1188" i="2"/>
  <c r="D2973" i="2"/>
  <c r="D2283" i="2"/>
  <c r="D1312" i="2"/>
  <c r="D3645" i="2"/>
  <c r="D1776" i="2"/>
  <c r="D1761" i="2"/>
  <c r="D2332" i="2"/>
  <c r="D1356" i="2"/>
  <c r="D1349" i="2"/>
  <c r="D1698" i="2"/>
  <c r="D1343" i="2"/>
  <c r="D533" i="2"/>
  <c r="D1681" i="2"/>
  <c r="D657" i="2"/>
  <c r="D1675" i="2"/>
  <c r="D528" i="2"/>
  <c r="D1122" i="2"/>
  <c r="D850" i="2"/>
  <c r="D989" i="2"/>
  <c r="D2347" i="2"/>
  <c r="D1094" i="2"/>
  <c r="D1321" i="2"/>
  <c r="D2350" i="2"/>
  <c r="D2366" i="2"/>
  <c r="D2616" i="2"/>
  <c r="D1532" i="2"/>
  <c r="D1525" i="2"/>
  <c r="D1895" i="2"/>
  <c r="D1519" i="2"/>
  <c r="D774" i="2"/>
  <c r="D595" i="2"/>
  <c r="D833" i="2"/>
  <c r="D1851" i="2"/>
  <c r="D755" i="2"/>
  <c r="D448" i="2"/>
  <c r="D550" i="2"/>
  <c r="D926" i="2"/>
  <c r="D529" i="2"/>
  <c r="D690" i="2"/>
  <c r="D1677" i="2"/>
  <c r="D1421" i="2"/>
  <c r="D1165" i="2"/>
  <c r="D909" i="2"/>
  <c r="D653" i="2"/>
  <c r="D1770" i="2"/>
  <c r="D1514" i="2"/>
  <c r="D2026" i="2"/>
  <c r="D1671" i="2"/>
  <c r="D1415" i="2"/>
  <c r="D1159" i="2"/>
  <c r="D907" i="2"/>
  <c r="D524" i="2"/>
  <c r="D695" i="2"/>
  <c r="D1106" i="2"/>
  <c r="D605" i="2"/>
  <c r="D842" i="2"/>
  <c r="D2194" i="2"/>
  <c r="D1497" i="2"/>
  <c r="D1241" i="2"/>
  <c r="D985" i="2"/>
  <c r="D729" i="2"/>
  <c r="D1846" i="2"/>
  <c r="D2059" i="2"/>
  <c r="D1728" i="2"/>
  <c r="D1392" i="2"/>
  <c r="D1040" i="2"/>
  <c r="D704" i="2"/>
  <c r="D1729" i="2"/>
  <c r="D2406" i="2"/>
  <c r="D1985" i="2"/>
  <c r="D2808" i="2"/>
  <c r="D2295" i="2"/>
  <c r="D2039" i="2"/>
  <c r="D1836" i="2"/>
  <c r="D1580" i="2"/>
  <c r="D1324" i="2"/>
  <c r="D1068" i="2"/>
  <c r="D812" i="2"/>
  <c r="D1573" i="2"/>
  <c r="D1317" i="2"/>
  <c r="D1061" i="2"/>
  <c r="D805" i="2"/>
  <c r="D2014" i="2"/>
  <c r="D1666" i="2"/>
  <c r="D1410" i="2"/>
  <c r="D1823" i="2"/>
  <c r="D1567" i="2"/>
  <c r="D1311" i="2"/>
  <c r="D1055" i="2"/>
  <c r="D699" i="2"/>
  <c r="D522" i="2"/>
  <c r="D870" i="2"/>
  <c r="D501" i="2"/>
  <c r="D1242" i="2"/>
  <c r="D643" i="2"/>
  <c r="D1649" i="2"/>
  <c r="D1393" i="2"/>
  <c r="D1137" i="2"/>
  <c r="D881" i="2"/>
  <c r="D2318" i="2"/>
  <c r="D1742" i="2"/>
  <c r="D1486" i="2"/>
  <c r="D1938" i="2"/>
  <c r="D3674" i="2"/>
  <c r="D3592" i="2"/>
  <c r="D2670" i="2"/>
  <c r="D3440" i="2"/>
  <c r="D2253" i="2"/>
  <c r="D3115" i="2"/>
  <c r="D4088" i="2"/>
  <c r="D4115" i="2"/>
  <c r="D2817" i="2"/>
  <c r="D2704" i="2"/>
  <c r="D1861" i="2"/>
  <c r="D2211" i="2"/>
  <c r="D1240" i="2"/>
  <c r="D2821" i="2"/>
  <c r="D2338" i="2"/>
  <c r="D1364" i="2"/>
  <c r="D1701" i="2"/>
  <c r="D3691" i="2"/>
  <c r="D2814" i="2"/>
  <c r="D2564" i="2"/>
  <c r="D2629" i="2"/>
  <c r="D2322" i="2"/>
  <c r="D1352" i="2"/>
  <c r="D1689" i="2"/>
  <c r="D2492" i="2"/>
  <c r="D1476" i="2"/>
  <c r="D1813" i="2"/>
  <c r="D2888" i="2"/>
  <c r="D2088" i="2"/>
  <c r="D2804" i="2"/>
  <c r="D2085" i="2"/>
  <c r="D2265" i="2"/>
  <c r="D2230" i="2"/>
  <c r="D952" i="2"/>
  <c r="D1956" i="2"/>
  <c r="D2047" i="2"/>
  <c r="D1076" i="2"/>
  <c r="D2655" i="2"/>
  <c r="D2171" i="2"/>
  <c r="D2920" i="2"/>
  <c r="D2264" i="2"/>
  <c r="D1941" i="2"/>
  <c r="D1977" i="2"/>
  <c r="D1832" i="2"/>
  <c r="D808" i="2"/>
  <c r="D2225" i="2"/>
  <c r="D2150" i="2"/>
  <c r="D932" i="2"/>
  <c r="D1876" i="2"/>
  <c r="D2027" i="2"/>
  <c r="D1056" i="2"/>
  <c r="D2660" i="2"/>
  <c r="D1424" i="2"/>
  <c r="D2623" i="2"/>
  <c r="D2071" i="2"/>
  <c r="D1100" i="2"/>
  <c r="D1093" i="2"/>
  <c r="D1442" i="2"/>
  <c r="D1087" i="2"/>
  <c r="D554" i="2"/>
  <c r="D1425" i="2"/>
  <c r="D1774" i="2"/>
  <c r="D1419" i="2"/>
  <c r="D609" i="2"/>
  <c r="D2258" i="2"/>
  <c r="D733" i="2"/>
  <c r="D1751" i="2"/>
  <c r="D604" i="2"/>
  <c r="D1002" i="2"/>
  <c r="D1065" i="2"/>
  <c r="D1664" i="2"/>
  <c r="D4000" i="2"/>
  <c r="D2247" i="2"/>
  <c r="D1276" i="2"/>
  <c r="D1269" i="2"/>
  <c r="D1618" i="2"/>
  <c r="D1263" i="2"/>
  <c r="D1166" i="2"/>
  <c r="D453" i="2"/>
  <c r="D1601" i="2"/>
  <c r="D2126" i="2"/>
  <c r="D1595" i="2"/>
  <c r="D640" i="2"/>
  <c r="D1262" i="2"/>
  <c r="D454" i="2"/>
  <c r="D798" i="2"/>
  <c r="D465" i="2"/>
  <c r="D1098" i="2"/>
  <c r="D607" i="2"/>
  <c r="D1613" i="2"/>
  <c r="D1357" i="2"/>
  <c r="D1101" i="2"/>
  <c r="D845" i="2"/>
  <c r="D2174" i="2"/>
  <c r="D1706" i="2"/>
  <c r="D1450" i="2"/>
  <c r="D1866" i="2"/>
  <c r="D1607" i="2"/>
  <c r="D1351" i="2"/>
  <c r="D1095" i="2"/>
  <c r="D779" i="2"/>
  <c r="D460" i="2"/>
  <c r="D562" i="2"/>
  <c r="D950" i="2"/>
  <c r="D541" i="2"/>
  <c r="D714" i="2"/>
  <c r="D1709" i="2"/>
  <c r="D1433" i="2"/>
  <c r="D1177" i="2"/>
  <c r="D921" i="2"/>
  <c r="D665" i="2"/>
  <c r="D1782" i="2"/>
  <c r="D2262" i="2"/>
  <c r="D1648" i="2"/>
  <c r="D1296" i="2"/>
  <c r="D960" i="2"/>
  <c r="D2274" i="2"/>
  <c r="D3174" i="2"/>
  <c r="D1924" i="2"/>
  <c r="D1857" i="2"/>
  <c r="D2560" i="2"/>
  <c r="D2231" i="2"/>
  <c r="D1975" i="2"/>
  <c r="D1772" i="2"/>
  <c r="D1516" i="2"/>
  <c r="D1260" i="2"/>
  <c r="D1004" i="2"/>
  <c r="D652" i="2"/>
  <c r="D1509" i="2"/>
  <c r="D1253" i="2"/>
  <c r="D997" i="2"/>
  <c r="D741" i="2"/>
  <c r="D1863" i="2"/>
  <c r="D1602" i="2"/>
  <c r="D2398" i="2"/>
  <c r="D1759" i="2"/>
  <c r="D1503" i="2"/>
  <c r="D1247" i="2"/>
  <c r="D1126" i="2"/>
  <c r="D612" i="2"/>
  <c r="D1039" i="2"/>
  <c r="D742" i="2"/>
  <c r="D437" i="2"/>
  <c r="D1018" i="2"/>
  <c r="D579" i="2"/>
  <c r="D1585" i="2"/>
  <c r="D1329" i="2"/>
  <c r="D1073" i="2"/>
  <c r="D817" i="2"/>
  <c r="D2062" i="2"/>
  <c r="D1678" i="2"/>
  <c r="D1422" i="2"/>
  <c r="D3301" i="2"/>
  <c r="D2542" i="2"/>
  <c r="D2176" i="2"/>
  <c r="D4100" i="2"/>
  <c r="D3234" i="2"/>
  <c r="D3427" i="2"/>
  <c r="D2369" i="2"/>
  <c r="D3445" i="2"/>
  <c r="D2096" i="2"/>
  <c r="D2590" i="2"/>
  <c r="D2388" i="2"/>
  <c r="D2376" i="2"/>
  <c r="D984" i="2"/>
  <c r="D2100" i="2"/>
  <c r="D2079" i="2"/>
  <c r="D1108" i="2"/>
  <c r="D2916" i="2"/>
  <c r="D3199" i="2"/>
  <c r="D2691" i="2"/>
  <c r="D2229" i="2"/>
  <c r="D2036" i="2"/>
  <c r="D2067" i="2"/>
  <c r="D1096" i="2"/>
  <c r="D2815" i="2"/>
  <c r="D2191" i="2"/>
  <c r="D1220" i="2"/>
  <c r="D2501" i="2"/>
  <c r="D2315" i="2"/>
  <c r="D2356" i="2"/>
  <c r="D2084" i="2"/>
  <c r="D3128" i="2"/>
  <c r="D2748" i="2"/>
  <c r="D1720" i="2"/>
  <c r="D696" i="2"/>
  <c r="D2001" i="2"/>
  <c r="D1844" i="2"/>
  <c r="D820" i="2"/>
  <c r="D2249" i="2"/>
  <c r="D2173" i="2"/>
  <c r="D3450" i="2"/>
  <c r="D1928" i="2"/>
  <c r="D2522" i="2"/>
  <c r="D2792" i="2"/>
  <c r="D1576" i="2"/>
  <c r="D1986" i="2"/>
  <c r="D2588" i="2"/>
  <c r="D1700" i="2"/>
  <c r="D676" i="2"/>
  <c r="D1961" i="2"/>
  <c r="D1824" i="2"/>
  <c r="D800" i="2"/>
  <c r="D2177" i="2"/>
  <c r="D1088" i="2"/>
  <c r="D2081" i="2"/>
  <c r="D1875" i="2"/>
  <c r="D844" i="2"/>
  <c r="D837" i="2"/>
  <c r="D1855" i="2"/>
  <c r="D763" i="2"/>
  <c r="D1169" i="2"/>
  <c r="D1518" i="2"/>
  <c r="D1163" i="2"/>
  <c r="D711" i="2"/>
  <c r="D1501" i="2"/>
  <c r="D1850" i="2"/>
  <c r="D1495" i="2"/>
  <c r="D726" i="2"/>
  <c r="D571" i="2"/>
  <c r="D809" i="2"/>
  <c r="D1328" i="2"/>
  <c r="D1988" i="2"/>
  <c r="D1991" i="2"/>
  <c r="D1020" i="2"/>
  <c r="D1013" i="2"/>
  <c r="D1362" i="2"/>
  <c r="D1190" i="2"/>
  <c r="D1345" i="2"/>
  <c r="D1694" i="2"/>
  <c r="D1339" i="2"/>
  <c r="D576" i="2"/>
  <c r="D895" i="2"/>
  <c r="D1314" i="2"/>
  <c r="D670" i="2"/>
  <c r="D946" i="2"/>
  <c r="D543" i="2"/>
  <c r="D1549" i="2"/>
  <c r="D1293" i="2"/>
  <c r="D1037" i="2"/>
  <c r="D781" i="2"/>
  <c r="D1943" i="2"/>
  <c r="D1642" i="2"/>
  <c r="D1386" i="2"/>
  <c r="D1799" i="2"/>
  <c r="D1543" i="2"/>
  <c r="D1287" i="2"/>
  <c r="D1286" i="2"/>
  <c r="D651" i="2"/>
  <c r="D478" i="2"/>
  <c r="D822" i="2"/>
  <c r="D477" i="2"/>
  <c r="D1146" i="2"/>
  <c r="D619" i="2"/>
  <c r="D1625" i="2"/>
  <c r="D1369" i="2"/>
  <c r="D1113" i="2"/>
  <c r="D857" i="2"/>
  <c r="D2222" i="2"/>
  <c r="D2504" i="2"/>
  <c r="D1947" i="2"/>
  <c r="D1552" i="2"/>
  <c r="D1216" i="2"/>
  <c r="D880" i="2"/>
  <c r="D1926" i="2"/>
  <c r="D3145" i="2"/>
  <c r="D2407" i="2"/>
  <c r="D2652" i="2"/>
  <c r="D2460" i="2"/>
  <c r="D2167" i="2"/>
  <c r="D2182" i="2"/>
  <c r="D1708" i="2"/>
  <c r="D1452" i="2"/>
  <c r="D1196" i="2"/>
  <c r="D940" i="2"/>
  <c r="D1757" i="2"/>
  <c r="D1445" i="2"/>
  <c r="D1189" i="2"/>
  <c r="D933" i="2"/>
  <c r="D677" i="2"/>
  <c r="D1794" i="2"/>
  <c r="D1538" i="2"/>
  <c r="D2122" i="2"/>
  <c r="D1695" i="2"/>
  <c r="D1439" i="2"/>
  <c r="D1183" i="2"/>
  <c r="D955" i="2"/>
  <c r="D548" i="2"/>
  <c r="D791" i="2"/>
  <c r="D1202" i="2"/>
  <c r="D629" i="2"/>
  <c r="D890" i="2"/>
  <c r="D700" i="2"/>
  <c r="D1521" i="2"/>
  <c r="D1265" i="2"/>
  <c r="D1009" i="2"/>
  <c r="D753" i="2"/>
  <c r="D1887" i="2"/>
  <c r="D1614" i="2"/>
  <c r="D1358" i="2"/>
  <c r="D2875" i="2"/>
  <c r="D2960" i="2"/>
  <c r="D2642" i="2"/>
  <c r="D4877" i="2"/>
  <c r="D2212" i="2"/>
  <c r="D3760" i="2"/>
  <c r="D1968" i="2"/>
  <c r="D2545" i="2"/>
  <c r="D3164" i="2"/>
  <c r="D2439" i="2"/>
  <c r="D3064" i="2"/>
  <c r="D1752" i="2"/>
  <c r="D728" i="2"/>
  <c r="D2065" i="2"/>
  <c r="D1891" i="2"/>
  <c r="D852" i="2"/>
  <c r="D2343" i="2"/>
  <c r="D3398" i="2"/>
  <c r="D2326" i="2"/>
  <c r="D1973" i="2"/>
  <c r="D2041" i="2"/>
  <c r="D1867" i="2"/>
  <c r="D840" i="2"/>
  <c r="D2289" i="2"/>
  <c r="D2278" i="2"/>
  <c r="D964" i="2"/>
  <c r="D2004" i="2"/>
  <c r="D2636" i="2"/>
  <c r="D2657" i="2"/>
  <c r="D3061" i="2"/>
  <c r="D4240" i="2"/>
  <c r="D2476" i="2"/>
  <c r="D1464" i="2"/>
  <c r="D1801" i="2"/>
  <c r="D2840" i="2"/>
  <c r="D1588" i="2"/>
  <c r="D2034" i="2"/>
  <c r="D2684" i="2"/>
  <c r="D2789" i="2"/>
  <c r="D2686" i="2"/>
  <c r="D2500" i="2"/>
  <c r="D3085" i="2"/>
  <c r="D2291" i="2"/>
  <c r="D1320" i="2"/>
  <c r="D3625" i="2"/>
  <c r="D2447" i="2"/>
  <c r="D1444" i="2"/>
  <c r="D1781" i="2"/>
  <c r="D2760" i="2"/>
  <c r="D1568" i="2"/>
  <c r="D1958" i="2"/>
  <c r="D2123" i="2"/>
  <c r="D752" i="2"/>
  <c r="D2952" i="2"/>
  <c r="D1612" i="2"/>
  <c r="D1605" i="2"/>
  <c r="D2142" i="2"/>
  <c r="D1599" i="2"/>
  <c r="D452" i="2"/>
  <c r="D934" i="2"/>
  <c r="D698" i="2"/>
  <c r="D913" i="2"/>
  <c r="D2042" i="2"/>
  <c r="D915" i="2"/>
  <c r="D1245" i="2"/>
  <c r="D1594" i="2"/>
  <c r="D1239" i="2"/>
  <c r="D1007" i="2"/>
  <c r="D1577" i="2"/>
  <c r="D2030" i="2"/>
  <c r="D976" i="2"/>
  <c r="D1889" i="2"/>
  <c r="D1788" i="2"/>
  <c r="D716" i="2"/>
  <c r="D757" i="2"/>
  <c r="D1775" i="2"/>
  <c r="D628" i="2"/>
  <c r="D1050" i="2"/>
  <c r="D1089" i="2"/>
  <c r="D1438" i="2"/>
  <c r="D1083" i="2"/>
  <c r="D512" i="2"/>
  <c r="D1058" i="2"/>
  <c r="D818" i="2"/>
  <c r="D973" i="2"/>
  <c r="D2282" i="2"/>
  <c r="D1035" i="2"/>
  <c r="D1305" i="2"/>
  <c r="D2203" i="2"/>
  <c r="D784" i="2"/>
  <c r="D3334" i="2"/>
  <c r="D1644" i="2"/>
  <c r="D1637" i="2"/>
  <c r="D2270" i="2"/>
  <c r="D1631" i="2"/>
  <c r="D484" i="2"/>
  <c r="D998" i="2"/>
  <c r="D762" i="2"/>
  <c r="D945" i="2"/>
  <c r="D2170" i="2"/>
  <c r="D1643" i="2"/>
  <c r="D1387" i="2"/>
  <c r="D1131" i="2"/>
  <c r="D851" i="2"/>
  <c r="D496" i="2"/>
  <c r="D614" i="2"/>
  <c r="D1022" i="2"/>
  <c r="D577" i="2"/>
  <c r="D786" i="2"/>
  <c r="D1853" i="2"/>
  <c r="D1469" i="2"/>
  <c r="D1213" i="2"/>
  <c r="D957" i="2"/>
  <c r="D701" i="2"/>
  <c r="D1818" i="2"/>
  <c r="D1562" i="2"/>
  <c r="D2218" i="2"/>
  <c r="D1719" i="2"/>
  <c r="D1463" i="2"/>
  <c r="D1207" i="2"/>
  <c r="D1003" i="2"/>
  <c r="D572" i="2"/>
  <c r="D887" i="2"/>
  <c r="D1298" i="2"/>
  <c r="D662" i="2"/>
  <c r="D2139" i="2"/>
  <c r="D1792" i="2"/>
  <c r="D1456" i="2"/>
  <c r="D1104" i="2"/>
  <c r="D768" i="2"/>
  <c r="D1793" i="2"/>
  <c r="D2751" i="2"/>
  <c r="D2113" i="2"/>
  <c r="D3029" i="2"/>
  <c r="D2351" i="2"/>
  <c r="D2087" i="2"/>
  <c r="D1907" i="2"/>
  <c r="D1628" i="2"/>
  <c r="D1372" i="2"/>
  <c r="D1116" i="2"/>
  <c r="D860" i="2"/>
  <c r="D1621" i="2"/>
  <c r="D1365" i="2"/>
  <c r="D1109" i="2"/>
  <c r="D853" i="2"/>
  <c r="D2206" i="2"/>
  <c r="D1714" i="2"/>
  <c r="D1458" i="2"/>
  <c r="D1882" i="2"/>
  <c r="D1615" i="2"/>
  <c r="D1359" i="2"/>
  <c r="D1103" i="2"/>
  <c r="D795" i="2"/>
  <c r="D468" i="2"/>
  <c r="D570" i="2"/>
  <c r="D966" i="2"/>
  <c r="D549" i="2"/>
  <c r="D730" i="2"/>
  <c r="D1741" i="2"/>
  <c r="D1441" i="2"/>
  <c r="D1185" i="2"/>
  <c r="D929" i="2"/>
  <c r="D673" i="2"/>
  <c r="D1790" i="2"/>
  <c r="D1534" i="2"/>
  <c r="D2106" i="2"/>
  <c r="D1691" i="2"/>
  <c r="D1435" i="2"/>
  <c r="D1179" i="2"/>
  <c r="D947" i="2"/>
  <c r="D544" i="2"/>
  <c r="D775" i="2"/>
  <c r="D1186" i="2"/>
  <c r="D625" i="2"/>
  <c r="D882" i="2"/>
  <c r="D1789" i="2"/>
  <c r="D685" i="2"/>
  <c r="D1703" i="2"/>
  <c r="D556" i="2"/>
  <c r="D1234" i="2"/>
  <c r="D1082" i="2"/>
  <c r="D1609" i="2"/>
  <c r="D1097" i="2"/>
  <c r="D2158" i="2"/>
  <c r="D1638" i="2"/>
  <c r="D1382" i="2"/>
  <c r="D1795" i="2"/>
  <c r="D1539" i="2"/>
  <c r="D1283" i="2"/>
  <c r="D1270" i="2"/>
  <c r="D648" i="2"/>
  <c r="D1326" i="2"/>
  <c r="D470" i="2"/>
  <c r="D814" i="2"/>
  <c r="D473" i="2"/>
  <c r="D1130" i="2"/>
  <c r="D615" i="2"/>
  <c r="D935" i="2"/>
  <c r="D511" i="2"/>
  <c r="D967" i="2"/>
  <c r="D1389" i="2"/>
  <c r="D1738" i="2"/>
  <c r="D1383" i="2"/>
  <c r="D573" i="2"/>
  <c r="D778" i="2"/>
  <c r="D1465" i="2"/>
  <c r="D953" i="2"/>
  <c r="D1830" i="2"/>
  <c r="D1558" i="2"/>
  <c r="D2202" i="2"/>
  <c r="D1715" i="2"/>
  <c r="D1459" i="2"/>
  <c r="D1203" i="2"/>
  <c r="D995" i="2"/>
  <c r="D568" i="2"/>
  <c r="D871" i="2"/>
  <c r="D1282" i="2"/>
  <c r="D654" i="2"/>
  <c r="D930" i="2"/>
  <c r="D535" i="2"/>
  <c r="D593" i="2"/>
  <c r="D2002" i="2"/>
  <c r="D717" i="2"/>
  <c r="D1735" i="2"/>
  <c r="D588" i="2"/>
  <c r="D970" i="2"/>
  <c r="D1049" i="2"/>
  <c r="D1808" i="2"/>
  <c r="D1809" i="2"/>
  <c r="D2370" i="2"/>
  <c r="D1388" i="2"/>
  <c r="D1381" i="2"/>
  <c r="D1730" i="2"/>
  <c r="D1375" i="2"/>
  <c r="D565" i="2"/>
  <c r="D1805" i="2"/>
  <c r="D689" i="2"/>
  <c r="D1835" i="2"/>
  <c r="D1579" i="2"/>
  <c r="D1323" i="2"/>
  <c r="D1067" i="2"/>
  <c r="D723" i="2"/>
  <c r="D534" i="2"/>
  <c r="D894" i="2"/>
  <c r="D513" i="2"/>
  <c r="D1290" i="2"/>
  <c r="D658" i="2"/>
  <c r="D1661" i="2"/>
  <c r="D1405" i="2"/>
  <c r="D1149" i="2"/>
  <c r="D893" i="2"/>
  <c r="D2382" i="2"/>
  <c r="D1754" i="2"/>
  <c r="D1498" i="2"/>
  <c r="D1962" i="2"/>
  <c r="D1655" i="2"/>
  <c r="D1399" i="2"/>
  <c r="D1143" i="2"/>
  <c r="D875" i="2"/>
  <c r="D508" i="2"/>
  <c r="D642" i="2"/>
  <c r="D1046" i="2"/>
  <c r="D589" i="2"/>
  <c r="D2011" i="2"/>
  <c r="D1712" i="2"/>
  <c r="D1360" i="2"/>
  <c r="D1024" i="2"/>
  <c r="D688" i="2"/>
  <c r="D1697" i="2"/>
  <c r="D2260" i="2"/>
  <c r="D1953" i="2"/>
  <c r="D2744" i="2"/>
  <c r="D2279" i="2"/>
  <c r="D2023" i="2"/>
  <c r="D1820" i="2"/>
  <c r="D1564" i="2"/>
  <c r="D1308" i="2"/>
  <c r="D1052" i="2"/>
  <c r="D796" i="2"/>
  <c r="D1557" i="2"/>
  <c r="D1301" i="2"/>
  <c r="D1045" i="2"/>
  <c r="D789" i="2"/>
  <c r="D1959" i="2"/>
  <c r="D1650" i="2"/>
  <c r="D1394" i="2"/>
  <c r="D1807" i="2"/>
  <c r="D1551" i="2"/>
  <c r="D1295" i="2"/>
  <c r="D1318" i="2"/>
  <c r="D667" i="2"/>
  <c r="D494" i="2"/>
  <c r="D838" i="2"/>
  <c r="D485" i="2"/>
  <c r="D1178" i="2"/>
  <c r="D627" i="2"/>
  <c r="D1633" i="2"/>
  <c r="D1377" i="2"/>
  <c r="D1121" i="2"/>
  <c r="D865" i="2"/>
  <c r="D2254" i="2"/>
  <c r="D1726" i="2"/>
  <c r="D1470" i="2"/>
  <c r="D1906" i="2"/>
  <c r="D1627" i="2"/>
  <c r="D1371" i="2"/>
  <c r="D1115" i="2"/>
  <c r="D819" i="2"/>
  <c r="D480" i="2"/>
  <c r="D582" i="2"/>
  <c r="D990" i="2"/>
  <c r="D561" i="2"/>
  <c r="D754" i="2"/>
  <c r="D1453" i="2"/>
  <c r="D1802" i="2"/>
  <c r="D1447" i="2"/>
  <c r="D637" i="2"/>
  <c r="D810" i="2"/>
  <c r="D1481" i="2"/>
  <c r="D969" i="2"/>
  <c r="D1871" i="2"/>
  <c r="D1574" i="2"/>
  <c r="D2266" i="2"/>
  <c r="D1731" i="2"/>
  <c r="D1475" i="2"/>
  <c r="D1219" i="2"/>
  <c r="D1027" i="2"/>
  <c r="D584" i="2"/>
  <c r="D927" i="2"/>
  <c r="D1346" i="2"/>
  <c r="D686" i="2"/>
  <c r="D962" i="2"/>
  <c r="D551" i="2"/>
  <c r="D671" i="2"/>
  <c r="D447" i="2"/>
  <c r="D951" i="2"/>
  <c r="D1133" i="2"/>
  <c r="D1482" i="2"/>
  <c r="D1127" i="2"/>
  <c r="D606" i="2"/>
  <c r="D587" i="2"/>
  <c r="D1337" i="2"/>
  <c r="D825" i="2"/>
  <c r="D1750" i="2"/>
  <c r="D1494" i="2"/>
  <c r="D1954" i="2"/>
  <c r="D1651" i="2"/>
  <c r="D1395" i="2"/>
  <c r="D1139" i="2"/>
  <c r="D867" i="2"/>
  <c r="D504" i="2"/>
  <c r="D634" i="2"/>
  <c r="D1038" i="2"/>
  <c r="D585" i="2"/>
  <c r="D802" i="2"/>
  <c r="D483" i="2"/>
  <c r="D646" i="2"/>
  <c r="D1485" i="2"/>
  <c r="D1834" i="2"/>
  <c r="D1479" i="2"/>
  <c r="D694" i="2"/>
  <c r="D555" i="2"/>
  <c r="D793" i="2"/>
  <c r="D1472" i="2"/>
  <c r="D3044" i="2"/>
  <c r="D2103" i="2"/>
  <c r="D1132" i="2"/>
  <c r="D1125" i="2"/>
  <c r="D1474" i="2"/>
  <c r="D1119" i="2"/>
  <c r="D590" i="2"/>
  <c r="D1457" i="2"/>
  <c r="D1806" i="2"/>
  <c r="D1771" i="2"/>
  <c r="D1515" i="2"/>
  <c r="D1259" i="2"/>
  <c r="D1174" i="2"/>
  <c r="D624" i="2"/>
  <c r="D1134" i="2"/>
  <c r="D766" i="2"/>
  <c r="D449" i="2"/>
  <c r="D1042" i="2"/>
  <c r="D591" i="2"/>
  <c r="D1597" i="2"/>
  <c r="D1341" i="2"/>
  <c r="D1085" i="2"/>
  <c r="D829" i="2"/>
  <c r="D2110" i="2"/>
  <c r="D1690" i="2"/>
  <c r="D1434" i="2"/>
  <c r="D1847" i="2"/>
  <c r="D1591" i="2"/>
  <c r="D1335" i="2"/>
  <c r="D1079" i="2"/>
  <c r="D747" i="2"/>
  <c r="D444" i="2"/>
  <c r="D546" i="2"/>
  <c r="D918" i="2"/>
  <c r="D525" i="2"/>
  <c r="D2494" i="2"/>
  <c r="D2198" i="2"/>
  <c r="D1616" i="2"/>
  <c r="D1280" i="2"/>
  <c r="D944" i="2"/>
  <c r="D2146" i="2"/>
  <c r="D3280" i="2"/>
  <c r="D1860" i="2"/>
  <c r="D3090" i="2"/>
  <c r="D2528" i="2"/>
  <c r="D2215" i="2"/>
  <c r="D2414" i="2"/>
  <c r="D1756" i="2"/>
  <c r="D1500" i="2"/>
  <c r="D1244" i="2"/>
  <c r="D988" i="2"/>
  <c r="D2130" i="2"/>
  <c r="D1493" i="2"/>
  <c r="D1237" i="2"/>
  <c r="D981" i="2"/>
  <c r="D725" i="2"/>
  <c r="D1842" i="2"/>
  <c r="D1586" i="2"/>
  <c r="D2314" i="2"/>
  <c r="D1743" i="2"/>
  <c r="D1487" i="2"/>
  <c r="D1231" i="2"/>
  <c r="D1062" i="2"/>
  <c r="D596" i="2"/>
  <c r="D975" i="2"/>
  <c r="D710" i="2"/>
  <c r="D986" i="2"/>
  <c r="D563" i="2"/>
  <c r="D1569" i="2"/>
  <c r="D1313" i="2"/>
  <c r="D1057" i="2"/>
  <c r="D801" i="2"/>
  <c r="D1998" i="2"/>
  <c r="D1662" i="2"/>
  <c r="D1406" i="2"/>
  <c r="D1819" i="2"/>
  <c r="D1563" i="2"/>
  <c r="D1307" i="2"/>
  <c r="D1051" i="2"/>
  <c r="D691" i="2"/>
  <c r="D518" i="2"/>
  <c r="D862" i="2"/>
  <c r="D497" i="2"/>
  <c r="D1226" i="2"/>
  <c r="D639" i="2"/>
  <c r="D1197" i="2"/>
  <c r="D1546" i="2"/>
  <c r="D1191" i="2"/>
  <c r="D823" i="2"/>
  <c r="D603" i="2"/>
  <c r="D1353" i="2"/>
  <c r="D841" i="2"/>
  <c r="D1766" i="2"/>
  <c r="D1510" i="2"/>
  <c r="D2010" i="2"/>
  <c r="D1667" i="2"/>
  <c r="D1411" i="2"/>
  <c r="D1155" i="2"/>
  <c r="D899" i="2"/>
  <c r="D520" i="2"/>
  <c r="D679" i="2"/>
  <c r="D1090" i="2"/>
  <c r="D601" i="2"/>
  <c r="D834" i="2"/>
  <c r="D499" i="2"/>
  <c r="D466" i="2"/>
  <c r="D983" i="2"/>
  <c r="D767" i="2"/>
  <c r="D751" i="2"/>
  <c r="D439" i="2"/>
  <c r="D877" i="2"/>
  <c r="D1930" i="2"/>
  <c r="D843" i="2"/>
  <c r="D1837" i="2"/>
  <c r="D1209" i="2"/>
  <c r="D697" i="2"/>
  <c r="D1686" i="2"/>
  <c r="D1430" i="2"/>
  <c r="D1843" i="2"/>
  <c r="D1587" i="2"/>
  <c r="D1331" i="2"/>
  <c r="D1075" i="2"/>
  <c r="D739" i="2"/>
  <c r="D440" i="2"/>
  <c r="D542" i="2"/>
  <c r="D910" i="2"/>
  <c r="D521" i="2"/>
  <c r="D1322" i="2"/>
  <c r="D674" i="2"/>
  <c r="D1229" i="2"/>
  <c r="D1578" i="2"/>
  <c r="D1223" i="2"/>
  <c r="D943" i="2"/>
  <c r="D1561" i="2"/>
  <c r="D1966" i="2"/>
  <c r="D1136" i="2"/>
  <c r="D2145" i="2"/>
  <c r="D1939" i="2"/>
  <c r="D876" i="2"/>
  <c r="D869" i="2"/>
  <c r="D1914" i="2"/>
  <c r="D827" i="2"/>
  <c r="D1201" i="2"/>
  <c r="D1550" i="2"/>
  <c r="D1707" i="2"/>
  <c r="D1451" i="2"/>
  <c r="D1195" i="2"/>
  <c r="D979" i="2"/>
  <c r="D560" i="2"/>
  <c r="D839" i="2"/>
  <c r="D1250" i="2"/>
  <c r="D641" i="2"/>
  <c r="D914" i="2"/>
  <c r="D748" i="2"/>
  <c r="D1533" i="2"/>
  <c r="D1277" i="2"/>
  <c r="D1021" i="2"/>
  <c r="D765" i="2"/>
  <c r="D1911" i="2"/>
  <c r="D1626" i="2"/>
  <c r="D1370" i="2"/>
  <c r="D1783" i="2"/>
  <c r="D1527" i="2"/>
  <c r="D1271" i="2"/>
  <c r="D1222" i="2"/>
  <c r="D636" i="2"/>
  <c r="D1230" i="2"/>
  <c r="D446" i="2"/>
  <c r="D790" i="2"/>
  <c r="D461" i="2"/>
  <c r="D2418" i="2"/>
  <c r="D1883" i="2"/>
  <c r="D1536" i="2"/>
  <c r="D1200" i="2"/>
  <c r="D848" i="2"/>
  <c r="D1894" i="2"/>
  <c r="D2912" i="2"/>
  <c r="D2273" i="2"/>
  <c r="D2546" i="2"/>
  <c r="D2434" i="2"/>
  <c r="D2151" i="2"/>
  <c r="D2118" i="2"/>
  <c r="D1692" i="2"/>
  <c r="D1436" i="2"/>
  <c r="D1180" i="2"/>
  <c r="D924" i="2"/>
  <c r="D1693" i="2"/>
  <c r="D1429" i="2"/>
  <c r="D1173" i="2"/>
  <c r="D917" i="2"/>
  <c r="D661" i="2"/>
  <c r="D1778" i="2"/>
  <c r="D1522" i="2"/>
  <c r="D2058" i="2"/>
  <c r="D1679" i="2"/>
  <c r="D1423" i="2"/>
  <c r="D1167" i="2"/>
  <c r="D923" i="2"/>
  <c r="D532" i="2"/>
  <c r="D735" i="2"/>
  <c r="D1138" i="2"/>
  <c r="D613" i="2"/>
  <c r="D858" i="2"/>
  <c r="D2328" i="2"/>
  <c r="D1505" i="2"/>
  <c r="D1249" i="2"/>
  <c r="D993" i="2"/>
  <c r="D737" i="2"/>
  <c r="D1854" i="2"/>
  <c r="D1598" i="2"/>
  <c r="D2360" i="2"/>
  <c r="D1755" i="2"/>
  <c r="D1499" i="2"/>
  <c r="D1243" i="2"/>
  <c r="D1110" i="2"/>
  <c r="D608" i="2"/>
  <c r="D1023" i="2"/>
  <c r="D734" i="2"/>
  <c r="D1010" i="2"/>
  <c r="D575" i="2"/>
  <c r="D941" i="2"/>
  <c r="D2154" i="2"/>
  <c r="D971" i="2"/>
  <c r="D1950" i="2"/>
  <c r="D1225" i="2"/>
  <c r="D713" i="2"/>
  <c r="D1702" i="2"/>
  <c r="D1446" i="2"/>
  <c r="D1858" i="2"/>
  <c r="D1603" i="2"/>
  <c r="D1347" i="2"/>
  <c r="D1091" i="2"/>
  <c r="D771" i="2"/>
  <c r="D456" i="2"/>
  <c r="D558" i="2"/>
  <c r="D942" i="2"/>
  <c r="D537" i="2"/>
  <c r="D706" i="2"/>
  <c r="D435" i="2"/>
  <c r="D1310" i="2"/>
  <c r="D523" i="2"/>
  <c r="D519" i="2"/>
  <c r="D1645" i="2"/>
  <c r="D2302" i="2"/>
  <c r="D1639" i="2"/>
  <c r="D492" i="2"/>
  <c r="D1014" i="2"/>
  <c r="D1034" i="2"/>
  <c r="D1593" i="2"/>
  <c r="D1081" i="2"/>
  <c r="D2094" i="2"/>
  <c r="D1622" i="2"/>
  <c r="D1366" i="2"/>
  <c r="D1779" i="2"/>
  <c r="D1523" i="2"/>
  <c r="D1267" i="2"/>
  <c r="D1206" i="2"/>
  <c r="D632" i="2"/>
  <c r="D1198" i="2"/>
  <c r="D438" i="2"/>
  <c r="D782" i="2"/>
  <c r="D457" i="2"/>
  <c r="D1066" i="2"/>
  <c r="D599" i="2"/>
  <c r="D863" i="2"/>
  <c r="D495" i="2"/>
  <c r="D458" i="2"/>
  <c r="D813" i="2"/>
  <c r="D1831" i="2"/>
  <c r="D715" i="2"/>
  <c r="D1338" i="2"/>
  <c r="D1673" i="2"/>
  <c r="D1161" i="2"/>
  <c r="D649" i="2"/>
  <c r="D1670" i="2"/>
  <c r="D1414" i="2"/>
  <c r="D1827" i="2"/>
  <c r="D1571" i="2"/>
  <c r="D1315" i="2"/>
  <c r="D1059" i="2"/>
  <c r="D707" i="2"/>
  <c r="D526" i="2"/>
  <c r="D878" i="2"/>
  <c r="D505" i="2"/>
  <c r="D1258" i="2"/>
  <c r="D647" i="2"/>
  <c r="D1070" i="2"/>
  <c r="D618" i="2"/>
  <c r="D1246" i="2"/>
  <c r="D630" i="2"/>
  <c r="D536" i="2"/>
  <c r="D991" i="2"/>
  <c r="D553" i="2"/>
  <c r="D515" i="2"/>
  <c r="D463" i="2"/>
  <c r="D1102" i="2"/>
  <c r="D455" i="2"/>
  <c r="D482" i="2"/>
  <c r="D687" i="2"/>
  <c r="D1261" i="2"/>
  <c r="D1610" i="2"/>
  <c r="D1255" i="2"/>
  <c r="D1086" i="2"/>
  <c r="D445" i="2"/>
  <c r="D650" i="2"/>
  <c r="D1401" i="2"/>
  <c r="D889" i="2"/>
  <c r="D1798" i="2"/>
  <c r="D1526" i="2"/>
  <c r="D2074" i="2"/>
  <c r="D1683" i="2"/>
  <c r="D1427" i="2"/>
  <c r="D1171" i="2"/>
  <c r="D803" i="2"/>
  <c r="D489" i="2"/>
  <c r="D994" i="2"/>
  <c r="D727" i="2"/>
  <c r="D475" i="2"/>
  <c r="D1118" i="2"/>
  <c r="D459" i="2"/>
  <c r="D1015" i="2"/>
  <c r="D626" i="2"/>
  <c r="D1278" i="2"/>
  <c r="D1581" i="2"/>
  <c r="D2046" i="2"/>
  <c r="D1575" i="2"/>
  <c r="D886" i="2"/>
  <c r="D938" i="2"/>
  <c r="D1545" i="2"/>
  <c r="D1033" i="2"/>
  <c r="D1935" i="2"/>
  <c r="D1606" i="2"/>
  <c r="D2411" i="2"/>
  <c r="D1763" i="2"/>
  <c r="D1507" i="2"/>
  <c r="D1251" i="2"/>
  <c r="D1142" i="2"/>
  <c r="D616" i="2"/>
  <c r="D1054" i="2"/>
  <c r="D750" i="2"/>
  <c r="D441" i="2"/>
  <c r="D1026" i="2"/>
  <c r="D583" i="2"/>
  <c r="D799" i="2"/>
  <c r="D479" i="2"/>
  <c r="D903" i="2"/>
  <c r="D487" i="2"/>
  <c r="D442" i="2"/>
  <c r="D743" i="2"/>
  <c r="D1154" i="2"/>
  <c r="D1194" i="2"/>
  <c r="D451" i="2"/>
  <c r="D999" i="2"/>
  <c r="D1047" i="2"/>
  <c r="D831" i="2"/>
  <c r="D602" i="2"/>
  <c r="D719" i="2"/>
  <c r="D1005" i="2"/>
  <c r="D1354" i="2"/>
  <c r="D1158" i="2"/>
  <c r="D732" i="2"/>
  <c r="D1273" i="2"/>
  <c r="D761" i="2"/>
  <c r="D1718" i="2"/>
  <c r="D1462" i="2"/>
  <c r="D1890" i="2"/>
  <c r="D1619" i="2"/>
  <c r="D1363" i="2"/>
  <c r="D1107" i="2"/>
  <c r="D675" i="2"/>
  <c r="D738" i="2"/>
  <c r="D527" i="2"/>
  <c r="D610" i="2"/>
  <c r="D506" i="2"/>
  <c r="D703" i="2"/>
  <c r="D1342" i="2"/>
  <c r="D434" i="2"/>
  <c r="D919" i="2"/>
  <c r="D507" i="2"/>
  <c r="D1325" i="2"/>
  <c r="D1674" i="2"/>
  <c r="D1319" i="2"/>
  <c r="D509" i="2"/>
  <c r="D682" i="2"/>
  <c r="D1417" i="2"/>
  <c r="D905" i="2"/>
  <c r="D1814" i="2"/>
  <c r="D1542" i="2"/>
  <c r="D2138" i="2"/>
  <c r="D1699" i="2"/>
  <c r="D1443" i="2"/>
  <c r="D1187" i="2"/>
  <c r="D963" i="2"/>
  <c r="D552" i="2"/>
  <c r="D807" i="2"/>
  <c r="D1218" i="2"/>
  <c r="D633" i="2"/>
  <c r="D898" i="2"/>
  <c r="D531" i="2"/>
  <c r="D594" i="2"/>
  <c r="D1150" i="2"/>
  <c r="D638" i="2"/>
  <c r="D1214" i="2"/>
  <c r="D502" i="2"/>
  <c r="D846" i="2"/>
  <c r="D866" i="2"/>
  <c r="D498" i="2"/>
  <c r="D586" i="2"/>
  <c r="D684" i="2"/>
  <c r="D749" i="2"/>
  <c r="D1767" i="2"/>
  <c r="D620" i="2"/>
  <c r="D1274" i="2"/>
  <c r="D1657" i="2"/>
  <c r="D1145" i="2"/>
  <c r="D2344" i="2"/>
  <c r="D1654" i="2"/>
  <c r="D1398" i="2"/>
  <c r="D1811" i="2"/>
  <c r="D1555" i="2"/>
  <c r="D1299" i="2"/>
  <c r="D1334" i="2"/>
  <c r="D600" i="2"/>
  <c r="D574" i="2"/>
  <c r="D974" i="2"/>
  <c r="D567" i="2"/>
  <c r="D783" i="2"/>
  <c r="D471" i="2"/>
  <c r="D503" i="2"/>
  <c r="D1182" i="2"/>
  <c r="D655" i="2"/>
  <c r="D443" i="2"/>
  <c r="D1069" i="2"/>
  <c r="D1418" i="2"/>
  <c r="D1063" i="2"/>
  <c r="D530" i="2"/>
  <c r="D539" i="2"/>
  <c r="D1289" i="2"/>
  <c r="D777" i="2"/>
  <c r="D1734" i="2"/>
  <c r="D1478" i="2"/>
  <c r="D1922" i="2"/>
  <c r="D1635" i="2"/>
  <c r="D1379" i="2"/>
  <c r="D1123" i="2"/>
  <c r="D835" i="2"/>
  <c r="D488" i="2"/>
  <c r="D598" i="2"/>
  <c r="D1006" i="2"/>
  <c r="D569" i="2"/>
  <c r="D770" i="2"/>
  <c r="D467" i="2"/>
  <c r="D847" i="2"/>
  <c r="D491" i="2"/>
  <c r="D450" i="2"/>
  <c r="D879" i="2"/>
  <c r="D1078" i="2"/>
  <c r="D718" i="2"/>
  <c r="D631" i="2"/>
  <c r="D514" i="2"/>
  <c r="D1517" i="2"/>
  <c r="D1879" i="2"/>
  <c r="D1511" i="2"/>
  <c r="D758" i="2"/>
  <c r="D906" i="2"/>
  <c r="D1529" i="2"/>
  <c r="D1017" i="2"/>
  <c r="D1903" i="2"/>
  <c r="D1590" i="2"/>
  <c r="D2334" i="2"/>
  <c r="D1747" i="2"/>
  <c r="D1491" i="2"/>
  <c r="D1235" i="2"/>
  <c r="D931" i="2"/>
  <c r="D472" i="2"/>
  <c r="D617" i="2"/>
  <c r="D815" i="2"/>
  <c r="D490" i="2"/>
  <c r="D1031" i="2"/>
  <c r="D474" i="2"/>
  <c r="D56" i="2"/>
</calcChain>
</file>

<file path=xl/sharedStrings.xml><?xml version="1.0" encoding="utf-8"?>
<sst xmlns="http://schemas.openxmlformats.org/spreadsheetml/2006/main" count="478" uniqueCount="300">
  <si>
    <t>TERMO DE CONVÊNIO</t>
  </si>
  <si>
    <t>CADASTRO ENTIDADE</t>
  </si>
  <si>
    <t>ENTIDADE:</t>
  </si>
  <si>
    <t>CNPJ:</t>
  </si>
  <si>
    <t>DATA FUNDAÇÃO:</t>
  </si>
  <si>
    <t>ENDEREÇO E CEP:</t>
  </si>
  <si>
    <t xml:space="preserve">TELEFONE: </t>
  </si>
  <si>
    <t>EMAIL:</t>
  </si>
  <si>
    <t>SITE:</t>
  </si>
  <si>
    <t>DATA ESTATUTO:</t>
  </si>
  <si>
    <t>DATA REGISTRO:</t>
  </si>
  <si>
    <t>LEI UTIL. PÚBLICA:</t>
  </si>
  <si>
    <t>DATA LEI:</t>
  </si>
  <si>
    <t>REG.CEBAS:</t>
  </si>
  <si>
    <t>CADASTRO RESPONSÁVEL</t>
  </si>
  <si>
    <t>NOME:</t>
  </si>
  <si>
    <t>CARGO:</t>
  </si>
  <si>
    <t>ENDEREÇO E CEP:*</t>
  </si>
  <si>
    <t xml:space="preserve">TELEFONE:* </t>
  </si>
  <si>
    <t>EMAIL:*</t>
  </si>
  <si>
    <t>CPF:</t>
  </si>
  <si>
    <t>RG:</t>
  </si>
  <si>
    <t>DATA ATA NOMEAÇÃO :</t>
  </si>
  <si>
    <t>DATA REGISTRO :</t>
  </si>
  <si>
    <t>PERIODO MANDATO:</t>
  </si>
  <si>
    <t>(*) Não deve ser o endereço da entidade. Deve ser o endereço onde poderá ser encontrado(a), caso não esteja mais exercendo o mandato ou cargo.</t>
  </si>
  <si>
    <t xml:space="preserve">ESCRITÓRIO/CONTADOR </t>
  </si>
  <si>
    <t>CPF/CNPJ:</t>
  </si>
  <si>
    <t>CRC:</t>
  </si>
  <si>
    <t>(*) Não deve ser o endereço da entidade. Deve ser o endereço onde poderá ser encontrado(a).</t>
  </si>
  <si>
    <t>RESPONSÁVEL PELO PREENCHIMENTO</t>
  </si>
  <si>
    <t>ANEXO RP-14 - COMPLEMENTAR - REPASSES AO TERCEIRO SETOR</t>
  </si>
  <si>
    <t>DEMONSTRATIVO INTEGRAL DAS RECEITAS E DESPESAS</t>
  </si>
  <si>
    <t>TERMO DE COLABORAÇÃO/FOMENTO</t>
  </si>
  <si>
    <t>ÓRGÃO PÚBLICO:</t>
  </si>
  <si>
    <t>ORGANIZAÇÃO  DA SOCIEDADE CIVIL:</t>
  </si>
  <si>
    <t>RESPONSÁVEL(IS) PELA OSC:</t>
  </si>
  <si>
    <t>OBJETO:</t>
  </si>
  <si>
    <t>EXERCÍCIO:</t>
  </si>
  <si>
    <t>ORIGEM DOS RECURSOS (1):</t>
  </si>
  <si>
    <t>DATA DOCUMENTO</t>
  </si>
  <si>
    <t>ESPECIFICAÇÃO DO DOCUMENTO (NOTA FISCAL, HOLERITE, GUIA)</t>
  </si>
  <si>
    <t>CREDOR</t>
  </si>
  <si>
    <t>NATUREZA DA DESPESA RESUMIDAMENTE</t>
  </si>
  <si>
    <t>VALOR</t>
  </si>
  <si>
    <t>DATA PAGAMENTO</t>
  </si>
  <si>
    <t>Nº COMPROVANTE DE PAGAMENTO ( transf. Bancaria)</t>
  </si>
  <si>
    <t>ANEXO RP-14 - REPASSES AO TERCEIRO SETOR</t>
  </si>
  <si>
    <t xml:space="preserve">ORGANIZAÇÃO DA SOCIEDADE CIVIL: </t>
  </si>
  <si>
    <t>DOCUMENTO</t>
  </si>
  <si>
    <t>DATA</t>
  </si>
  <si>
    <t>VIGÊNCIA</t>
  </si>
  <si>
    <t>VALOR - R$</t>
  </si>
  <si>
    <t>Termo de Colaboração/Fomento  nº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</si>
  <si>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</si>
  <si>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</si>
  <si>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</si>
  <si>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</si>
  <si>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</si>
  <si>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</si>
  <si>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</si>
  <si>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EXERCÍCIO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</si>
  <si>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</si>
  <si>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</si>
  <si>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</si>
  <si>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</si>
  <si>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</si>
  <si>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</si>
  <si>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(1) Verba: Federal, Estadual ou Municipal, devendo ser elaborado um anexo para cada fonte de recurso.</t>
  </si>
  <si>
    <t>(2) Incluir valores previstos no exercício anterior e repassados neste exercício.</t>
  </si>
  <si>
    <t>(3) Receitas com estacionamento, aluguéis, entre outras.</t>
  </si>
  <si>
    <t>DEMONSTRATIVO DAS DESPESAS INCORRIDAS NO EXERCÍCIO</t>
  </si>
  <si>
    <t>ORIGEM DOS RECURSOS (4):</t>
  </si>
  <si>
    <t>CATEGORIA OU FINALIDADE DA DESPESA (8)</t>
  </si>
  <si>
    <t>DESPESAS CONTABILIZADAS NESTE EXERCÍCIO
 (R$)</t>
  </si>
  <si>
    <t>DESPESAS CONTABILIZADAS EM EXERCÍCIOS ANTERIORES E PAGAS NESTE EXERCÍCIO (R$) 
(H)</t>
  </si>
  <si>
    <t>DESPESAS CONTABILIZADAS NESTE EXERCÍCIO E PAGAS NESTE EXERCÍCIO (R$) 
(I)</t>
  </si>
  <si>
    <t>TOTAL DE DESPESAS PAGAS NESTE EXERCÍCIO (R$) 
(J= H + 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</si>
  <si>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</si>
  <si>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</si>
  <si>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</si>
  <si>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</si>
  <si>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</si>
  <si>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</si>
  <si>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</si>
  <si>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</si>
  <si>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</si>
  <si>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</si>
  <si>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</si>
  <si>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</si>
  <si>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</si>
  <si>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</si>
  <si>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</si>
  <si>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Outras despesas</t>
  </si>
  <si>
    <t>TOTAL</t>
  </si>
  <si>
    <t>(4) Verba: Federal, Estadual, Municipal e Recursos Próprios, devendo ser elaborado um anexo para cada fonte de recurso.</t>
  </si>
  <si>
    <t>(5) Salários, encargos e benefícios.</t>
  </si>
  <si>
    <t>(6) Autônomos e pessoa jurídica.</t>
  </si>
  <si>
    <t>(7) Energia elétrica, água e esgoto, gás, telefone e internet.</t>
  </si>
  <si>
    <t>(8) No rol exemplificativo incluir também as aquisições e os compromissos assumidos que não são classificados contabilmente como DESPESAS, como, por exemplo, aquisição de bens permanentes.</t>
  </si>
  <si>
    <t>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</si>
  <si>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</si>
  <si>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</si>
  <si>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</si>
  <si>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</si>
  <si>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</si>
  <si>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</si>
  <si>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</si>
  <si>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 xml:space="preserve">          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</si>
  <si>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Local e data:</t>
  </si>
  <si>
    <t>Responsáveis pela OSC:
 nome:
cargo :</t>
  </si>
  <si>
    <t>OBJETIVO DO CONVÊNIO:</t>
  </si>
  <si>
    <t>METAS ALCANÇADAS:</t>
  </si>
  <si>
    <t>METAS ALCANÇADAS</t>
  </si>
  <si>
    <t xml:space="preserve"> FINALIDADES ESTATUTÁRIAS:</t>
  </si>
  <si>
    <t>Despesas Financeiras e Bancarias</t>
  </si>
  <si>
    <t>01/01/</t>
  </si>
  <si>
    <t>31/12/</t>
  </si>
  <si>
    <t>CNPJ/CPF</t>
  </si>
  <si>
    <t>DESPESAS CONFORME PLANO DE TRABALHO</t>
  </si>
  <si>
    <t>Código</t>
  </si>
  <si>
    <t>Despesas</t>
  </si>
  <si>
    <t>Custo Mensal</t>
  </si>
  <si>
    <t>Custo anual</t>
  </si>
  <si>
    <t>Pessoal/Salários/Encargos (FGTS, INSS, 13º, Férias)</t>
  </si>
  <si>
    <t>Valor Utilizado</t>
  </si>
  <si>
    <t>Educador</t>
  </si>
  <si>
    <t>Monitor</t>
  </si>
  <si>
    <t>INSS</t>
  </si>
  <si>
    <t>FGTS</t>
  </si>
  <si>
    <t>.....</t>
  </si>
  <si>
    <t>2.0....</t>
  </si>
  <si>
    <t>3.0....</t>
  </si>
  <si>
    <t>COD</t>
  </si>
  <si>
    <t>....</t>
  </si>
  <si>
    <t>4.0...</t>
  </si>
  <si>
    <t>5.0....</t>
  </si>
  <si>
    <t>6.0...</t>
  </si>
  <si>
    <t>7.0..</t>
  </si>
  <si>
    <t>8.0....</t>
  </si>
  <si>
    <t>Plano de Aplicação</t>
  </si>
  <si>
    <t>Saldo</t>
  </si>
  <si>
    <t>Quantitativo</t>
  </si>
  <si>
    <t>01/01/2019</t>
  </si>
  <si>
    <t>31/12/2019</t>
  </si>
  <si>
    <t>ASSOCIAÇÃO KAI KAN DE JUDO</t>
  </si>
  <si>
    <t>66.995440/0002-15</t>
  </si>
  <si>
    <t>RUA PADRE CONRADO Nº 605 CEP 14.405-275</t>
  </si>
  <si>
    <t>16-3705-6976</t>
  </si>
  <si>
    <t>solucao@solucaocontabilidadefranca.com.br</t>
  </si>
  <si>
    <t>PRESIDENTE</t>
  </si>
  <si>
    <t>SOLUÇÃO PREPARAÇÃO DE DOCUMENTOS LTDA ME</t>
  </si>
  <si>
    <t>RUA VOLUNTÁRIOS DA FRANCA Nº 753 - CEP - 14.403-424</t>
  </si>
  <si>
    <t>16-3722-1631</t>
  </si>
  <si>
    <t>10.424.438/0001-50</t>
  </si>
  <si>
    <t>1SP243768/O-2</t>
  </si>
  <si>
    <t>BADESCA CIABATI ASSIS</t>
  </si>
  <si>
    <t>CONTADORA</t>
  </si>
  <si>
    <t>RUA PROFESSORA SEVERINA TOSTES MEIRELLES Nº 1640 - JARDIM MEIRELLES - CEP 14.407-254</t>
  </si>
  <si>
    <t>16-99268-5447</t>
  </si>
  <si>
    <t>169.983.358-30</t>
  </si>
  <si>
    <t>27.291.822-9</t>
  </si>
  <si>
    <t>FUNDAÇÃO ESPORTE, ARTE E CULTURA - FEAC</t>
  </si>
  <si>
    <t>MODALIDADE ESPORTIVA JUDÔ</t>
  </si>
  <si>
    <t>MUNICIPAL</t>
  </si>
  <si>
    <t>Material Esportivo</t>
  </si>
  <si>
    <t>Taxas (F.P.J.)</t>
  </si>
  <si>
    <t>Taxas de Inscrição de Atletas</t>
  </si>
  <si>
    <t>Transporte</t>
  </si>
  <si>
    <t xml:space="preserve">Viagens </t>
  </si>
  <si>
    <t>Hospedagem</t>
  </si>
  <si>
    <t>Alimentação</t>
  </si>
  <si>
    <t>Contabilidade</t>
  </si>
  <si>
    <t>Serviços Contábeis</t>
  </si>
  <si>
    <t>NFS-E Nº 20316</t>
  </si>
  <si>
    <t>01.291.391/0001-03</t>
  </si>
  <si>
    <t>TOP AGÊNCIA DE VIAGENS E TURISMO LTDA</t>
  </si>
  <si>
    <t>Viagens</t>
  </si>
  <si>
    <t>Outros Serviços Terceiros</t>
  </si>
  <si>
    <t>NFS-E Nº 20317</t>
  </si>
  <si>
    <t>RECIBO Nº 3262</t>
  </si>
  <si>
    <t>62.348.875/0001-36</t>
  </si>
  <si>
    <t>FEDERAÇÃO PAULISTA DE JUDÔ</t>
  </si>
  <si>
    <t>Outras Despesas</t>
  </si>
  <si>
    <t>RECIBO Nº 3282</t>
  </si>
  <si>
    <t>RECIBO Nº 299</t>
  </si>
  <si>
    <t>NFS-E Nº 59</t>
  </si>
  <si>
    <t>15.664.780/0001-41</t>
  </si>
  <si>
    <t>LUDONI TRANSPORTE RODOVIARIO EIRELI</t>
  </si>
  <si>
    <t>NFS-E Nº 60</t>
  </si>
  <si>
    <t>NFS-E Nº 69</t>
  </si>
  <si>
    <t>20.283.144/0001-00</t>
  </si>
  <si>
    <t>D. R. DE ANDRADE BORDADOS</t>
  </si>
  <si>
    <t>0017/19</t>
  </si>
  <si>
    <t>550.053.000.046.655</t>
  </si>
  <si>
    <t>SOLUÇÃO PREPARAÇÃO DE DOCUMEMENTOS</t>
  </si>
  <si>
    <t>62.348875/0001-36</t>
  </si>
  <si>
    <t>08/05/2019 A 09/05/2023</t>
  </si>
  <si>
    <t>ADILSON CLEMENTE DA SILVA</t>
  </si>
  <si>
    <t>RUA FRANCISCA RANUX ELIAS Nº 2813 - PROLONGAMENTO ANGELA ROSA - CEP 14.403-668</t>
  </si>
  <si>
    <t>147.897.628-40</t>
  </si>
  <si>
    <t>22.898.991-7</t>
  </si>
  <si>
    <t>10/04/2019 A 31/12/2019</t>
  </si>
  <si>
    <t>16-99253-8616</t>
  </si>
  <si>
    <t>adllsonclementedasilva@gmail.com</t>
  </si>
  <si>
    <t>NFS-E Nº 9929</t>
  </si>
  <si>
    <t>RECIBO Nº 375</t>
  </si>
  <si>
    <t>NFS-E Nº 2</t>
  </si>
  <si>
    <t>131.159.498-12</t>
  </si>
  <si>
    <t>CARLOS ALBERTO ZACARIAS DE OLIVEIRA</t>
  </si>
  <si>
    <t>RECIBO Nº 3315</t>
  </si>
  <si>
    <t>NFS-E Nº 1</t>
  </si>
  <si>
    <t>098.846.338-51</t>
  </si>
  <si>
    <t>LUZIA LOURENÇO DE SOUZA OLIVEIRA</t>
  </si>
  <si>
    <t>NFS-E Nº 17</t>
  </si>
  <si>
    <t>30.247.963/0001-55</t>
  </si>
  <si>
    <t>PEDRO HENRIQUE DOS SANTOS INOCENCIO 40827701861</t>
  </si>
  <si>
    <t>NFS-E Nº 62</t>
  </si>
  <si>
    <t>081.450.688-78</t>
  </si>
  <si>
    <t>NFS-E Nº 116</t>
  </si>
  <si>
    <t>19.825.602/0001-06</t>
  </si>
  <si>
    <t>S.B. STAFUZZA ESPORTES ME</t>
  </si>
  <si>
    <t>NFE Nº 000048</t>
  </si>
  <si>
    <t>24.681.119/0001-35</t>
  </si>
  <si>
    <t>ARIOVALDO DE SOUZA 01986722848</t>
  </si>
  <si>
    <t>26.995.899/0001-13</t>
  </si>
  <si>
    <t>MARIA ELEUZA EVANGELISTA  13119561827</t>
  </si>
  <si>
    <t>NFS-E Nº 5</t>
  </si>
  <si>
    <t>NFS-E Nº 10075</t>
  </si>
  <si>
    <t>NFS-E Nº 001690</t>
  </si>
  <si>
    <t>10.389.429/0001-76</t>
  </si>
  <si>
    <t>MARLI CRISTINA MARÇAL CARDOSO DA SILVA - ME</t>
  </si>
  <si>
    <t>NFS-E Nº  001693</t>
  </si>
  <si>
    <t>20.607.052/0001-38</t>
  </si>
  <si>
    <t>CARDOSO E MELO TRANSPORTE PASSAGEIROS LTDA</t>
  </si>
  <si>
    <t>GUIA</t>
  </si>
  <si>
    <t>66.995.440/0001-34</t>
  </si>
  <si>
    <t>INSS A RECOLHER</t>
  </si>
  <si>
    <t>20.051.343/0001-92</t>
  </si>
  <si>
    <t>D.H. FURINI - ME</t>
  </si>
  <si>
    <t>62.019</t>
  </si>
  <si>
    <t>DALTON ROMEU DA SILVA</t>
  </si>
  <si>
    <t>IRRF A RECOLHER</t>
  </si>
  <si>
    <t>I.R.R.F A RECOLHER</t>
  </si>
  <si>
    <t>I.R.R.F. A RECOLHER</t>
  </si>
  <si>
    <t>66.995.440/0002-15</t>
  </si>
  <si>
    <t>CT-E 0S Nº 29</t>
  </si>
  <si>
    <t>CT-E 0S Nº 27</t>
  </si>
  <si>
    <t>NFE Nº 000125</t>
  </si>
  <si>
    <t>RECIBO Nº 417</t>
  </si>
  <si>
    <t>62.348..875/0001-36</t>
  </si>
  <si>
    <t>NFS-E Nº 63</t>
  </si>
  <si>
    <t>RECIBO Nº 445</t>
  </si>
  <si>
    <t>NFS-E Nº 66</t>
  </si>
  <si>
    <t>RECIBO Nº 3335</t>
  </si>
  <si>
    <t>RECIBO Nº 3339</t>
  </si>
  <si>
    <t xml:space="preserve">RECIBO Nº </t>
  </si>
  <si>
    <t>CT-E OS Nº 31</t>
  </si>
  <si>
    <t>NFS-E Nº 10228</t>
  </si>
  <si>
    <t>NFS-E Nº 67</t>
  </si>
  <si>
    <t>NFS-E Nº 20</t>
  </si>
  <si>
    <t>NFS-E Nº 3</t>
  </si>
  <si>
    <t>IRRF</t>
  </si>
  <si>
    <t xml:space="preserve">NFS-E Nº 5 </t>
  </si>
  <si>
    <t>NFS-E Nº 4</t>
  </si>
  <si>
    <t>NFS-E Nº 22</t>
  </si>
  <si>
    <t>NFS-E Nº 10231</t>
  </si>
  <si>
    <t>NFS-E Nº 6</t>
  </si>
  <si>
    <t xml:space="preserve">NFS-E Nº 6 </t>
  </si>
  <si>
    <t>RECIBO Nº 4158</t>
  </si>
  <si>
    <t>NFS-E Nº 24</t>
  </si>
  <si>
    <t>RECIBO Nº 4170</t>
  </si>
  <si>
    <t>NFS-E Nº 10382</t>
  </si>
  <si>
    <t>CT-E OS Nº 42</t>
  </si>
  <si>
    <t>NFS-E Nº 7</t>
  </si>
  <si>
    <t>NFE Nº 000050</t>
  </si>
  <si>
    <t>RECIBO Nº 4499</t>
  </si>
  <si>
    <t>RECIBO Nº 4607</t>
  </si>
  <si>
    <t>NFS-E Nº 8</t>
  </si>
  <si>
    <t>NFS-E Nº 10532</t>
  </si>
  <si>
    <t>30.257.107/0001-80</t>
  </si>
  <si>
    <t>PADUA VANS FRETAMENTO EIRELI</t>
  </si>
  <si>
    <t>NFS-E Nº 25</t>
  </si>
  <si>
    <t>RECIBO Nº 4631</t>
  </si>
  <si>
    <t xml:space="preserve">GUIA </t>
  </si>
  <si>
    <t>NFE Nº 000051</t>
  </si>
  <si>
    <t>NFS-E Nº 75</t>
  </si>
  <si>
    <t>NFS-E Nº 9</t>
  </si>
  <si>
    <t>RECIBO Nº 5267</t>
  </si>
  <si>
    <t>RECIBO Nº 5274</t>
  </si>
  <si>
    <t>RECIBO Nº 5266</t>
  </si>
  <si>
    <t>081.450.688-76</t>
  </si>
  <si>
    <t>NFS-E Nº 10</t>
  </si>
  <si>
    <t>NFS-E Nº 12</t>
  </si>
  <si>
    <t>NFS-E Nº 26</t>
  </si>
  <si>
    <t>NFE Nº 20384</t>
  </si>
  <si>
    <t>RECIBO Nº 4210</t>
  </si>
  <si>
    <t>NFS-E Nº 10686</t>
  </si>
  <si>
    <t>FRANCA/SP 21 DE OUTUBRO DE 2019</t>
  </si>
  <si>
    <t>RECIBO Nº 4212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</si>
</sst>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* #,##0.00_-;\-&quot;R$&quot;* #,##0.00_-;_-&quot;R$&quot;* &quot;-&quot;??_-;_-@_-"/>
    <numFmt numFmtId="164" formatCode="d/m/yyyy"/>
    <numFmt numFmtId="165" formatCode="* #,##0.00\ ;\-* #,##0.00\ ;* \-#\ ;@\ "/>
    <numFmt numFmtId="166" formatCode="000"/>
    <numFmt numFmtId="167" formatCode="[&lt;=99999999999]000\.000\.000\-00;00\.000\.000\/0000\-00"/>
    <numFmt numFmtId="168" formatCode="#,##0.00_ ;[Red]\-#,##0.00\ "/>
    <numFmt numFmtId="169" formatCode="0.00_ ;[Red]\-0.00\ "/>
    <numFmt numFmtId="170" formatCode="dd/mm/yy"/>
  </numFmts>
  <fonts count="31" x14ac:knownFonts="1">
    <font>
      <sz val="11"/>
      <color rgb="FF000000"/>
      <name val="Calibri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sz val="18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4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3.5"/>
      <color rgb="FF00000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sz val="8"/>
      <color rgb="FF000000"/>
      <name val="Arial"/>
      <family val="2"/>
    </font>
    <font>
      <sz val="13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u/>
      <sz val="18"/>
      <color rgb="FF000000"/>
      <name val="Calibri"/>
      <family val="2"/>
    </font>
    <font>
      <sz val="16"/>
      <color theme="1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3"/>
      <color rgb="FF000000"/>
      <name val="Calibri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2F2F2"/>
        <bgColor rgb="FFEEEEEE"/>
      </patternFill>
    </fill>
    <fill>
      <patternFill patternType="solid">
        <fgColor rgb="FFD9D9D9"/>
        <bgColor rgb="FFEEEEEE"/>
      </patternFill>
    </fill>
    <fill>
      <patternFill patternType="solid">
        <fgColor rgb="FFEEEEEE"/>
        <b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3">
    <xf numFmtId="0" fontId="0" fillId="0" borderId="0"/>
    <xf numFmtId="165" fontId="21" fillId="0" borderId="0" applyBorder="0" applyProtection="0"/>
    <xf numFmtId="0" fontId="28" fillId="0" borderId="0" applyNumberFormat="0" applyFill="0" applyBorder="0" applyAlignment="0" applyProtection="0"/>
  </cellStyleXfs>
  <cellXfs count="228">
    <xf numFmtId="0" fontId="0" fillId="0" borderId="0" xfId="0"/>
    <xf numFmtId="0" fontId="2" fillId="0" borderId="0" xfId="0" applyFont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64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Protection="1"/>
    <xf numFmtId="14" fontId="0" fillId="0" borderId="0" xfId="0" applyNumberFormat="1" applyFont="1" applyProtection="1">
      <protection locked="0"/>
    </xf>
    <xf numFmtId="0" fontId="2" fillId="0" borderId="0" xfId="0" applyFont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14" fontId="3" fillId="2" borderId="0" xfId="0" applyNumberFormat="1" applyFont="1" applyFill="1" applyProtection="1"/>
    <xf numFmtId="0" fontId="5" fillId="3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14" fontId="5" fillId="2" borderId="0" xfId="0" applyNumberFormat="1" applyFont="1" applyFill="1" applyBorder="1" applyAlignment="1" applyProtection="1">
      <alignment vertical="center"/>
    </xf>
    <xf numFmtId="14" fontId="5" fillId="3" borderId="1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/>
    </xf>
    <xf numFmtId="14" fontId="5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/>
    <xf numFmtId="14" fontId="6" fillId="2" borderId="0" xfId="0" applyNumberFormat="1" applyFont="1" applyFill="1" applyBorder="1" applyAlignment="1" applyProtection="1"/>
    <xf numFmtId="14" fontId="5" fillId="2" borderId="0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14" fontId="6" fillId="2" borderId="0" xfId="0" applyNumberFormat="1" applyFont="1" applyFill="1" applyProtection="1"/>
    <xf numFmtId="14" fontId="7" fillId="2" borderId="3" xfId="0" applyNumberFormat="1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vertical="center" wrapText="1"/>
      <protection locked="0"/>
    </xf>
    <xf numFmtId="0" fontId="8" fillId="4" borderId="4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2" fillId="2" borderId="0" xfId="0" applyFont="1" applyFill="1" applyProtection="1"/>
    <xf numFmtId="0" fontId="9" fillId="2" borderId="0" xfId="0" applyFont="1" applyFill="1" applyAlignment="1" applyProtection="1"/>
    <xf numFmtId="0" fontId="10" fillId="2" borderId="7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5" fillId="0" borderId="0" xfId="0" applyFont="1" applyProtection="1"/>
    <xf numFmtId="0" fontId="1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justify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165" fontId="18" fillId="3" borderId="3" xfId="1" applyFont="1" applyFill="1" applyBorder="1" applyAlignment="1" applyProtection="1">
      <alignment horizontal="right" vertical="center" wrapText="1"/>
    </xf>
    <xf numFmtId="165" fontId="18" fillId="3" borderId="4" xfId="1" applyFont="1" applyFill="1" applyBorder="1" applyAlignment="1" applyProtection="1">
      <alignment horizontal="right" vertical="center" wrapText="1"/>
    </xf>
    <xf numFmtId="165" fontId="16" fillId="3" borderId="3" xfId="1" applyFont="1" applyFill="1" applyBorder="1" applyAlignment="1" applyProtection="1">
      <alignment horizontal="right" vertical="center" wrapText="1"/>
    </xf>
    <xf numFmtId="165" fontId="16" fillId="3" borderId="4" xfId="1" applyFont="1" applyFill="1" applyBorder="1" applyAlignment="1" applyProtection="1">
      <alignment horizontal="right" vertical="center" wrapText="1"/>
    </xf>
    <xf numFmtId="0" fontId="19" fillId="2" borderId="0" xfId="0" applyFont="1" applyFill="1" applyAlignment="1" applyProtection="1">
      <alignment horizontal="justify"/>
    </xf>
    <xf numFmtId="0" fontId="4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/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66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0" xfId="0" applyNumberFormat="1"/>
    <xf numFmtId="0" fontId="4" fillId="2" borderId="0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 wrapText="1"/>
    </xf>
    <xf numFmtId="167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3" fontId="22" fillId="7" borderId="11" xfId="0" applyNumberFormat="1" applyFont="1" applyFill="1" applyBorder="1" applyAlignment="1">
      <alignment horizontal="center" vertical="center"/>
    </xf>
    <xf numFmtId="0" fontId="22" fillId="7" borderId="12" xfId="0" applyFont="1" applyFill="1" applyBorder="1"/>
    <xf numFmtId="165" fontId="22" fillId="7" borderId="12" xfId="1" applyFont="1" applyFill="1" applyBorder="1"/>
    <xf numFmtId="165" fontId="22" fillId="7" borderId="13" xfId="1" applyFont="1" applyFill="1" applyBorder="1"/>
    <xf numFmtId="3" fontId="23" fillId="0" borderId="14" xfId="0" applyNumberFormat="1" applyFont="1" applyBorder="1" applyAlignment="1">
      <alignment horizontal="center" vertical="center"/>
    </xf>
    <xf numFmtId="0" fontId="23" fillId="0" borderId="10" xfId="0" applyFont="1" applyBorder="1"/>
    <xf numFmtId="165" fontId="23" fillId="0" borderId="10" xfId="1" applyFont="1" applyBorder="1"/>
    <xf numFmtId="165" fontId="23" fillId="0" borderId="15" xfId="1" applyFont="1" applyBorder="1"/>
    <xf numFmtId="3" fontId="23" fillId="0" borderId="16" xfId="0" applyNumberFormat="1" applyFont="1" applyBorder="1" applyAlignment="1">
      <alignment horizontal="center" vertical="center"/>
    </xf>
    <xf numFmtId="0" fontId="23" fillId="0" borderId="5" xfId="0" applyFont="1" applyBorder="1"/>
    <xf numFmtId="165" fontId="23" fillId="0" borderId="5" xfId="1" applyFont="1" applyBorder="1"/>
    <xf numFmtId="165" fontId="23" fillId="0" borderId="17" xfId="1" applyFont="1" applyBorder="1"/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/>
    <xf numFmtId="165" fontId="23" fillId="0" borderId="22" xfId="1" applyFont="1" applyBorder="1"/>
    <xf numFmtId="165" fontId="23" fillId="0" borderId="23" xfId="1" applyFont="1" applyBorder="1"/>
    <xf numFmtId="0" fontId="23" fillId="0" borderId="23" xfId="0" applyFont="1" applyBorder="1"/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/>
    <xf numFmtId="165" fontId="23" fillId="0" borderId="19" xfId="1" applyFont="1" applyBorder="1"/>
    <xf numFmtId="165" fontId="23" fillId="0" borderId="20" xfId="1" applyFont="1" applyBorder="1"/>
    <xf numFmtId="168" fontId="22" fillId="7" borderId="13" xfId="1" applyNumberFormat="1" applyFont="1" applyFill="1" applyBorder="1"/>
    <xf numFmtId="169" fontId="0" fillId="0" borderId="0" xfId="0" applyNumberFormat="1"/>
    <xf numFmtId="168" fontId="23" fillId="0" borderId="15" xfId="1" applyNumberFormat="1" applyFont="1" applyBorder="1"/>
    <xf numFmtId="168" fontId="23" fillId="0" borderId="17" xfId="1" applyNumberFormat="1" applyFont="1" applyBorder="1"/>
    <xf numFmtId="168" fontId="23" fillId="0" borderId="23" xfId="1" applyNumberFormat="1" applyFont="1" applyBorder="1"/>
    <xf numFmtId="168" fontId="23" fillId="0" borderId="23" xfId="0" applyNumberFormat="1" applyFont="1" applyBorder="1"/>
    <xf numFmtId="168" fontId="23" fillId="0" borderId="20" xfId="1" applyNumberFormat="1" applyFont="1" applyBorder="1"/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3" fontId="8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5" fillId="8" borderId="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165" fontId="8" fillId="3" borderId="3" xfId="1" quotePrefix="1" applyFont="1" applyFill="1" applyBorder="1" applyAlignment="1" applyProtection="1">
      <alignment horizontal="right" vertical="center" wrapText="1"/>
      <protection locked="0"/>
    </xf>
    <xf numFmtId="165" fontId="8" fillId="3" borderId="3" xfId="1" applyFont="1" applyFill="1" applyBorder="1" applyAlignment="1" applyProtection="1">
      <alignment horizontal="right" vertical="center" wrapText="1"/>
      <protection locked="0"/>
    </xf>
    <xf numFmtId="165" fontId="26" fillId="3" borderId="3" xfId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Protection="1">
      <protection locked="0"/>
    </xf>
    <xf numFmtId="0" fontId="5" fillId="2" borderId="0" xfId="0" applyFont="1" applyFill="1" applyBorder="1" applyAlignment="1" applyProtection="1">
      <alignment horizontal="center" vertical="center"/>
    </xf>
    <xf numFmtId="170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14" fontId="27" fillId="8" borderId="2" xfId="0" applyNumberFormat="1" applyFont="1" applyFill="1" applyBorder="1" applyAlignment="1" applyProtection="1">
      <alignment horizontal="center" vertical="center" wrapText="1"/>
      <protection locked="0"/>
    </xf>
    <xf numFmtId="14" fontId="27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14" fontId="5" fillId="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/>
    <xf numFmtId="0" fontId="0" fillId="0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horizontal="center"/>
    </xf>
    <xf numFmtId="0" fontId="29" fillId="6" borderId="11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169" fontId="29" fillId="6" borderId="13" xfId="0" applyNumberFormat="1" applyFont="1" applyFill="1" applyBorder="1" applyAlignment="1">
      <alignment horizontal="center" vertical="center"/>
    </xf>
    <xf numFmtId="14" fontId="30" fillId="8" borderId="2" xfId="0" applyNumberFormat="1" applyFont="1" applyFill="1" applyBorder="1" applyAlignment="1" applyProtection="1">
      <alignment horizontal="center" vertical="center" wrapText="1"/>
      <protection locked="0"/>
    </xf>
    <xf numFmtId="167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2" xfId="0" applyFont="1" applyFill="1" applyBorder="1" applyAlignment="1" applyProtection="1">
      <alignment horizontal="left" vertical="center" wrapText="1"/>
      <protection locked="0"/>
    </xf>
    <xf numFmtId="0" fontId="26" fillId="3" borderId="3" xfId="0" applyFont="1" applyFill="1" applyBorder="1" applyAlignment="1" applyProtection="1">
      <alignment vertical="center" wrapText="1"/>
      <protection locked="0"/>
    </xf>
    <xf numFmtId="0" fontId="26" fillId="3" borderId="2" xfId="0" applyFont="1" applyFill="1" applyBorder="1" applyAlignment="1" applyProtection="1">
      <alignment vertical="center" wrapText="1"/>
      <protection locked="0"/>
    </xf>
    <xf numFmtId="0" fontId="26" fillId="4" borderId="4" xfId="0" applyFont="1" applyFill="1" applyBorder="1" applyAlignment="1" applyProtection="1">
      <alignment vertical="center" wrapText="1"/>
    </xf>
    <xf numFmtId="14" fontId="30" fillId="8" borderId="3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170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23" fillId="7" borderId="24" xfId="0" applyNumberFormat="1" applyFont="1" applyFill="1" applyBorder="1" applyAlignment="1">
      <alignment horizontal="center" vertical="center"/>
    </xf>
    <xf numFmtId="0" fontId="23" fillId="7" borderId="25" xfId="0" applyFont="1" applyFill="1" applyBorder="1"/>
    <xf numFmtId="165" fontId="23" fillId="7" borderId="25" xfId="1" applyFont="1" applyFill="1" applyBorder="1"/>
    <xf numFmtId="165" fontId="23" fillId="7" borderId="26" xfId="1" applyFont="1" applyFill="1" applyBorder="1"/>
    <xf numFmtId="168" fontId="23" fillId="7" borderId="26" xfId="1" applyNumberFormat="1" applyFont="1" applyFill="1" applyBorder="1"/>
    <xf numFmtId="0" fontId="27" fillId="8" borderId="2" xfId="0" applyFont="1" applyFill="1" applyBorder="1" applyAlignment="1" applyProtection="1">
      <alignment horizontal="center" vertical="center" wrapText="1"/>
      <protection locked="0"/>
    </xf>
    <xf numFmtId="3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17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30" fillId="8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0" xfId="0" applyNumberFormat="1" applyFont="1" applyFill="1" applyBorder="1" applyAlignment="1" applyProtection="1">
      <alignment horizontal="center" vertical="center" wrapText="1"/>
      <protection locked="0"/>
    </xf>
    <xf numFmtId="44" fontId="23" fillId="0" borderId="15" xfId="1" applyNumberFormat="1" applyFont="1" applyBorder="1"/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28" fillId="9" borderId="1" xfId="2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3" fontId="5" fillId="9" borderId="1" xfId="0" applyNumberFormat="1" applyFont="1" applyFill="1" applyBorder="1" applyAlignment="1" applyProtection="1">
      <alignment horizontal="left" vertical="center"/>
      <protection locked="0"/>
    </xf>
    <xf numFmtId="14" fontId="5" fillId="9" borderId="1" xfId="0" applyNumberFormat="1" applyFont="1" applyFill="1" applyBorder="1" applyAlignment="1" applyProtection="1">
      <alignment horizontal="left" vertical="center"/>
      <protection locked="0"/>
    </xf>
    <xf numFmtId="0" fontId="24" fillId="7" borderId="0" xfId="0" applyFont="1" applyFill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14" fontId="5" fillId="2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5" fillId="3" borderId="1" xfId="0" applyFont="1" applyFill="1" applyBorder="1" applyAlignment="1" applyProtection="1">
      <alignment horizontal="left" vertical="top"/>
    </xf>
    <xf numFmtId="164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14" fillId="3" borderId="9" xfId="1" applyNumberFormat="1" applyFont="1" applyFill="1" applyBorder="1" applyAlignment="1" applyProtection="1">
      <alignment horizontal="center" vertical="center" wrapText="1"/>
      <protection locked="0"/>
    </xf>
    <xf numFmtId="164" fontId="14" fillId="3" borderId="4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2" xfId="1" applyFont="1" applyFill="1" applyBorder="1" applyAlignment="1" applyProtection="1">
      <alignment vertical="center" wrapText="1"/>
      <protection locked="0"/>
    </xf>
    <xf numFmtId="165" fontId="14" fillId="3" borderId="9" xfId="1" applyFont="1" applyFill="1" applyBorder="1" applyAlignment="1" applyProtection="1">
      <alignment vertical="center" wrapText="1"/>
      <protection locked="0"/>
    </xf>
    <xf numFmtId="165" fontId="14" fillId="3" borderId="4" xfId="1" applyFont="1" applyFill="1" applyBorder="1" applyAlignment="1" applyProtection="1">
      <alignment vertical="center" wrapText="1"/>
      <protection locked="0"/>
    </xf>
    <xf numFmtId="49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14" fillId="3" borderId="4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3" xfId="1" applyFont="1" applyFill="1" applyBorder="1" applyAlignment="1" applyProtection="1">
      <alignment horizontal="right" vertical="center" wrapText="1"/>
      <protection locked="0"/>
    </xf>
    <xf numFmtId="164" fontId="14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left" vertical="center" wrapText="1"/>
    </xf>
    <xf numFmtId="165" fontId="18" fillId="3" borderId="3" xfId="1" applyFont="1" applyFill="1" applyBorder="1" applyAlignment="1" applyProtection="1">
      <alignment horizontal="center" vertical="center"/>
    </xf>
    <xf numFmtId="165" fontId="18" fillId="3" borderId="3" xfId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justify" vertical="center" wrapText="1"/>
    </xf>
    <xf numFmtId="0" fontId="19" fillId="2" borderId="0" xfId="0" applyFont="1" applyFill="1" applyBorder="1" applyAlignment="1" applyProtection="1">
      <alignment horizontal="left"/>
    </xf>
    <xf numFmtId="0" fontId="20" fillId="3" borderId="1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right" wrapText="1"/>
    </xf>
    <xf numFmtId="0" fontId="2" fillId="3" borderId="1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19" fillId="2" borderId="8" xfId="0" applyFont="1" applyFill="1" applyBorder="1" applyAlignment="1" applyProtection="1">
      <alignment horizontal="left" wrapText="1"/>
    </xf>
    <xf numFmtId="165" fontId="19" fillId="2" borderId="3" xfId="1" applyFont="1" applyFill="1" applyBorder="1" applyAlignment="1" applyProtection="1">
      <alignment horizontal="right" wrapText="1"/>
    </xf>
    <xf numFmtId="165" fontId="19" fillId="3" borderId="3" xfId="1" applyFont="1" applyFill="1" applyBorder="1" applyAlignment="1" applyProtection="1">
      <alignment horizontal="right" wrapText="1"/>
      <protection locked="0"/>
    </xf>
    <xf numFmtId="0" fontId="19" fillId="2" borderId="3" xfId="0" applyFont="1" applyFill="1" applyBorder="1" applyAlignment="1" applyProtection="1">
      <alignment horizontal="left" wrapText="1"/>
    </xf>
    <xf numFmtId="0" fontId="17" fillId="2" borderId="0" xfId="0" applyFont="1" applyFill="1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justify" vertical="center" wrapText="1"/>
    </xf>
    <xf numFmtId="0" fontId="17" fillId="2" borderId="0" xfId="0" applyFont="1" applyFill="1" applyBorder="1" applyAlignment="1" applyProtection="1">
      <alignment horizontal="left"/>
    </xf>
    <xf numFmtId="0" fontId="13" fillId="2" borderId="3" xfId="0" applyFont="1" applyFill="1" applyBorder="1" applyAlignment="1" applyProtection="1">
      <alignment horizontal="left" vertical="center" wrapText="1"/>
    </xf>
    <xf numFmtId="165" fontId="16" fillId="3" borderId="2" xfId="1" applyFont="1" applyFill="1" applyBorder="1" applyAlignment="1" applyProtection="1">
      <alignment horizontal="right" vertical="center"/>
    </xf>
    <xf numFmtId="165" fontId="16" fillId="3" borderId="9" xfId="1" applyFont="1" applyFill="1" applyBorder="1" applyAlignment="1" applyProtection="1">
      <alignment horizontal="right" vertical="center"/>
    </xf>
    <xf numFmtId="165" fontId="16" fillId="3" borderId="4" xfId="1" applyFont="1" applyFill="1" applyBorder="1" applyAlignment="1" applyProtection="1">
      <alignment horizontal="right" vertical="center"/>
    </xf>
    <xf numFmtId="165" fontId="16" fillId="3" borderId="3" xfId="1" applyFont="1" applyFill="1" applyBorder="1" applyAlignment="1" applyProtection="1">
      <alignment horizontal="center" vertical="center"/>
    </xf>
    <xf numFmtId="165" fontId="16" fillId="3" borderId="3" xfId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165" fontId="16" fillId="2" borderId="3" xfId="1" applyFont="1" applyFill="1" applyBorder="1" applyAlignment="1" applyProtection="1">
      <alignment horizontal="right" vertical="center" wrapText="1"/>
    </xf>
    <xf numFmtId="165" fontId="16" fillId="3" borderId="3" xfId="1" applyFont="1" applyFill="1" applyBorder="1" applyAlignment="1" applyProtection="1">
      <alignment horizontal="right" vertical="center" wrapText="1"/>
      <protection locked="0"/>
    </xf>
    <xf numFmtId="165" fontId="14" fillId="3" borderId="3" xfId="1" applyFont="1" applyFill="1" applyBorder="1" applyAlignment="1" applyProtection="1">
      <alignment vertical="center" wrapText="1"/>
      <protection locked="0"/>
    </xf>
    <xf numFmtId="14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2" borderId="9" xfId="0" applyFont="1" applyFill="1" applyBorder="1" applyAlignment="1" applyProtection="1">
      <alignment horizontal="left" vertical="center" wrapText="1"/>
    </xf>
    <xf numFmtId="1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wrapText="1"/>
    </xf>
    <xf numFmtId="1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left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424800</xdr:colOff>
      <xdr:row>1</xdr:row>
      <xdr:rowOff>138600</xdr:rowOff>
    </xdr:from>
    <xdr:to>
      <xdr:col>16</xdr:col>
      <xdr:colOff>161205</xdr:colOff>
      <xdr:row>22</xdr:row>
      <xdr:rowOff>135948</xdr:rowOff>
    </xdr:to>
    <xdr:sp macro="" textlink="">
      <xdr:nvSpPr>
        <xdr:cNvPr id="2" name="CustomShape 1"/>
        <xdr:cNvSpPr/>
      </xdr:nvSpPr>
      <xdr:spPr>
        <a:xfrm>
          <a:off x="13807080" y="424080"/>
          <a:ext cx="2929680" cy="412956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424800</xdr:colOff>
      <xdr:row>1</xdr:row>
      <xdr:rowOff>125280</xdr:rowOff>
    </xdr:from>
    <xdr:to>
      <xdr:col>16</xdr:col>
      <xdr:colOff>147525</xdr:colOff>
      <xdr:row>22</xdr:row>
      <xdr:rowOff>48468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807080" y="410760"/>
          <a:ext cx="2916000" cy="405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lucao@solucaocontabilidadefranca.com.br" TargetMode="External"/><Relationship Id="rId2" Type="http://schemas.openxmlformats.org/officeDocument/2006/relationships/hyperlink" Target="mailto:solucao@solucaocontabilidadefranca.com.br" TargetMode="External"/><Relationship Id="rId1" Type="http://schemas.openxmlformats.org/officeDocument/2006/relationships/hyperlink" Target="mailto:solucao@solucaocontabilidadefranca.com.b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dllsonclementedasilv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1"/>
  <sheetViews>
    <sheetView view="pageBreakPreview" topLeftCell="A28" zoomScale="70" zoomScaleNormal="75" zoomScaleSheetLayoutView="70" zoomScalePageLayoutView="110" workbookViewId="0">
      <selection activeCell="E33" sqref="E33:F33"/>
    </sheetView>
  </sheetViews>
  <sheetFormatPr defaultRowHeight="15" x14ac:dyDescent="0.25"/>
  <cols>
    <col min="1" max="1" width="62.7109375" style="124" customWidth="1"/>
    <col min="2" max="2" width="27.28515625" style="121" customWidth="1"/>
    <col min="3" max="3" width="31" style="121" customWidth="1"/>
    <col min="4" max="4" width="29.85546875" style="121" customWidth="1"/>
    <col min="5" max="5" width="27.85546875" style="121" customWidth="1"/>
    <col min="6" max="6" width="32" style="121" customWidth="1"/>
    <col min="7" max="257" width="9.140625" style="121"/>
    <col min="258" max="16384" width="9.140625" style="120"/>
  </cols>
  <sheetData>
    <row r="1" spans="1:256" s="115" customFormat="1" ht="23.25" x14ac:dyDescent="0.25">
      <c r="A1" s="150" t="s">
        <v>0</v>
      </c>
      <c r="B1" s="150"/>
      <c r="C1" s="150"/>
      <c r="D1" s="150"/>
      <c r="E1" s="150"/>
      <c r="F1" s="150"/>
    </row>
    <row r="2" spans="1:256" s="115" customFormat="1" ht="23.25" x14ac:dyDescent="0.25">
      <c r="A2" s="116"/>
      <c r="B2" s="116"/>
      <c r="C2" s="116"/>
      <c r="D2" s="116"/>
      <c r="E2" s="116"/>
      <c r="F2" s="116"/>
    </row>
    <row r="3" spans="1:256" s="115" customFormat="1" ht="23.25" x14ac:dyDescent="0.25">
      <c r="A3" s="150" t="s">
        <v>1</v>
      </c>
      <c r="B3" s="150"/>
      <c r="C3" s="150"/>
      <c r="D3" s="150"/>
      <c r="E3" s="150"/>
      <c r="F3" s="150"/>
    </row>
    <row r="4" spans="1:256" s="115" customFormat="1" ht="23.25" x14ac:dyDescent="0.25">
      <c r="A4" s="117"/>
      <c r="B4" s="118"/>
      <c r="C4" s="118"/>
      <c r="D4" s="118"/>
      <c r="E4" s="118"/>
      <c r="F4" s="118"/>
    </row>
    <row r="5" spans="1:256" s="115" customFormat="1" ht="18.75" x14ac:dyDescent="0.25">
      <c r="A5" s="44" t="s">
        <v>2</v>
      </c>
      <c r="B5" s="151" t="s">
        <v>145</v>
      </c>
      <c r="C5" s="151"/>
      <c r="D5" s="151"/>
      <c r="E5" s="151"/>
      <c r="F5" s="151"/>
    </row>
    <row r="6" spans="1:256" s="115" customFormat="1" ht="18.75" x14ac:dyDescent="0.25">
      <c r="A6" s="44"/>
      <c r="B6" s="44"/>
      <c r="C6" s="3"/>
      <c r="D6" s="3"/>
      <c r="E6" s="3"/>
      <c r="F6" s="3"/>
    </row>
    <row r="7" spans="1:256" s="115" customFormat="1" ht="23.25" x14ac:dyDescent="0.25">
      <c r="A7" s="44" t="s">
        <v>3</v>
      </c>
      <c r="B7" s="151" t="s">
        <v>146</v>
      </c>
      <c r="C7" s="151"/>
      <c r="D7" s="4" t="s">
        <v>4</v>
      </c>
      <c r="E7" s="119">
        <v>41778</v>
      </c>
      <c r="F7" s="116"/>
    </row>
    <row r="8" spans="1:256" ht="18.75" x14ac:dyDescent="0.25">
      <c r="A8" s="44"/>
      <c r="B8" s="3"/>
      <c r="C8" s="3"/>
      <c r="D8" s="3"/>
      <c r="E8" s="3"/>
      <c r="F8" s="3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</row>
    <row r="9" spans="1:256" ht="18.75" x14ac:dyDescent="0.25">
      <c r="A9" s="44" t="s">
        <v>5</v>
      </c>
      <c r="B9" s="151" t="s">
        <v>147</v>
      </c>
      <c r="C9" s="151"/>
      <c r="D9" s="151"/>
      <c r="E9" s="151"/>
      <c r="F9" s="151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18.75" x14ac:dyDescent="0.25">
      <c r="A10" s="44"/>
      <c r="B10" s="44"/>
      <c r="C10" s="44"/>
      <c r="D10" s="3"/>
      <c r="E10" s="3"/>
      <c r="F10" s="3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  <row r="11" spans="1:256" ht="18.75" x14ac:dyDescent="0.25">
      <c r="A11" s="44" t="s">
        <v>6</v>
      </c>
      <c r="B11" s="151" t="s">
        <v>148</v>
      </c>
      <c r="C11" s="151"/>
      <c r="D11" s="4" t="s">
        <v>7</v>
      </c>
      <c r="E11" s="152" t="s">
        <v>149</v>
      </c>
      <c r="F11" s="151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.75" x14ac:dyDescent="0.25">
      <c r="A12" s="44"/>
      <c r="B12" s="44"/>
      <c r="C12" s="44"/>
      <c r="D12" s="3"/>
      <c r="E12" s="3"/>
      <c r="F12" s="3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</row>
    <row r="13" spans="1:256" ht="18.75" x14ac:dyDescent="0.25">
      <c r="A13" s="44" t="s">
        <v>8</v>
      </c>
      <c r="B13" s="155"/>
      <c r="C13" s="155"/>
      <c r="D13" s="3"/>
      <c r="E13" s="3"/>
      <c r="F13" s="3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pans="1:256" ht="18.75" x14ac:dyDescent="0.25">
      <c r="A14" s="44"/>
      <c r="B14" s="3"/>
      <c r="C14" s="3"/>
      <c r="D14" s="3"/>
      <c r="E14" s="3"/>
      <c r="F14" s="3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</row>
    <row r="15" spans="1:256" ht="18.75" x14ac:dyDescent="0.25">
      <c r="A15" s="44" t="s">
        <v>9</v>
      </c>
      <c r="B15" s="119">
        <v>42132</v>
      </c>
      <c r="C15" s="4" t="s">
        <v>10</v>
      </c>
      <c r="D15" s="119">
        <v>42156</v>
      </c>
      <c r="E15" s="3"/>
      <c r="F15" s="3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  <c r="IV15" s="120"/>
    </row>
    <row r="16" spans="1:256" ht="18.75" x14ac:dyDescent="0.25">
      <c r="A16" s="44"/>
      <c r="B16" s="3"/>
      <c r="C16" s="3"/>
      <c r="D16" s="3"/>
      <c r="E16" s="3"/>
      <c r="F16" s="3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</row>
    <row r="17" spans="1:256" ht="18.75" x14ac:dyDescent="0.25">
      <c r="A17" s="44" t="s">
        <v>11</v>
      </c>
      <c r="B17" s="6"/>
      <c r="C17" s="4" t="s">
        <v>12</v>
      </c>
      <c r="D17" s="119"/>
      <c r="E17" s="3"/>
      <c r="F17" s="3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25">
      <c r="A18" s="44"/>
      <c r="B18" s="3"/>
      <c r="C18" s="3"/>
      <c r="D18" s="3"/>
      <c r="E18" s="3"/>
      <c r="F18" s="3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256" ht="18.75" x14ac:dyDescent="0.25">
      <c r="A19" s="44" t="s">
        <v>13</v>
      </c>
      <c r="B19" s="6"/>
      <c r="C19" s="4" t="s">
        <v>10</v>
      </c>
      <c r="D19" s="5"/>
      <c r="E19" s="3"/>
      <c r="F19" s="3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0" spans="1:256" ht="18.75" x14ac:dyDescent="0.25">
      <c r="A20" s="44"/>
      <c r="B20" s="3"/>
      <c r="C20" s="3"/>
      <c r="D20" s="3"/>
      <c r="E20" s="3"/>
      <c r="F20" s="3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  <c r="IV20" s="120"/>
    </row>
    <row r="21" spans="1:256" ht="93" customHeight="1" x14ac:dyDescent="0.25">
      <c r="A21" s="44" t="s">
        <v>111</v>
      </c>
      <c r="B21" s="156"/>
      <c r="C21" s="156"/>
      <c r="D21" s="156"/>
      <c r="E21" s="156"/>
      <c r="F21" s="156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R21" s="120"/>
      <c r="IS21" s="120"/>
      <c r="IT21" s="120"/>
      <c r="IU21" s="120"/>
      <c r="IV21" s="120"/>
    </row>
    <row r="22" spans="1:256" ht="18" x14ac:dyDescent="0.25">
      <c r="A22" s="122"/>
      <c r="B22" s="123"/>
      <c r="C22" s="123"/>
      <c r="D22" s="123"/>
      <c r="E22" s="123"/>
      <c r="F22" s="123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  <c r="IU22" s="120"/>
      <c r="IV22" s="120"/>
    </row>
    <row r="23" spans="1:256" ht="18.75" x14ac:dyDescent="0.25">
      <c r="A23" s="44" t="s">
        <v>112</v>
      </c>
      <c r="B23" s="157"/>
      <c r="C23" s="157"/>
      <c r="D23" s="157"/>
      <c r="E23" s="157"/>
      <c r="F23" s="157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  <c r="IV23" s="120"/>
    </row>
    <row r="24" spans="1:256" ht="18" x14ac:dyDescent="0.25">
      <c r="A24" s="122"/>
      <c r="B24" s="123"/>
      <c r="C24" s="123"/>
      <c r="D24" s="123"/>
      <c r="E24" s="123"/>
      <c r="F24" s="123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0"/>
      <c r="IV24" s="120"/>
    </row>
    <row r="25" spans="1:256" s="115" customFormat="1" ht="23.25" x14ac:dyDescent="0.25">
      <c r="A25" s="150" t="s">
        <v>14</v>
      </c>
      <c r="B25" s="150"/>
      <c r="C25" s="150"/>
      <c r="D25" s="150"/>
      <c r="E25" s="150"/>
      <c r="F25" s="150"/>
    </row>
    <row r="26" spans="1:256" s="115" customFormat="1" ht="23.25" x14ac:dyDescent="0.25">
      <c r="A26" s="117"/>
      <c r="B26" s="118"/>
      <c r="C26" s="118"/>
      <c r="D26" s="118"/>
      <c r="E26" s="118"/>
      <c r="F26" s="118"/>
    </row>
    <row r="27" spans="1:256" s="115" customFormat="1" ht="18.75" x14ac:dyDescent="0.25">
      <c r="A27" s="44" t="s">
        <v>15</v>
      </c>
      <c r="B27" s="151" t="s">
        <v>198</v>
      </c>
      <c r="C27" s="151"/>
      <c r="D27" s="151"/>
      <c r="E27" s="151"/>
      <c r="F27" s="151"/>
    </row>
    <row r="28" spans="1:256" s="115" customFormat="1" ht="18.75" x14ac:dyDescent="0.25">
      <c r="A28" s="44"/>
      <c r="B28" s="44"/>
      <c r="C28" s="3"/>
      <c r="D28" s="3"/>
      <c r="E28" s="3"/>
      <c r="F28" s="3"/>
    </row>
    <row r="29" spans="1:256" s="115" customFormat="1" ht="18.75" x14ac:dyDescent="0.25">
      <c r="A29" s="44" t="s">
        <v>16</v>
      </c>
      <c r="B29" s="151" t="s">
        <v>150</v>
      </c>
      <c r="C29" s="151"/>
      <c r="D29" s="4"/>
      <c r="E29" s="4"/>
      <c r="F29" s="4"/>
    </row>
    <row r="30" spans="1:256" s="115" customFormat="1" ht="18.75" x14ac:dyDescent="0.25">
      <c r="A30" s="44"/>
      <c r="B30" s="3"/>
      <c r="C30" s="3"/>
      <c r="D30" s="3"/>
      <c r="E30" s="3"/>
      <c r="F30" s="3"/>
    </row>
    <row r="31" spans="1:256" s="115" customFormat="1" ht="18.75" x14ac:dyDescent="0.25">
      <c r="A31" s="44" t="s">
        <v>17</v>
      </c>
      <c r="B31" s="151" t="s">
        <v>199</v>
      </c>
      <c r="C31" s="151"/>
      <c r="D31" s="151"/>
      <c r="E31" s="151"/>
      <c r="F31" s="151"/>
    </row>
    <row r="32" spans="1:256" s="115" customFormat="1" ht="18.75" x14ac:dyDescent="0.25">
      <c r="A32" s="44"/>
      <c r="B32" s="44"/>
      <c r="C32" s="44"/>
      <c r="D32" s="3"/>
      <c r="E32" s="3"/>
      <c r="F32" s="3"/>
    </row>
    <row r="33" spans="1:256" s="115" customFormat="1" ht="18.75" x14ac:dyDescent="0.25">
      <c r="A33" s="44" t="s">
        <v>18</v>
      </c>
      <c r="B33" s="151" t="s">
        <v>203</v>
      </c>
      <c r="C33" s="151"/>
      <c r="D33" s="4" t="s">
        <v>19</v>
      </c>
      <c r="E33" s="152" t="s">
        <v>204</v>
      </c>
      <c r="F33" s="151"/>
    </row>
    <row r="34" spans="1:256" s="115" customFormat="1" ht="18" x14ac:dyDescent="0.25">
      <c r="A34" s="44"/>
      <c r="B34" s="44"/>
      <c r="C34" s="44"/>
      <c r="D34" s="4"/>
      <c r="E34" s="44"/>
      <c r="F34" s="44"/>
    </row>
    <row r="35" spans="1:256" s="115" customFormat="1" ht="18.75" x14ac:dyDescent="0.25">
      <c r="A35" s="44" t="s">
        <v>20</v>
      </c>
      <c r="B35" s="151" t="s">
        <v>200</v>
      </c>
      <c r="C35" s="151"/>
      <c r="D35" s="4" t="s">
        <v>21</v>
      </c>
      <c r="E35" s="158" t="s">
        <v>201</v>
      </c>
      <c r="F35" s="151"/>
    </row>
    <row r="36" spans="1:256" s="115" customFormat="1" ht="18.75" x14ac:dyDescent="0.25">
      <c r="A36" s="44"/>
      <c r="B36" s="3"/>
      <c r="C36" s="3"/>
      <c r="D36" s="3"/>
      <c r="E36" s="3"/>
      <c r="F36" s="3"/>
    </row>
    <row r="37" spans="1:256" ht="18.75" x14ac:dyDescent="0.25">
      <c r="A37" s="44" t="s">
        <v>22</v>
      </c>
      <c r="B37" s="5">
        <v>42132</v>
      </c>
      <c r="C37" s="4" t="s">
        <v>23</v>
      </c>
      <c r="D37" s="5">
        <v>42156</v>
      </c>
      <c r="E37" s="3"/>
      <c r="F37" s="3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  <c r="IT37" s="120"/>
      <c r="IU37" s="120"/>
      <c r="IV37" s="120"/>
    </row>
    <row r="38" spans="1:256" ht="18.75" x14ac:dyDescent="0.25">
      <c r="A38" s="44"/>
      <c r="B38" s="3"/>
      <c r="C38" s="3"/>
      <c r="D38" s="3"/>
      <c r="E38" s="3"/>
      <c r="F38" s="3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  <c r="IO38" s="120"/>
      <c r="IP38" s="120"/>
      <c r="IQ38" s="120"/>
      <c r="IR38" s="120"/>
      <c r="IS38" s="120"/>
      <c r="IT38" s="120"/>
      <c r="IU38" s="120"/>
      <c r="IV38" s="120"/>
    </row>
    <row r="39" spans="1:256" ht="18.75" x14ac:dyDescent="0.25">
      <c r="A39" s="104" t="s">
        <v>24</v>
      </c>
      <c r="B39" s="159" t="s">
        <v>197</v>
      </c>
      <c r="C39" s="151"/>
      <c r="D39" s="3"/>
      <c r="E39" s="3"/>
      <c r="F39" s="3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  <c r="IO39" s="120"/>
      <c r="IP39" s="120"/>
      <c r="IQ39" s="120"/>
      <c r="IR39" s="120"/>
      <c r="IS39" s="120"/>
      <c r="IT39" s="120"/>
      <c r="IU39" s="120"/>
      <c r="IV39" s="120"/>
    </row>
    <row r="40" spans="1:256" ht="18.75" x14ac:dyDescent="0.25">
      <c r="A40" s="44"/>
      <c r="B40" s="3"/>
      <c r="C40" s="3"/>
      <c r="D40" s="3"/>
      <c r="E40" s="3"/>
      <c r="F40" s="3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  <c r="IT40" s="120"/>
      <c r="IU40" s="120"/>
      <c r="IV40" s="120"/>
    </row>
    <row r="41" spans="1:256" ht="35.450000000000003" customHeight="1" x14ac:dyDescent="0.25">
      <c r="A41" s="149" t="s">
        <v>25</v>
      </c>
      <c r="B41" s="149"/>
      <c r="C41" s="149"/>
      <c r="D41" s="149"/>
      <c r="E41" s="149"/>
      <c r="F41" s="149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  <c r="IR41" s="120"/>
      <c r="IS41" s="120"/>
      <c r="IT41" s="120"/>
      <c r="IU41" s="120"/>
      <c r="IV41" s="120"/>
    </row>
    <row r="42" spans="1:256" ht="18.75" x14ac:dyDescent="0.25">
      <c r="A42" s="44"/>
      <c r="B42" s="3"/>
      <c r="C42" s="3"/>
      <c r="D42" s="3"/>
      <c r="E42" s="3"/>
      <c r="F42" s="3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0"/>
      <c r="IP42" s="120"/>
      <c r="IQ42" s="120"/>
      <c r="IR42" s="120"/>
      <c r="IS42" s="120"/>
      <c r="IT42" s="120"/>
      <c r="IU42" s="120"/>
      <c r="IV42" s="120"/>
    </row>
    <row r="43" spans="1:256" ht="18" x14ac:dyDescent="0.25">
      <c r="A43" s="122"/>
      <c r="B43" s="123"/>
      <c r="C43" s="123"/>
      <c r="D43" s="123"/>
      <c r="E43" s="123"/>
      <c r="F43" s="123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0"/>
      <c r="IP43" s="120"/>
      <c r="IQ43" s="120"/>
      <c r="IR43" s="120"/>
      <c r="IS43" s="120"/>
      <c r="IT43" s="120"/>
      <c r="IU43" s="120"/>
      <c r="IV43" s="120"/>
    </row>
    <row r="44" spans="1:256" s="115" customFormat="1" ht="23.25" x14ac:dyDescent="0.25">
      <c r="A44" s="150" t="s">
        <v>26</v>
      </c>
      <c r="B44" s="150"/>
      <c r="C44" s="150"/>
      <c r="D44" s="150"/>
      <c r="E44" s="150"/>
      <c r="F44" s="150"/>
    </row>
    <row r="45" spans="1:256" s="115" customFormat="1" ht="23.25" x14ac:dyDescent="0.25">
      <c r="A45" s="117"/>
      <c r="B45" s="118"/>
      <c r="C45" s="118"/>
      <c r="D45" s="118"/>
      <c r="E45" s="118"/>
      <c r="F45" s="118"/>
    </row>
    <row r="46" spans="1:256" s="115" customFormat="1" ht="18.75" x14ac:dyDescent="0.25">
      <c r="A46" s="44" t="s">
        <v>15</v>
      </c>
      <c r="B46" s="151" t="s">
        <v>151</v>
      </c>
      <c r="C46" s="151"/>
      <c r="D46" s="151"/>
      <c r="E46" s="151"/>
      <c r="F46" s="151"/>
    </row>
    <row r="47" spans="1:256" s="115" customFormat="1" ht="18.75" x14ac:dyDescent="0.25">
      <c r="A47" s="44"/>
      <c r="B47" s="44"/>
      <c r="C47" s="3"/>
      <c r="D47" s="3"/>
      <c r="E47" s="3"/>
      <c r="F47" s="3"/>
    </row>
    <row r="48" spans="1:256" ht="18.75" x14ac:dyDescent="0.25">
      <c r="A48" s="44" t="s">
        <v>17</v>
      </c>
      <c r="B48" s="151" t="s">
        <v>152</v>
      </c>
      <c r="C48" s="151"/>
      <c r="D48" s="151"/>
      <c r="E48" s="151"/>
      <c r="F48" s="151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0"/>
      <c r="IP48" s="120"/>
      <c r="IQ48" s="120"/>
      <c r="IR48" s="120"/>
      <c r="IS48" s="120"/>
      <c r="IT48" s="120"/>
      <c r="IU48" s="120"/>
      <c r="IV48" s="120"/>
    </row>
    <row r="49" spans="1:256" ht="18.75" x14ac:dyDescent="0.25">
      <c r="A49" s="44"/>
      <c r="B49" s="44"/>
      <c r="C49" s="44"/>
      <c r="D49" s="3"/>
      <c r="E49" s="3"/>
      <c r="F49" s="3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0"/>
      <c r="IP49" s="120"/>
      <c r="IQ49" s="120"/>
      <c r="IR49" s="120"/>
      <c r="IS49" s="120"/>
      <c r="IT49" s="120"/>
      <c r="IU49" s="120"/>
      <c r="IV49" s="120"/>
    </row>
    <row r="50" spans="1:256" ht="18.75" x14ac:dyDescent="0.25">
      <c r="A50" s="44" t="s">
        <v>18</v>
      </c>
      <c r="B50" s="151" t="s">
        <v>153</v>
      </c>
      <c r="C50" s="151"/>
      <c r="D50" s="4" t="s">
        <v>19</v>
      </c>
      <c r="E50" s="152" t="s">
        <v>149</v>
      </c>
      <c r="F50" s="151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0"/>
      <c r="IP50" s="120"/>
      <c r="IQ50" s="120"/>
      <c r="IR50" s="120"/>
      <c r="IS50" s="120"/>
      <c r="IT50" s="120"/>
      <c r="IU50" s="120"/>
      <c r="IV50" s="120"/>
    </row>
    <row r="51" spans="1:256" ht="18" x14ac:dyDescent="0.25">
      <c r="A51" s="44"/>
      <c r="B51" s="44"/>
      <c r="C51" s="44"/>
      <c r="D51" s="4"/>
      <c r="E51" s="44"/>
      <c r="F51" s="44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0"/>
      <c r="IP51" s="120"/>
      <c r="IQ51" s="120"/>
      <c r="IR51" s="120"/>
      <c r="IS51" s="120"/>
      <c r="IT51" s="120"/>
      <c r="IU51" s="120"/>
      <c r="IV51" s="120"/>
    </row>
    <row r="52" spans="1:256" ht="18.75" x14ac:dyDescent="0.25">
      <c r="A52" s="44" t="s">
        <v>27</v>
      </c>
      <c r="B52" s="151" t="s">
        <v>154</v>
      </c>
      <c r="C52" s="151"/>
      <c r="D52" s="4" t="s">
        <v>28</v>
      </c>
      <c r="E52" s="151" t="s">
        <v>155</v>
      </c>
      <c r="F52" s="151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  <c r="IR52" s="120"/>
      <c r="IS52" s="120"/>
      <c r="IT52" s="120"/>
      <c r="IU52" s="120"/>
      <c r="IV52" s="120"/>
    </row>
    <row r="53" spans="1:256" ht="18.75" x14ac:dyDescent="0.25">
      <c r="A53" s="44"/>
      <c r="B53" s="3"/>
      <c r="C53" s="3"/>
      <c r="D53" s="3"/>
      <c r="E53" s="3"/>
      <c r="F53" s="3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/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</row>
    <row r="54" spans="1:256" ht="18" customHeight="1" x14ac:dyDescent="0.25">
      <c r="A54" s="149" t="s">
        <v>29</v>
      </c>
      <c r="B54" s="149"/>
      <c r="C54" s="149"/>
      <c r="D54" s="149"/>
      <c r="E54" s="149"/>
      <c r="F54" s="149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/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</row>
    <row r="55" spans="1:256" ht="18.75" x14ac:dyDescent="0.25">
      <c r="A55" s="44"/>
      <c r="B55" s="3"/>
      <c r="C55" s="3"/>
      <c r="D55" s="3"/>
      <c r="E55" s="3"/>
      <c r="F55" s="3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  <c r="IL55" s="120"/>
      <c r="IM55" s="120"/>
      <c r="IN55" s="120"/>
      <c r="IO55" s="120"/>
      <c r="IP55" s="120"/>
      <c r="IQ55" s="120"/>
      <c r="IR55" s="120"/>
      <c r="IS55" s="120"/>
      <c r="IT55" s="120"/>
      <c r="IU55" s="120"/>
      <c r="IV55" s="120"/>
    </row>
    <row r="56" spans="1:256" ht="18" x14ac:dyDescent="0.25">
      <c r="A56" s="122"/>
      <c r="B56" s="123"/>
      <c r="C56" s="123"/>
      <c r="D56" s="123"/>
      <c r="E56" s="123"/>
      <c r="F56" s="123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  <c r="IL56" s="120"/>
      <c r="IM56" s="120"/>
      <c r="IN56" s="120"/>
      <c r="IO56" s="120"/>
      <c r="IP56" s="120"/>
      <c r="IQ56" s="120"/>
      <c r="IR56" s="120"/>
      <c r="IS56" s="120"/>
      <c r="IT56" s="120"/>
      <c r="IU56" s="120"/>
      <c r="IV56" s="120"/>
    </row>
    <row r="57" spans="1:256" s="115" customFormat="1" ht="23.25" x14ac:dyDescent="0.25">
      <c r="A57" s="150" t="s">
        <v>30</v>
      </c>
      <c r="B57" s="150"/>
      <c r="C57" s="150"/>
      <c r="D57" s="150"/>
      <c r="E57" s="150"/>
      <c r="F57" s="150"/>
    </row>
    <row r="58" spans="1:256" s="115" customFormat="1" ht="23.25" x14ac:dyDescent="0.25">
      <c r="A58" s="117"/>
      <c r="B58" s="118"/>
      <c r="C58" s="118"/>
      <c r="D58" s="118"/>
      <c r="E58" s="118"/>
      <c r="F58" s="118"/>
    </row>
    <row r="59" spans="1:256" s="115" customFormat="1" ht="18.75" x14ac:dyDescent="0.25">
      <c r="A59" s="44" t="s">
        <v>15</v>
      </c>
      <c r="B59" s="151" t="s">
        <v>156</v>
      </c>
      <c r="C59" s="151"/>
      <c r="D59" s="151"/>
      <c r="E59" s="151"/>
      <c r="F59" s="151"/>
    </row>
    <row r="60" spans="1:256" s="115" customFormat="1" ht="18.75" x14ac:dyDescent="0.25">
      <c r="A60" s="44"/>
      <c r="B60" s="44"/>
      <c r="C60" s="3"/>
      <c r="D60" s="3"/>
      <c r="E60" s="3"/>
      <c r="F60" s="3"/>
    </row>
    <row r="61" spans="1:256" s="115" customFormat="1" ht="18.75" x14ac:dyDescent="0.25">
      <c r="A61" s="44" t="s">
        <v>16</v>
      </c>
      <c r="B61" s="151" t="s">
        <v>157</v>
      </c>
      <c r="C61" s="151"/>
      <c r="D61" s="4"/>
      <c r="E61" s="4"/>
      <c r="F61" s="4"/>
    </row>
    <row r="62" spans="1:256" s="115" customFormat="1" ht="18.75" x14ac:dyDescent="0.25">
      <c r="A62" s="44"/>
      <c r="B62" s="44"/>
      <c r="C62" s="3"/>
      <c r="D62" s="3"/>
      <c r="E62" s="3"/>
      <c r="F62" s="3"/>
    </row>
    <row r="63" spans="1:256" ht="18.75" x14ac:dyDescent="0.25">
      <c r="A63" s="44" t="s">
        <v>17</v>
      </c>
      <c r="B63" s="151" t="s">
        <v>158</v>
      </c>
      <c r="C63" s="151"/>
      <c r="D63" s="151"/>
      <c r="E63" s="151"/>
      <c r="F63" s="151"/>
    </row>
    <row r="64" spans="1:256" ht="18.75" x14ac:dyDescent="0.25">
      <c r="A64" s="44"/>
      <c r="B64" s="44"/>
      <c r="C64" s="44"/>
      <c r="D64" s="3"/>
      <c r="E64" s="3"/>
      <c r="F64" s="3"/>
    </row>
    <row r="65" spans="1:6" ht="18.75" x14ac:dyDescent="0.25">
      <c r="A65" s="44" t="s">
        <v>18</v>
      </c>
      <c r="B65" s="151" t="s">
        <v>159</v>
      </c>
      <c r="C65" s="151"/>
      <c r="D65" s="4" t="s">
        <v>19</v>
      </c>
      <c r="E65" s="152" t="s">
        <v>149</v>
      </c>
      <c r="F65" s="151"/>
    </row>
    <row r="66" spans="1:6" ht="18" x14ac:dyDescent="0.25">
      <c r="A66" s="44"/>
      <c r="B66" s="44"/>
      <c r="C66" s="44"/>
      <c r="D66" s="4"/>
      <c r="E66" s="44"/>
      <c r="F66" s="44"/>
    </row>
    <row r="67" spans="1:6" ht="18.75" x14ac:dyDescent="0.25">
      <c r="A67" s="44" t="s">
        <v>20</v>
      </c>
      <c r="B67" s="151" t="s">
        <v>160</v>
      </c>
      <c r="C67" s="151"/>
      <c r="D67" s="4" t="s">
        <v>21</v>
      </c>
      <c r="E67" s="151" t="s">
        <v>161</v>
      </c>
      <c r="F67" s="151"/>
    </row>
    <row r="68" spans="1:6" ht="18.75" x14ac:dyDescent="0.25">
      <c r="A68" s="44"/>
      <c r="B68" s="3"/>
      <c r="C68" s="3"/>
      <c r="D68" s="3"/>
      <c r="E68" s="3"/>
      <c r="F68" s="3"/>
    </row>
    <row r="69" spans="1:6" ht="18" customHeight="1" x14ac:dyDescent="0.25">
      <c r="A69" s="149" t="s">
        <v>29</v>
      </c>
      <c r="B69" s="149"/>
      <c r="C69" s="149"/>
      <c r="D69" s="149"/>
      <c r="E69" s="149"/>
      <c r="F69" s="149"/>
    </row>
    <row r="70" spans="1:6" s="44" customFormat="1" ht="18" x14ac:dyDescent="0.25"/>
    <row r="71" spans="1:6" ht="18.75" customHeight="1" x14ac:dyDescent="0.25">
      <c r="A71" s="44" t="s">
        <v>114</v>
      </c>
      <c r="B71" s="153"/>
      <c r="C71" s="153"/>
      <c r="D71" s="153"/>
      <c r="E71" s="153"/>
      <c r="F71" s="153"/>
    </row>
    <row r="72" spans="1:6" ht="14.25" customHeight="1" x14ac:dyDescent="0.25">
      <c r="A72" s="44"/>
      <c r="B72" s="153"/>
      <c r="C72" s="153"/>
      <c r="D72" s="153"/>
      <c r="E72" s="153"/>
      <c r="F72" s="153"/>
    </row>
    <row r="73" spans="1:6" ht="14.25" customHeight="1" x14ac:dyDescent="0.25">
      <c r="A73" s="44"/>
      <c r="B73" s="153"/>
      <c r="C73" s="153"/>
      <c r="D73" s="153"/>
      <c r="E73" s="153"/>
      <c r="F73" s="153"/>
    </row>
    <row r="74" spans="1:6" ht="14.25" customHeight="1" x14ac:dyDescent="0.25">
      <c r="A74" s="44"/>
      <c r="B74" s="153"/>
      <c r="C74" s="153"/>
      <c r="D74" s="153"/>
      <c r="E74" s="153"/>
      <c r="F74" s="153"/>
    </row>
    <row r="75" spans="1:6" ht="14.25" customHeight="1" x14ac:dyDescent="0.25">
      <c r="A75" s="44"/>
      <c r="B75" s="153"/>
      <c r="C75" s="153"/>
      <c r="D75" s="153"/>
      <c r="E75" s="153"/>
      <c r="F75" s="153"/>
    </row>
    <row r="76" spans="1:6" ht="14.25" customHeight="1" x14ac:dyDescent="0.25">
      <c r="A76" s="44"/>
      <c r="B76" s="153"/>
      <c r="C76" s="153"/>
      <c r="D76" s="153"/>
      <c r="E76" s="153"/>
      <c r="F76" s="153"/>
    </row>
    <row r="77" spans="1:6" ht="14.25" customHeight="1" x14ac:dyDescent="0.25">
      <c r="A77" s="44"/>
      <c r="B77" s="153"/>
      <c r="C77" s="153"/>
      <c r="D77" s="153"/>
      <c r="E77" s="153"/>
      <c r="F77" s="153"/>
    </row>
    <row r="78" spans="1:6" ht="14.25" customHeight="1" x14ac:dyDescent="0.25">
      <c r="A78" s="44"/>
      <c r="B78" s="153"/>
      <c r="C78" s="153"/>
      <c r="D78" s="153"/>
      <c r="E78" s="153"/>
      <c r="F78" s="153"/>
    </row>
    <row r="79" spans="1:6" ht="14.25" customHeight="1" x14ac:dyDescent="0.25">
      <c r="A79" s="44"/>
      <c r="B79" s="153"/>
      <c r="C79" s="153"/>
      <c r="D79" s="153"/>
      <c r="E79" s="153"/>
      <c r="F79" s="153"/>
    </row>
    <row r="80" spans="1:6" ht="14.25" customHeight="1" x14ac:dyDescent="0.25">
      <c r="A80" s="44"/>
      <c r="B80" s="153"/>
      <c r="C80" s="153"/>
      <c r="D80" s="153"/>
      <c r="E80" s="153"/>
      <c r="F80" s="153"/>
    </row>
    <row r="81" spans="1:6" ht="14.25" customHeight="1" x14ac:dyDescent="0.25">
      <c r="A81" s="44"/>
      <c r="B81" s="153"/>
      <c r="C81" s="153"/>
      <c r="D81" s="153"/>
      <c r="E81" s="153"/>
      <c r="F81" s="153"/>
    </row>
    <row r="82" spans="1:6" ht="17.25" customHeight="1" x14ac:dyDescent="0.25">
      <c r="A82" s="44"/>
      <c r="B82" s="153"/>
      <c r="C82" s="153"/>
      <c r="D82" s="153"/>
      <c r="E82" s="153"/>
      <c r="F82" s="153"/>
    </row>
    <row r="83" spans="1:6" ht="18" customHeight="1" x14ac:dyDescent="0.25">
      <c r="A83" s="44"/>
      <c r="B83" s="153"/>
      <c r="C83" s="153"/>
      <c r="D83" s="153"/>
      <c r="E83" s="153"/>
      <c r="F83" s="153"/>
    </row>
    <row r="84" spans="1:6" ht="18.75" customHeight="1" x14ac:dyDescent="0.25">
      <c r="A84" s="44"/>
      <c r="B84" s="153"/>
      <c r="C84" s="153"/>
      <c r="D84" s="153"/>
      <c r="E84" s="153"/>
      <c r="F84" s="153"/>
    </row>
    <row r="85" spans="1:6" ht="18.75" customHeight="1" x14ac:dyDescent="0.25">
      <c r="A85" s="44"/>
      <c r="B85" s="153"/>
      <c r="C85" s="153"/>
      <c r="D85" s="153"/>
      <c r="E85" s="153"/>
      <c r="F85" s="153"/>
    </row>
    <row r="86" spans="1:6" ht="18.75" customHeight="1" x14ac:dyDescent="0.25">
      <c r="A86" s="44"/>
      <c r="B86" s="153"/>
      <c r="C86" s="153"/>
      <c r="D86" s="153"/>
      <c r="E86" s="153"/>
      <c r="F86" s="153"/>
    </row>
    <row r="87" spans="1:6" ht="18.75" customHeight="1" x14ac:dyDescent="0.25">
      <c r="A87" s="44"/>
      <c r="B87" s="153"/>
      <c r="C87" s="153"/>
      <c r="D87" s="153"/>
      <c r="E87" s="153"/>
      <c r="F87" s="153"/>
    </row>
    <row r="88" spans="1:6" ht="18.75" customHeight="1" x14ac:dyDescent="0.25">
      <c r="A88" s="44"/>
      <c r="B88" s="153"/>
      <c r="C88" s="153"/>
      <c r="D88" s="153"/>
      <c r="E88" s="153"/>
      <c r="F88" s="153"/>
    </row>
    <row r="89" spans="1:6" ht="18.75" customHeight="1" x14ac:dyDescent="0.25">
      <c r="A89" s="44"/>
      <c r="B89" s="153"/>
      <c r="C89" s="153"/>
      <c r="D89" s="153"/>
      <c r="E89" s="153"/>
      <c r="F89" s="153"/>
    </row>
    <row r="90" spans="1:6" ht="18.75" customHeight="1" x14ac:dyDescent="0.25">
      <c r="A90" s="44"/>
      <c r="B90" s="153"/>
      <c r="C90" s="153"/>
      <c r="D90" s="153"/>
      <c r="E90" s="153"/>
      <c r="F90" s="153"/>
    </row>
    <row r="91" spans="1:6" ht="18.75" customHeight="1" x14ac:dyDescent="0.25">
      <c r="A91" s="44"/>
      <c r="B91" s="153"/>
      <c r="C91" s="153"/>
      <c r="D91" s="153"/>
      <c r="E91" s="153"/>
      <c r="F91" s="153"/>
    </row>
    <row r="92" spans="1:6" ht="18.75" customHeight="1" x14ac:dyDescent="0.25">
      <c r="A92" s="44"/>
      <c r="B92" s="153"/>
      <c r="C92" s="153"/>
      <c r="D92" s="153"/>
      <c r="E92" s="153"/>
      <c r="F92" s="153"/>
    </row>
    <row r="93" spans="1:6" ht="18.75" customHeight="1" x14ac:dyDescent="0.25">
      <c r="A93" s="44"/>
      <c r="B93" s="153"/>
      <c r="C93" s="153"/>
      <c r="D93" s="153"/>
      <c r="E93" s="153"/>
      <c r="F93" s="153"/>
    </row>
    <row r="94" spans="1:6" ht="18.75" customHeight="1" x14ac:dyDescent="0.25">
      <c r="A94" s="44"/>
      <c r="B94" s="153"/>
      <c r="C94" s="153"/>
      <c r="D94" s="153"/>
      <c r="E94" s="153"/>
      <c r="F94" s="153"/>
    </row>
    <row r="95" spans="1:6" ht="18.75" customHeight="1" x14ac:dyDescent="0.25">
      <c r="A95" s="44"/>
      <c r="B95" s="153"/>
      <c r="C95" s="153"/>
      <c r="D95" s="153"/>
      <c r="E95" s="153"/>
      <c r="F95" s="153"/>
    </row>
    <row r="96" spans="1:6" ht="18.75" customHeight="1" x14ac:dyDescent="0.25">
      <c r="A96" s="44"/>
      <c r="B96" s="153"/>
      <c r="C96" s="153"/>
      <c r="D96" s="153"/>
      <c r="E96" s="153"/>
      <c r="F96" s="153"/>
    </row>
    <row r="97" spans="1:6" ht="18.75" customHeight="1" x14ac:dyDescent="0.25">
      <c r="A97" s="44"/>
      <c r="B97" s="153"/>
      <c r="C97" s="153"/>
      <c r="D97" s="153"/>
      <c r="E97" s="153"/>
      <c r="F97" s="153"/>
    </row>
    <row r="98" spans="1:6" ht="18.75" customHeight="1" x14ac:dyDescent="0.25">
      <c r="A98" s="44"/>
      <c r="B98" s="153"/>
      <c r="C98" s="153"/>
      <c r="D98" s="153"/>
      <c r="E98" s="153"/>
      <c r="F98" s="153"/>
    </row>
    <row r="99" spans="1:6" ht="18.75" customHeight="1" x14ac:dyDescent="0.25">
      <c r="A99" s="44"/>
      <c r="B99" s="153"/>
      <c r="C99" s="153"/>
      <c r="D99" s="153"/>
      <c r="E99" s="153"/>
      <c r="F99" s="153"/>
    </row>
    <row r="100" spans="1:6" ht="18.75" customHeight="1" x14ac:dyDescent="0.25">
      <c r="A100" s="44"/>
      <c r="B100" s="154"/>
      <c r="C100" s="154"/>
      <c r="D100" s="154"/>
      <c r="E100" s="154"/>
      <c r="F100" s="154"/>
    </row>
    <row r="101" spans="1:6" ht="18" x14ac:dyDescent="0.25">
      <c r="A101" s="44"/>
      <c r="B101" s="44"/>
      <c r="C101" s="44"/>
      <c r="D101" s="44"/>
      <c r="E101" s="44"/>
      <c r="F101" s="44"/>
    </row>
  </sheetData>
  <sheetProtection selectLockedCells="1"/>
  <mergeCells count="38">
    <mergeCell ref="B71:F100"/>
    <mergeCell ref="B11:C11"/>
    <mergeCell ref="E11:F11"/>
    <mergeCell ref="B13:C13"/>
    <mergeCell ref="A25:F25"/>
    <mergeCell ref="B27:F27"/>
    <mergeCell ref="B21:F21"/>
    <mergeCell ref="B23:F23"/>
    <mergeCell ref="B29:C29"/>
    <mergeCell ref="B31:F31"/>
    <mergeCell ref="B33:C33"/>
    <mergeCell ref="E33:F33"/>
    <mergeCell ref="B35:C35"/>
    <mergeCell ref="E35:F35"/>
    <mergeCell ref="B39:C39"/>
    <mergeCell ref="A41:F41"/>
    <mergeCell ref="A1:F1"/>
    <mergeCell ref="A3:F3"/>
    <mergeCell ref="B5:F5"/>
    <mergeCell ref="B7:C7"/>
    <mergeCell ref="B9:F9"/>
    <mergeCell ref="A44:F44"/>
    <mergeCell ref="B46:F46"/>
    <mergeCell ref="B48:F48"/>
    <mergeCell ref="B50:C50"/>
    <mergeCell ref="E50:F50"/>
    <mergeCell ref="B52:C52"/>
    <mergeCell ref="E52:F52"/>
    <mergeCell ref="A54:F54"/>
    <mergeCell ref="B67:C67"/>
    <mergeCell ref="E67:F67"/>
    <mergeCell ref="A69:F69"/>
    <mergeCell ref="A57:F57"/>
    <mergeCell ref="B59:F59"/>
    <mergeCell ref="B61:C61"/>
    <mergeCell ref="B63:F63"/>
    <mergeCell ref="B65:C65"/>
    <mergeCell ref="E65:F65"/>
  </mergeCells>
  <hyperlinks>
    <hyperlink ref="E11" r:id="rId1"/>
    <hyperlink ref="E50" r:id="rId2"/>
    <hyperlink ref="E65" r:id="rId3"/>
    <hyperlink ref="E33" r:id="rId4"/>
  </hyperlinks>
  <pageMargins left="0.51180555555555496" right="0.51180555555555496" top="0.78749999999999998" bottom="0.78749999999999998" header="0.51180555555555496" footer="0.51180555555555496"/>
  <pageSetup paperSize="9" scale="38" firstPageNumber="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6" zoomScaleNormal="100" zoomScaleSheetLayoutView="100" workbookViewId="0">
      <selection activeCell="F36" sqref="F36"/>
    </sheetView>
  </sheetViews>
  <sheetFormatPr defaultRowHeight="15" x14ac:dyDescent="0.25"/>
  <cols>
    <col min="1" max="1" width="8.28515625" style="61" customWidth="1"/>
    <col min="2" max="2" width="50.42578125" customWidth="1"/>
    <col min="3" max="3" width="15" customWidth="1"/>
    <col min="4" max="4" width="15.5703125" customWidth="1"/>
    <col min="5" max="5" width="13.5703125" customWidth="1"/>
    <col min="6" max="6" width="16.85546875" customWidth="1"/>
    <col min="7" max="7" width="18.28515625" style="85" bestFit="1" customWidth="1"/>
  </cols>
  <sheetData>
    <row r="1" spans="1:7" ht="23.25" x14ac:dyDescent="0.25">
      <c r="A1" s="160" t="s">
        <v>140</v>
      </c>
      <c r="B1" s="160"/>
      <c r="C1" s="160"/>
      <c r="D1" s="160"/>
      <c r="E1" s="160"/>
      <c r="F1" s="160"/>
      <c r="G1" s="160"/>
    </row>
    <row r="2" spans="1:7" ht="15.75" thickBot="1" x14ac:dyDescent="0.3"/>
    <row r="3" spans="1:7" ht="30.75" customHeight="1" thickBot="1" x14ac:dyDescent="0.3">
      <c r="A3" s="125" t="s">
        <v>120</v>
      </c>
      <c r="B3" s="126" t="s">
        <v>121</v>
      </c>
      <c r="C3" s="126" t="s">
        <v>142</v>
      </c>
      <c r="D3" s="126" t="s">
        <v>122</v>
      </c>
      <c r="E3" s="126" t="s">
        <v>123</v>
      </c>
      <c r="F3" s="127" t="s">
        <v>125</v>
      </c>
      <c r="G3" s="128" t="s">
        <v>141</v>
      </c>
    </row>
    <row r="4" spans="1:7" ht="30.75" customHeight="1" thickBot="1" x14ac:dyDescent="0.3">
      <c r="A4" s="125"/>
      <c r="B4" s="126"/>
      <c r="C4" s="126"/>
      <c r="D4" s="126"/>
      <c r="E4" s="126"/>
      <c r="F4" s="127"/>
      <c r="G4" s="128"/>
    </row>
    <row r="5" spans="1:7" ht="16.5" thickBot="1" x14ac:dyDescent="0.3">
      <c r="A5" s="62">
        <v>1000</v>
      </c>
      <c r="B5" s="63" t="s">
        <v>124</v>
      </c>
      <c r="C5" s="63"/>
      <c r="D5" s="64"/>
      <c r="E5" s="64"/>
      <c r="F5" s="65">
        <f>SUM(F7:F11)</f>
        <v>68892.189999999988</v>
      </c>
      <c r="G5" s="84">
        <f>E5-F5</f>
        <v>-68892.189999999988</v>
      </c>
    </row>
    <row r="6" spans="1:7" ht="15.75" x14ac:dyDescent="0.25">
      <c r="A6" s="138">
        <v>1001</v>
      </c>
      <c r="B6" s="139"/>
      <c r="C6" s="139"/>
      <c r="D6" s="140"/>
      <c r="E6" s="140">
        <v>94800</v>
      </c>
      <c r="F6" s="141"/>
      <c r="G6" s="142">
        <v>83210.37</v>
      </c>
    </row>
    <row r="7" spans="1:7" ht="15.75" x14ac:dyDescent="0.25">
      <c r="A7" s="66">
        <v>1002</v>
      </c>
      <c r="B7" s="67" t="s">
        <v>126</v>
      </c>
      <c r="C7" s="103"/>
      <c r="D7" s="68">
        <v>0</v>
      </c>
      <c r="E7" s="68"/>
      <c r="F7" s="69">
        <v>58261.95</v>
      </c>
      <c r="G7" s="86">
        <f t="shared" ref="G7:G40" si="0">E7-F7</f>
        <v>-58261.95</v>
      </c>
    </row>
    <row r="8" spans="1:7" ht="15.75" x14ac:dyDescent="0.25">
      <c r="A8" s="70">
        <v>1003</v>
      </c>
      <c r="B8" s="71" t="s">
        <v>127</v>
      </c>
      <c r="C8" s="71"/>
      <c r="D8" s="72"/>
      <c r="E8" s="72"/>
      <c r="F8" s="73"/>
      <c r="G8" s="87">
        <f t="shared" si="0"/>
        <v>0</v>
      </c>
    </row>
    <row r="9" spans="1:7" ht="15.75" x14ac:dyDescent="0.25">
      <c r="A9" s="70">
        <v>1004</v>
      </c>
      <c r="B9" s="71" t="s">
        <v>128</v>
      </c>
      <c r="C9" s="71"/>
      <c r="D9" s="72"/>
      <c r="E9" s="72"/>
      <c r="F9" s="73">
        <v>10094.4</v>
      </c>
      <c r="G9" s="87">
        <f t="shared" si="0"/>
        <v>-10094.4</v>
      </c>
    </row>
    <row r="10" spans="1:7" ht="15.75" x14ac:dyDescent="0.25">
      <c r="A10" s="70">
        <v>1005</v>
      </c>
      <c r="B10" s="71" t="s">
        <v>129</v>
      </c>
      <c r="C10" s="71"/>
      <c r="D10" s="72"/>
      <c r="E10" s="72"/>
      <c r="F10" s="73">
        <f>SUMIF('ANEXO RP14 COMPLEMENTAR'!$F$27:$F$5004,$B10,'ANEXO RP14 COMPLEMENTAR'!$I$27:$I$5004)</f>
        <v>0</v>
      </c>
      <c r="G10" s="87">
        <f t="shared" si="0"/>
        <v>0</v>
      </c>
    </row>
    <row r="11" spans="1:7" ht="15.75" x14ac:dyDescent="0.25">
      <c r="A11" s="70">
        <v>1006</v>
      </c>
      <c r="B11" s="71" t="s">
        <v>243</v>
      </c>
      <c r="C11" s="71"/>
      <c r="D11" s="72"/>
      <c r="E11" s="72"/>
      <c r="F11" s="73">
        <v>535.84</v>
      </c>
      <c r="G11" s="87">
        <f t="shared" si="0"/>
        <v>-535.84</v>
      </c>
    </row>
    <row r="12" spans="1:7" ht="16.5" thickBot="1" x14ac:dyDescent="0.3">
      <c r="A12" s="75"/>
      <c r="B12" s="76"/>
      <c r="C12" s="76"/>
      <c r="D12" s="77"/>
      <c r="E12" s="77"/>
      <c r="F12" s="78"/>
      <c r="G12" s="88">
        <f t="shared" si="0"/>
        <v>0</v>
      </c>
    </row>
    <row r="13" spans="1:7" ht="16.5" thickBot="1" x14ac:dyDescent="0.3">
      <c r="A13" s="62">
        <v>2000</v>
      </c>
      <c r="B13" s="63" t="s">
        <v>165</v>
      </c>
      <c r="C13" s="63"/>
      <c r="D13" s="64"/>
      <c r="E13" s="64"/>
      <c r="F13" s="65">
        <v>16215</v>
      </c>
      <c r="G13" s="84">
        <f t="shared" si="0"/>
        <v>-16215</v>
      </c>
    </row>
    <row r="14" spans="1:7" ht="15.75" x14ac:dyDescent="0.25">
      <c r="A14" s="66">
        <v>2001</v>
      </c>
      <c r="B14" s="67" t="s">
        <v>165</v>
      </c>
      <c r="C14" s="67"/>
      <c r="D14" s="68"/>
      <c r="E14" s="68">
        <v>19000</v>
      </c>
      <c r="F14" s="69">
        <v>16215</v>
      </c>
      <c r="G14" s="86">
        <f t="shared" si="0"/>
        <v>2785</v>
      </c>
    </row>
    <row r="15" spans="1:7" ht="15.75" x14ac:dyDescent="0.25">
      <c r="A15" s="70">
        <v>2002</v>
      </c>
      <c r="B15" s="71"/>
      <c r="C15" s="71"/>
      <c r="D15" s="72"/>
      <c r="E15" s="72"/>
      <c r="F15" s="73">
        <f>SUMIF('ANEXO RP14 COMPLEMENTAR'!$F$27:$F$5004,$B15,'ANEXO RP14 COMPLEMENTAR'!$I$27:$I$5004)</f>
        <v>0</v>
      </c>
      <c r="G15" s="87">
        <f t="shared" si="0"/>
        <v>0</v>
      </c>
    </row>
    <row r="16" spans="1:7" ht="15.75" x14ac:dyDescent="0.25">
      <c r="A16" s="74" t="s">
        <v>131</v>
      </c>
      <c r="B16" s="71" t="s">
        <v>130</v>
      </c>
      <c r="C16" s="71"/>
      <c r="D16" s="72"/>
      <c r="E16" s="72"/>
      <c r="F16" s="73">
        <f>SUMIF('ANEXO RP14 COMPLEMENTAR'!$F$27:$F$5004,$B16,'ANEXO RP14 COMPLEMENTAR'!$I$27:$I$5004)</f>
        <v>0</v>
      </c>
      <c r="G16" s="87">
        <f t="shared" si="0"/>
        <v>0</v>
      </c>
    </row>
    <row r="17" spans="1:7" ht="16.5" thickBot="1" x14ac:dyDescent="0.3">
      <c r="A17" s="75"/>
      <c r="B17" s="76"/>
      <c r="C17" s="76"/>
      <c r="D17" s="77"/>
      <c r="E17" s="77"/>
      <c r="F17" s="78"/>
      <c r="G17" s="88">
        <f t="shared" si="0"/>
        <v>0</v>
      </c>
    </row>
    <row r="18" spans="1:7" ht="16.5" thickBot="1" x14ac:dyDescent="0.3">
      <c r="A18" s="62">
        <v>3000</v>
      </c>
      <c r="B18" s="63" t="s">
        <v>166</v>
      </c>
      <c r="C18" s="63"/>
      <c r="D18" s="64"/>
      <c r="E18" s="64"/>
      <c r="F18" s="65">
        <f>SUM(F19:F20)</f>
        <v>12180</v>
      </c>
      <c r="G18" s="84">
        <f t="shared" si="0"/>
        <v>-12180</v>
      </c>
    </row>
    <row r="19" spans="1:7" ht="15.75" x14ac:dyDescent="0.25">
      <c r="A19" s="66">
        <v>3001</v>
      </c>
      <c r="B19" s="67" t="s">
        <v>167</v>
      </c>
      <c r="C19" s="67"/>
      <c r="D19" s="68"/>
      <c r="E19" s="68">
        <v>17600</v>
      </c>
      <c r="F19" s="148">
        <v>12180</v>
      </c>
      <c r="G19" s="86">
        <f t="shared" si="0"/>
        <v>5420</v>
      </c>
    </row>
    <row r="20" spans="1:7" ht="15.75" x14ac:dyDescent="0.25">
      <c r="A20" s="74" t="s">
        <v>132</v>
      </c>
      <c r="B20" s="71" t="s">
        <v>130</v>
      </c>
      <c r="C20" s="71"/>
      <c r="D20" s="72"/>
      <c r="E20" s="72"/>
      <c r="F20" s="73">
        <f>SUMIF('ANEXO RP14 COMPLEMENTAR'!$F$27:$F$5004,$B20,'ANEXO RP14 COMPLEMENTAR'!$I$27:$I$5004)</f>
        <v>0</v>
      </c>
      <c r="G20" s="87">
        <f t="shared" si="0"/>
        <v>0</v>
      </c>
    </row>
    <row r="21" spans="1:7" ht="16.5" thickBot="1" x14ac:dyDescent="0.3">
      <c r="A21" s="75"/>
      <c r="B21" s="76"/>
      <c r="C21" s="76"/>
      <c r="D21" s="77"/>
      <c r="E21" s="77"/>
      <c r="F21" s="78"/>
      <c r="G21" s="88">
        <f t="shared" si="0"/>
        <v>0</v>
      </c>
    </row>
    <row r="22" spans="1:7" ht="16.5" thickBot="1" x14ac:dyDescent="0.3">
      <c r="A22" s="62">
        <v>4000</v>
      </c>
      <c r="B22" s="63" t="s">
        <v>168</v>
      </c>
      <c r="C22" s="63"/>
      <c r="D22" s="64">
        <v>0</v>
      </c>
      <c r="E22" s="64">
        <v>0</v>
      </c>
      <c r="F22" s="65">
        <f>SUM(F23:F24)</f>
        <v>22640.74</v>
      </c>
      <c r="G22" s="84">
        <f t="shared" si="0"/>
        <v>-22640.74</v>
      </c>
    </row>
    <row r="23" spans="1:7" ht="15.75" x14ac:dyDescent="0.25">
      <c r="A23" s="66">
        <v>4001</v>
      </c>
      <c r="B23" s="67" t="s">
        <v>169</v>
      </c>
      <c r="C23" s="67"/>
      <c r="D23" s="68"/>
      <c r="E23" s="68">
        <v>26000</v>
      </c>
      <c r="F23" s="69">
        <v>22640.74</v>
      </c>
      <c r="G23" s="86">
        <f t="shared" si="0"/>
        <v>3359.2599999999984</v>
      </c>
    </row>
    <row r="24" spans="1:7" ht="15.75" x14ac:dyDescent="0.25">
      <c r="A24" s="74" t="s">
        <v>135</v>
      </c>
      <c r="B24" s="71" t="s">
        <v>130</v>
      </c>
      <c r="C24" s="71"/>
      <c r="D24" s="72"/>
      <c r="E24" s="72"/>
      <c r="F24" s="73">
        <f>SUMIF('ANEXO RP14 COMPLEMENTAR'!$F$27:$F$5004,$B24,'ANEXO RP14 COMPLEMENTAR'!$I$27:$I$5004)</f>
        <v>0</v>
      </c>
      <c r="G24" s="87">
        <f t="shared" si="0"/>
        <v>0</v>
      </c>
    </row>
    <row r="25" spans="1:7" ht="16.5" thickBot="1" x14ac:dyDescent="0.3">
      <c r="A25" s="75"/>
      <c r="B25" s="76"/>
      <c r="C25" s="76"/>
      <c r="D25" s="77"/>
      <c r="E25" s="77"/>
      <c r="F25" s="78"/>
      <c r="G25" s="88">
        <f t="shared" si="0"/>
        <v>0</v>
      </c>
    </row>
    <row r="26" spans="1:7" ht="16.5" thickBot="1" x14ac:dyDescent="0.3">
      <c r="A26" s="62">
        <v>5000</v>
      </c>
      <c r="B26" s="63" t="s">
        <v>170</v>
      </c>
      <c r="C26" s="63"/>
      <c r="D26" s="64">
        <v>0</v>
      </c>
      <c r="E26" s="64">
        <v>0</v>
      </c>
      <c r="F26" s="65">
        <f>SUM(F27:F28)</f>
        <v>500</v>
      </c>
      <c r="G26" s="84">
        <f t="shared" si="0"/>
        <v>-500</v>
      </c>
    </row>
    <row r="27" spans="1:7" ht="15.75" x14ac:dyDescent="0.25">
      <c r="A27" s="66">
        <v>5001</v>
      </c>
      <c r="B27" s="67" t="s">
        <v>170</v>
      </c>
      <c r="C27" s="67"/>
      <c r="D27" s="68"/>
      <c r="E27" s="68">
        <v>6000</v>
      </c>
      <c r="F27" s="69">
        <v>500</v>
      </c>
      <c r="G27" s="86">
        <f t="shared" si="0"/>
        <v>5500</v>
      </c>
    </row>
    <row r="28" spans="1:7" ht="15.75" x14ac:dyDescent="0.25">
      <c r="A28" s="74" t="s">
        <v>136</v>
      </c>
      <c r="B28" s="71" t="s">
        <v>130</v>
      </c>
      <c r="C28" s="71"/>
      <c r="D28" s="72"/>
      <c r="E28" s="72"/>
      <c r="F28" s="73">
        <f>SUMIF('ANEXO RP14 COMPLEMENTAR'!$F$27:$F$5004,$B28,'ANEXO RP14 COMPLEMENTAR'!$I$27:$I$5004)</f>
        <v>0</v>
      </c>
      <c r="G28" s="87">
        <f t="shared" si="0"/>
        <v>0</v>
      </c>
    </row>
    <row r="29" spans="1:7" ht="16.5" thickBot="1" x14ac:dyDescent="0.3">
      <c r="A29" s="75"/>
      <c r="B29" s="76"/>
      <c r="C29" s="76"/>
      <c r="D29" s="76"/>
      <c r="E29" s="76"/>
      <c r="F29" s="79"/>
      <c r="G29" s="89">
        <f t="shared" si="0"/>
        <v>0</v>
      </c>
    </row>
    <row r="30" spans="1:7" ht="16.5" thickBot="1" x14ac:dyDescent="0.3">
      <c r="A30" s="62">
        <v>6000</v>
      </c>
      <c r="B30" s="63" t="s">
        <v>171</v>
      </c>
      <c r="C30" s="63"/>
      <c r="D30" s="64">
        <v>0</v>
      </c>
      <c r="E30" s="64">
        <v>0</v>
      </c>
      <c r="F30" s="65">
        <f>SUM(F31:F32)</f>
        <v>1000</v>
      </c>
      <c r="G30" s="84">
        <f t="shared" si="0"/>
        <v>-1000</v>
      </c>
    </row>
    <row r="31" spans="1:7" ht="15.75" x14ac:dyDescent="0.25">
      <c r="A31" s="66">
        <v>6001</v>
      </c>
      <c r="B31" s="67" t="s">
        <v>171</v>
      </c>
      <c r="C31" s="67"/>
      <c r="D31" s="68"/>
      <c r="E31" s="68">
        <v>2000</v>
      </c>
      <c r="F31" s="69">
        <v>1000</v>
      </c>
      <c r="G31" s="86">
        <f t="shared" si="0"/>
        <v>1000</v>
      </c>
    </row>
    <row r="32" spans="1:7" ht="15.75" x14ac:dyDescent="0.25">
      <c r="A32" s="74" t="s">
        <v>137</v>
      </c>
      <c r="B32" s="71" t="s">
        <v>130</v>
      </c>
      <c r="C32" s="71"/>
      <c r="D32" s="72"/>
      <c r="E32" s="72"/>
      <c r="F32" s="73">
        <f>SUMIF('ANEXO RP14 COMPLEMENTAR'!$F$27:$F$5004,$B32,'ANEXO RP14 COMPLEMENTAR'!$I$27:$I$5004)</f>
        <v>0</v>
      </c>
      <c r="G32" s="87">
        <f t="shared" si="0"/>
        <v>0</v>
      </c>
    </row>
    <row r="33" spans="1:7" ht="16.5" thickBot="1" x14ac:dyDescent="0.3">
      <c r="A33" s="75"/>
      <c r="B33" s="76"/>
      <c r="C33" s="76"/>
      <c r="D33" s="76"/>
      <c r="E33" s="76"/>
      <c r="F33" s="79"/>
      <c r="G33" s="89">
        <f t="shared" si="0"/>
        <v>0</v>
      </c>
    </row>
    <row r="34" spans="1:7" ht="16.5" thickBot="1" x14ac:dyDescent="0.3">
      <c r="A34" s="62">
        <v>7000</v>
      </c>
      <c r="B34" s="63" t="s">
        <v>172</v>
      </c>
      <c r="C34" s="63"/>
      <c r="D34" s="64">
        <v>0</v>
      </c>
      <c r="E34" s="64">
        <v>0</v>
      </c>
      <c r="F34" s="65">
        <f>SUM(F35:F36)</f>
        <v>4000</v>
      </c>
      <c r="G34" s="84">
        <f t="shared" si="0"/>
        <v>-4000</v>
      </c>
    </row>
    <row r="35" spans="1:7" ht="15.75" x14ac:dyDescent="0.25">
      <c r="A35" s="66">
        <v>7001</v>
      </c>
      <c r="B35" s="67" t="s">
        <v>173</v>
      </c>
      <c r="C35" s="67"/>
      <c r="D35" s="68"/>
      <c r="E35" s="68">
        <v>5400</v>
      </c>
      <c r="F35" s="69">
        <v>4000</v>
      </c>
      <c r="G35" s="86">
        <f t="shared" si="0"/>
        <v>1400</v>
      </c>
    </row>
    <row r="36" spans="1:7" ht="15.75" x14ac:dyDescent="0.25">
      <c r="A36" s="74" t="s">
        <v>138</v>
      </c>
      <c r="B36" s="71" t="s">
        <v>130</v>
      </c>
      <c r="C36" s="71"/>
      <c r="D36" s="72"/>
      <c r="E36" s="72"/>
      <c r="F36" s="73">
        <f>SUMIF('ANEXO RP14 COMPLEMENTAR'!$F$27:$F$5004,$B36,'ANEXO RP14 COMPLEMENTAR'!$I$27:$I$5004)</f>
        <v>0</v>
      </c>
      <c r="G36" s="87">
        <f t="shared" si="0"/>
        <v>0</v>
      </c>
    </row>
    <row r="37" spans="1:7" ht="16.5" thickBot="1" x14ac:dyDescent="0.3">
      <c r="A37" s="75"/>
      <c r="B37" s="76"/>
      <c r="C37" s="76"/>
      <c r="D37" s="76"/>
      <c r="E37" s="76"/>
      <c r="F37" s="79"/>
      <c r="G37" s="89">
        <f t="shared" si="0"/>
        <v>0</v>
      </c>
    </row>
    <row r="38" spans="1:7" ht="16.5" thickBot="1" x14ac:dyDescent="0.3">
      <c r="A38" s="62">
        <v>8000</v>
      </c>
      <c r="B38" s="63" t="s">
        <v>134</v>
      </c>
      <c r="C38" s="63"/>
      <c r="D38" s="64">
        <v>0</v>
      </c>
      <c r="E38" s="64">
        <v>0</v>
      </c>
      <c r="F38" s="65">
        <f>SUM(F39:F40)</f>
        <v>0</v>
      </c>
      <c r="G38" s="84">
        <f t="shared" si="0"/>
        <v>0</v>
      </c>
    </row>
    <row r="39" spans="1:7" ht="15.75" x14ac:dyDescent="0.25">
      <c r="A39" s="66">
        <v>8001</v>
      </c>
      <c r="B39" s="67" t="s">
        <v>134</v>
      </c>
      <c r="C39" s="67"/>
      <c r="D39" s="68"/>
      <c r="E39" s="68"/>
      <c r="F39" s="69">
        <f>SUMIF('ANEXO RP14 COMPLEMENTAR'!$F$27:$F$5004,$B39,'ANEXO RP14 COMPLEMENTAR'!$I$27:$I$5004)</f>
        <v>0</v>
      </c>
      <c r="G39" s="86">
        <f t="shared" si="0"/>
        <v>0</v>
      </c>
    </row>
    <row r="40" spans="1:7" ht="16.5" thickBot="1" x14ac:dyDescent="0.3">
      <c r="A40" s="80" t="s">
        <v>139</v>
      </c>
      <c r="B40" s="81" t="s">
        <v>130</v>
      </c>
      <c r="C40" s="81"/>
      <c r="D40" s="82"/>
      <c r="E40" s="82"/>
      <c r="F40" s="83">
        <f>SUMIF('ANEXO RP14 COMPLEMENTAR'!$F$27:$F$5004,$B40,'ANEXO RP14 COMPLEMENTAR'!$I$27:$I$5004)</f>
        <v>0</v>
      </c>
      <c r="G40" s="90">
        <f t="shared" si="0"/>
        <v>0</v>
      </c>
    </row>
  </sheetData>
  <mergeCells count="1">
    <mergeCell ref="A1:G1"/>
  </mergeCells>
  <pageMargins left="0.25" right="0.25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006"/>
  <sheetViews>
    <sheetView tabSelected="1" view="pageBreakPreview" zoomScale="50" zoomScaleNormal="75" zoomScaleSheetLayoutView="50" zoomScalePageLayoutView="110" workbookViewId="0">
      <pane ySplit="26" topLeftCell="A111" activePane="bottomLeft" state="frozen"/>
      <selection pane="bottomLeft" activeCell="M113" sqref="M113"/>
    </sheetView>
  </sheetViews>
  <sheetFormatPr defaultRowHeight="20.25" x14ac:dyDescent="0.3"/>
  <cols>
    <col min="1" max="1" width="21.85546875" style="7"/>
    <col min="2" max="2" width="29.85546875" style="112" customWidth="1"/>
    <col min="3" max="3" width="39.85546875" style="8" customWidth="1"/>
    <col min="4" max="4" width="56" style="59" customWidth="1"/>
    <col min="5" max="5" width="11.85546875" style="59" bestFit="1" customWidth="1"/>
    <col min="6" max="6" width="31.5703125" style="8" customWidth="1"/>
    <col min="7" max="7" width="5" style="8"/>
    <col min="8" max="8" width="37.7109375" style="9"/>
    <col min="9" max="9" width="18.5703125" style="109" bestFit="1" customWidth="1"/>
    <col min="10" max="10" width="19" style="10"/>
    <col min="11" max="11" width="30.42578125" style="8" customWidth="1"/>
    <col min="12" max="255" width="9" style="9"/>
    <col min="256" max="1023" width="9"/>
  </cols>
  <sheetData>
    <row r="1" spans="1:254" s="11" customFormat="1" ht="22.5" customHeight="1" x14ac:dyDescent="0.2">
      <c r="A1" s="150" t="s">
        <v>31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254" s="11" customFormat="1" ht="22.5" customHeight="1" x14ac:dyDescent="0.2">
      <c r="A2" s="150" t="s">
        <v>32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254" s="11" customFormat="1" ht="26.25" customHeight="1" x14ac:dyDescent="0.2">
      <c r="A3" s="150" t="s">
        <v>33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254" s="11" customFormat="1" ht="16.5" customHeight="1" x14ac:dyDescent="0.35">
      <c r="A4" s="12"/>
      <c r="B4" s="12"/>
      <c r="C4" s="13"/>
      <c r="D4" s="56"/>
      <c r="E4" s="56"/>
      <c r="F4" s="13"/>
      <c r="G4" s="13"/>
      <c r="H4" s="13"/>
      <c r="I4" s="13"/>
      <c r="J4" s="14"/>
      <c r="K4" s="13"/>
    </row>
    <row r="5" spans="1:254" s="11" customFormat="1" ht="16.5" customHeight="1" x14ac:dyDescent="0.2">
      <c r="A5" s="161" t="s">
        <v>34</v>
      </c>
      <c r="B5" s="161"/>
      <c r="C5" s="164" t="s">
        <v>162</v>
      </c>
      <c r="D5" s="164"/>
      <c r="E5" s="164"/>
      <c r="F5" s="164"/>
      <c r="G5" s="164"/>
      <c r="H5" s="164"/>
      <c r="I5" s="162"/>
      <c r="J5" s="162"/>
      <c r="K5" s="162"/>
    </row>
    <row r="6" spans="1:254" s="11" customFormat="1" ht="3.75" customHeight="1" x14ac:dyDescent="0.2">
      <c r="A6" s="95"/>
      <c r="B6" s="101"/>
      <c r="C6" s="2"/>
      <c r="D6" s="3"/>
      <c r="E6" s="3"/>
      <c r="F6" s="16"/>
      <c r="G6" s="16"/>
      <c r="H6" s="16"/>
      <c r="I6" s="16"/>
      <c r="J6" s="17"/>
      <c r="K6" s="16"/>
    </row>
    <row r="7" spans="1:254" s="11" customFormat="1" ht="16.5" customHeight="1" x14ac:dyDescent="0.2">
      <c r="A7" s="161" t="s">
        <v>35</v>
      </c>
      <c r="B7" s="161"/>
      <c r="C7" s="163" t="str">
        <f>CADASTRO!B5</f>
        <v>ASSOCIAÇÃO KAI KAN DE JUDO</v>
      </c>
      <c r="D7" s="163"/>
      <c r="E7" s="163"/>
      <c r="F7" s="163"/>
      <c r="G7" s="163"/>
      <c r="H7" s="163"/>
      <c r="I7" s="163"/>
      <c r="J7" s="163"/>
      <c r="K7" s="163"/>
      <c r="L7" s="15"/>
      <c r="M7" s="15"/>
      <c r="N7" s="18"/>
      <c r="O7" s="15"/>
    </row>
    <row r="8" spans="1:254" s="11" customFormat="1" ht="3.75" customHeight="1" x14ac:dyDescent="0.3">
      <c r="A8" s="95"/>
      <c r="B8" s="101"/>
      <c r="C8" s="19"/>
      <c r="D8" s="3"/>
      <c r="E8" s="3"/>
      <c r="F8" s="19"/>
      <c r="G8" s="19"/>
      <c r="H8" s="19"/>
      <c r="I8" s="19"/>
      <c r="J8" s="20"/>
      <c r="K8" s="19"/>
    </row>
    <row r="9" spans="1:254" ht="16.5" customHeight="1" x14ac:dyDescent="0.25">
      <c r="A9" s="161" t="s">
        <v>3</v>
      </c>
      <c r="B9" s="161"/>
      <c r="C9" s="163" t="str">
        <f>CADASTRO!B7</f>
        <v>66.995440/0002-15</v>
      </c>
      <c r="D9" s="163"/>
      <c r="E9" s="163"/>
      <c r="F9" s="163"/>
      <c r="G9" s="163"/>
      <c r="H9" s="163"/>
      <c r="I9" s="163"/>
      <c r="J9" s="163"/>
      <c r="K9" s="16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3.75" customHeight="1" x14ac:dyDescent="0.25">
      <c r="A10" s="95"/>
      <c r="B10" s="110"/>
      <c r="C10" s="3"/>
      <c r="D10" s="3"/>
      <c r="E10" s="3"/>
      <c r="F10" s="2"/>
      <c r="G10" s="21"/>
      <c r="H10" s="21"/>
      <c r="I10" s="21"/>
      <c r="J10" s="22"/>
      <c r="K10" s="2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6.5" customHeight="1" x14ac:dyDescent="0.25">
      <c r="A11" s="161" t="s">
        <v>5</v>
      </c>
      <c r="B11" s="161"/>
      <c r="C11" s="164" t="str">
        <f>CADASTRO!B9</f>
        <v>RUA PADRE CONRADO Nº 605 CEP 14.405-275</v>
      </c>
      <c r="D11" s="164"/>
      <c r="E11" s="164"/>
      <c r="F11" s="164"/>
      <c r="G11" s="164"/>
      <c r="H11" s="164"/>
      <c r="I11" s="164"/>
      <c r="J11" s="164"/>
      <c r="K11" s="16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3.75" customHeight="1" x14ac:dyDescent="0.25">
      <c r="A12" s="95"/>
      <c r="B12" s="101"/>
      <c r="C12" s="3"/>
      <c r="D12" s="3"/>
      <c r="E12" s="3"/>
      <c r="F12" s="3"/>
      <c r="G12" s="3"/>
      <c r="H12" s="3"/>
      <c r="I12" s="3"/>
      <c r="J12" s="23"/>
      <c r="K12" s="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6.5" customHeight="1" x14ac:dyDescent="0.25">
      <c r="A13" s="161" t="s">
        <v>36</v>
      </c>
      <c r="B13" s="161"/>
      <c r="C13" s="164" t="str">
        <f>CADASTRO!B27</f>
        <v>ADILSON CLEMENTE DA SILVA</v>
      </c>
      <c r="D13" s="164"/>
      <c r="E13" s="164"/>
      <c r="F13" s="164"/>
      <c r="G13" s="164"/>
      <c r="H13" s="164"/>
      <c r="I13" s="164"/>
      <c r="J13" s="164"/>
      <c r="K13" s="164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3.75" customHeight="1" x14ac:dyDescent="0.25">
      <c r="A14" s="95"/>
      <c r="B14" s="101"/>
      <c r="C14" s="2"/>
      <c r="D14" s="53"/>
      <c r="E14" s="3"/>
      <c r="F14" s="3"/>
      <c r="G14" s="3"/>
      <c r="H14" s="3"/>
      <c r="I14" s="3"/>
      <c r="J14" s="23"/>
      <c r="K14" s="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6.5" customHeight="1" x14ac:dyDescent="0.25">
      <c r="A15" s="161" t="s">
        <v>20</v>
      </c>
      <c r="B15" s="161"/>
      <c r="C15" s="164" t="str">
        <f>CADASTRO!B35</f>
        <v>147.897.628-40</v>
      </c>
      <c r="D15" s="164"/>
      <c r="E15" s="57"/>
      <c r="F15" s="21"/>
      <c r="G15" s="21"/>
      <c r="H15" s="21"/>
      <c r="I15" s="21"/>
      <c r="J15" s="22"/>
      <c r="K15" s="21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3.75" customHeight="1" x14ac:dyDescent="0.25">
      <c r="A16" s="95"/>
      <c r="B16" s="110"/>
      <c r="C16" s="3"/>
      <c r="D16" s="3"/>
      <c r="E16" s="57"/>
      <c r="F16" s="21"/>
      <c r="G16" s="21"/>
      <c r="H16" s="21"/>
      <c r="I16" s="21"/>
      <c r="J16" s="22"/>
      <c r="K16" s="2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42.75" customHeight="1" x14ac:dyDescent="0.25">
      <c r="A17" s="161" t="s">
        <v>37</v>
      </c>
      <c r="B17" s="161"/>
      <c r="C17" s="167" t="s">
        <v>163</v>
      </c>
      <c r="D17" s="167"/>
      <c r="E17" s="167"/>
      <c r="F17" s="167"/>
      <c r="G17" s="167"/>
      <c r="H17" s="167"/>
      <c r="I17" s="167"/>
      <c r="J17" s="167"/>
      <c r="K17" s="16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3.75" customHeight="1" x14ac:dyDescent="0.25">
      <c r="A18" s="95"/>
      <c r="B18" s="110"/>
      <c r="C18" s="3"/>
      <c r="D18" s="3"/>
      <c r="E18" s="3"/>
      <c r="F18" s="3"/>
      <c r="G18" s="3"/>
      <c r="H18" s="3"/>
      <c r="I18" s="3"/>
      <c r="J18" s="23"/>
      <c r="K18" s="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50.25" customHeight="1" x14ac:dyDescent="0.25">
      <c r="A19" s="95" t="s">
        <v>113</v>
      </c>
      <c r="B19" s="110"/>
      <c r="C19" s="166">
        <f>CADASTRO!B23</f>
        <v>0</v>
      </c>
      <c r="D19" s="166"/>
      <c r="E19" s="166"/>
      <c r="F19" s="166"/>
      <c r="G19" s="166"/>
      <c r="H19" s="166"/>
      <c r="I19" s="166"/>
      <c r="J19" s="166"/>
      <c r="K19" s="166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1.25" customHeight="1" x14ac:dyDescent="0.25">
      <c r="A20" s="95"/>
      <c r="B20" s="110"/>
      <c r="C20" s="3"/>
      <c r="D20" s="3"/>
      <c r="E20" s="3"/>
      <c r="F20" s="3"/>
      <c r="G20" s="3"/>
      <c r="H20" s="3"/>
      <c r="I20" s="3"/>
      <c r="J20" s="23"/>
      <c r="K20" s="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6.5" customHeight="1" x14ac:dyDescent="0.25">
      <c r="A21" s="161" t="s">
        <v>38</v>
      </c>
      <c r="B21" s="161"/>
      <c r="C21" s="92">
        <v>2019</v>
      </c>
      <c r="D21" s="6"/>
      <c r="E21" s="162"/>
      <c r="F21" s="162"/>
      <c r="G21" s="162"/>
      <c r="H21" s="162"/>
      <c r="I21" s="162"/>
      <c r="J21" s="165"/>
      <c r="K21" s="16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3.75" customHeight="1" x14ac:dyDescent="0.25">
      <c r="A22" s="95"/>
      <c r="B22" s="110"/>
      <c r="C22" s="3"/>
      <c r="D22" s="3"/>
      <c r="E22" s="3"/>
      <c r="F22" s="16"/>
      <c r="G22" s="16"/>
      <c r="H22" s="16"/>
      <c r="I22" s="16"/>
      <c r="J22" s="17"/>
      <c r="K22" s="1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6.5" customHeight="1" x14ac:dyDescent="0.25">
      <c r="A23" s="161" t="s">
        <v>39</v>
      </c>
      <c r="B23" s="161"/>
      <c r="C23" s="155" t="s">
        <v>164</v>
      </c>
      <c r="D23" s="155"/>
      <c r="E23" s="155"/>
      <c r="F23" s="155"/>
      <c r="G23" s="155"/>
      <c r="H23" s="162"/>
      <c r="I23" s="162"/>
      <c r="J23" s="162"/>
      <c r="K23" s="162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3.75" customHeight="1" x14ac:dyDescent="0.25">
      <c r="A24" s="2"/>
      <c r="B24" s="101"/>
      <c r="C24" s="3"/>
      <c r="D24" s="3"/>
      <c r="E24" s="3"/>
      <c r="F24" s="3"/>
      <c r="G24" s="3"/>
      <c r="H24" s="16"/>
      <c r="I24" s="16"/>
      <c r="J24" s="17"/>
      <c r="K24" s="1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6.5" customHeight="1" thickBot="1" x14ac:dyDescent="0.3">
      <c r="A25" s="24"/>
      <c r="B25" s="24"/>
      <c r="C25" s="25"/>
      <c r="D25" s="58"/>
      <c r="E25" s="58"/>
      <c r="F25" s="25"/>
      <c r="G25" s="25"/>
      <c r="H25" s="25"/>
      <c r="I25" s="25"/>
      <c r="J25" s="26"/>
      <c r="K25" s="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98" customFormat="1" ht="73.5" customHeight="1" thickBot="1" x14ac:dyDescent="0.3">
      <c r="A26" s="96" t="s">
        <v>40</v>
      </c>
      <c r="B26" s="102" t="s">
        <v>41</v>
      </c>
      <c r="C26" s="54" t="s">
        <v>118</v>
      </c>
      <c r="D26" s="54" t="s">
        <v>42</v>
      </c>
      <c r="E26" s="97" t="s">
        <v>133</v>
      </c>
      <c r="F26" s="96" t="s">
        <v>119</v>
      </c>
      <c r="G26" s="96"/>
      <c r="H26" s="96" t="s">
        <v>43</v>
      </c>
      <c r="I26" s="54" t="s">
        <v>44</v>
      </c>
      <c r="J26" s="27" t="s">
        <v>45</v>
      </c>
      <c r="K26" s="54" t="s">
        <v>46</v>
      </c>
    </row>
    <row r="27" spans="1:254" s="30" customFormat="1" ht="41.25" customHeight="1" thickBot="1" x14ac:dyDescent="0.3">
      <c r="A27" s="113">
        <v>43579</v>
      </c>
      <c r="B27" s="143" t="s">
        <v>174</v>
      </c>
      <c r="C27" s="55" t="s">
        <v>175</v>
      </c>
      <c r="D27" s="94" t="s">
        <v>176</v>
      </c>
      <c r="E27" s="28">
        <v>4001</v>
      </c>
      <c r="F27" s="60" t="s">
        <v>177</v>
      </c>
      <c r="G27" s="28">
        <v>8</v>
      </c>
      <c r="H27" s="29" t="s">
        <v>178</v>
      </c>
      <c r="I27" s="106">
        <v>3934.74</v>
      </c>
      <c r="J27" s="114">
        <v>43580</v>
      </c>
      <c r="K27" s="144">
        <v>550950000005073</v>
      </c>
    </row>
    <row r="28" spans="1:254" s="30" customFormat="1" ht="41.25" customHeight="1" thickBot="1" x14ac:dyDescent="0.3">
      <c r="A28" s="113">
        <v>43579</v>
      </c>
      <c r="B28" s="143" t="s">
        <v>179</v>
      </c>
      <c r="C28" s="55" t="s">
        <v>175</v>
      </c>
      <c r="D28" s="94" t="str">
        <f>VLOOKUP($C27:$C$5004,$C$27:$D$5004,2,0)</f>
        <v>TOP AGÊNCIA DE VIAGENS E TURISMO LTDA</v>
      </c>
      <c r="E28" s="28">
        <v>5001</v>
      </c>
      <c r="F28" s="60" t="s">
        <v>170</v>
      </c>
      <c r="G28" s="28">
        <v>8</v>
      </c>
      <c r="H28" s="29" t="str">
        <f>IF(G28=1,'ANEXO RP14'!$A$51,(IF(G28=2,'ANEXO RP14'!$A$52,(IF(G28=3,'ANEXO RP14'!$A$53,(IF(G28=4,'ANEXO RP14'!$A$54,(IF(G28=5,'ANEXO RP14'!$A$55,(IF(G28=6,'ANEXO RP14'!$A$56,(IF(G28=7,'ANEXO RP14'!$A$57,(IF(G28=8,'ANEXO RP14'!$A$58,(IF(G28=9,'ANEXO RP14'!$A$59,(IF(G28=10,'ANEXO RP14'!$A$60,(IF(G28=11,'ANEXO RP14'!$A$61,(IF(G28=12,'ANEXO RP14'!$A$62,(IF(G28=13,'ANEXO RP14'!$A$63,(IF(G28=14,'ANEXO RP14'!$A$64,(IF(G28=15,'ANEXO RP14'!$A$65,(IF(G28=16,'ANEXO RP14'!$A$66," ")))))))))))))))))))))))))))))))</f>
        <v>Outros serviços de terceiros</v>
      </c>
      <c r="I28" s="106">
        <v>500</v>
      </c>
      <c r="J28" s="114">
        <v>43580</v>
      </c>
      <c r="K28" s="144">
        <v>550950000005073</v>
      </c>
    </row>
    <row r="29" spans="1:254" s="30" customFormat="1" ht="41.25" customHeight="1" thickBot="1" x14ac:dyDescent="0.3">
      <c r="A29" s="113">
        <v>43572</v>
      </c>
      <c r="B29" s="111" t="s">
        <v>180</v>
      </c>
      <c r="C29" s="55" t="s">
        <v>181</v>
      </c>
      <c r="D29" s="94" t="s">
        <v>182</v>
      </c>
      <c r="E29" s="28">
        <v>3001</v>
      </c>
      <c r="F29" s="60" t="str">
        <f>VLOOKUP($E29:$E$5004,'PLANO DE APLICAÇÃO'!$A$5:$B$1002,2,0)</f>
        <v>Taxas de Inscrição de Atletas</v>
      </c>
      <c r="G29" s="28">
        <v>16</v>
      </c>
      <c r="H29" s="29" t="s">
        <v>183</v>
      </c>
      <c r="I29" s="106">
        <v>840</v>
      </c>
      <c r="J29" s="114">
        <v>43580</v>
      </c>
      <c r="K29" s="144">
        <v>552890000026014</v>
      </c>
    </row>
    <row r="30" spans="1:254" s="30" customFormat="1" ht="41.25" customHeight="1" thickBot="1" x14ac:dyDescent="0.3">
      <c r="A30" s="113">
        <v>43583</v>
      </c>
      <c r="B30" s="111" t="s">
        <v>184</v>
      </c>
      <c r="C30" s="55" t="s">
        <v>181</v>
      </c>
      <c r="D30" s="94" t="str">
        <f>VLOOKUP($C29:$C$5004,$C$27:$D$5004,2,0)</f>
        <v>FEDERAÇÃO PAULISTA DE JUDÔ</v>
      </c>
      <c r="E30" s="28">
        <v>3001</v>
      </c>
      <c r="F30" s="60" t="str">
        <f>VLOOKUP($E30:$E$5004,'PLANO DE APLICAÇÃO'!$A$5:$B$1002,2,0)</f>
        <v>Taxas de Inscrição de Atletas</v>
      </c>
      <c r="G30" s="28">
        <v>16</v>
      </c>
      <c r="H30" s="29" t="str">
        <f>IF(G30=1,'ANEXO RP14'!$A$51,(IF(G30=2,'ANEXO RP14'!$A$52,(IF(G30=3,'ANEXO RP14'!$A$53,(IF(G30=4,'ANEXO RP14'!$A$54,(IF(G30=5,'ANEXO RP14'!$A$55,(IF(G30=6,'ANEXO RP14'!$A$56,(IF(G30=7,'ANEXO RP14'!$A$57,(IF(G30=8,'ANEXO RP14'!$A$58,(IF(G30=9,'ANEXO RP14'!$A$59,(IF(G30=10,'ANEXO RP14'!$A$60,(IF(G30=11,'ANEXO RP14'!$A$61,(IF(G30=12,'ANEXO RP14'!$A$62,(IF(G30=13,'ANEXO RP14'!$A$63,(IF(G30=14,'ANEXO RP14'!$A$64,(IF(G30=15,'ANEXO RP14'!$A$65,(IF(G30=16,'ANEXO RP14'!$A$66," ")))))))))))))))))))))))))))))))</f>
        <v>Outras despesas</v>
      </c>
      <c r="I30" s="106">
        <v>1875</v>
      </c>
      <c r="J30" s="114">
        <v>43580</v>
      </c>
      <c r="K30" s="144">
        <v>552890000026014</v>
      </c>
    </row>
    <row r="31" spans="1:254" s="30" customFormat="1" ht="41.25" customHeight="1" thickBot="1" x14ac:dyDescent="0.3">
      <c r="A31" s="113">
        <v>43580</v>
      </c>
      <c r="B31" s="111" t="s">
        <v>185</v>
      </c>
      <c r="C31" s="55" t="s">
        <v>181</v>
      </c>
      <c r="D31" s="94" t="str">
        <f>VLOOKUP($C30:$C$5004,$C$27:$D$5004,2,0)</f>
        <v>FEDERAÇÃO PAULISTA DE JUDÔ</v>
      </c>
      <c r="E31" s="28">
        <v>3001</v>
      </c>
      <c r="F31" s="60" t="str">
        <f>VLOOKUP($E31:$E$5004,'PLANO DE APLICAÇÃO'!$A$5:$B$1002,2,0)</f>
        <v>Taxas de Inscrição de Atletas</v>
      </c>
      <c r="G31" s="28">
        <v>16</v>
      </c>
      <c r="H31" s="29" t="str">
        <f>IF(G31=1,'ANEXO RP14'!$A$51,(IF(G31=2,'ANEXO RP14'!$A$52,(IF(G31=3,'ANEXO RP14'!$A$53,(IF(G31=4,'ANEXO RP14'!$A$54,(IF(G31=5,'ANEXO RP14'!$A$55,(IF(G31=6,'ANEXO RP14'!$A$56,(IF(G31=7,'ANEXO RP14'!$A$57,(IF(G31=8,'ANEXO RP14'!$A$58,(IF(G31=9,'ANEXO RP14'!$A$59,(IF(G31=10,'ANEXO RP14'!$A$60,(IF(G31=11,'ANEXO RP14'!$A$61,(IF(G31=12,'ANEXO RP14'!$A$62,(IF(G31=13,'ANEXO RP14'!$A$63,(IF(G31=14,'ANEXO RP14'!$A$64,(IF(G31=15,'ANEXO RP14'!$A$65,(IF(G31=16,'ANEXO RP14'!$A$66," ")))))))))))))))))))))))))))))))</f>
        <v>Outras despesas</v>
      </c>
      <c r="I31" s="106">
        <v>1045</v>
      </c>
      <c r="J31" s="114">
        <v>43580</v>
      </c>
      <c r="K31" s="144">
        <v>42501</v>
      </c>
    </row>
    <row r="32" spans="1:254" s="30" customFormat="1" ht="41.25" customHeight="1" thickBot="1" x14ac:dyDescent="0.3">
      <c r="A32" s="113">
        <v>43579</v>
      </c>
      <c r="B32" s="111" t="s">
        <v>186</v>
      </c>
      <c r="C32" s="55" t="s">
        <v>187</v>
      </c>
      <c r="D32" s="94" t="s">
        <v>188</v>
      </c>
      <c r="E32" s="28">
        <v>4001</v>
      </c>
      <c r="F32" s="60" t="str">
        <f>VLOOKUP($E32:$E$5004,'PLANO DE APLICAÇÃO'!$A$5:$B$1002,2,0)</f>
        <v xml:space="preserve">Viagens </v>
      </c>
      <c r="G32" s="28">
        <v>8</v>
      </c>
      <c r="H32" s="29" t="str">
        <f>IF(G32=1,'ANEXO RP14'!$A$51,(IF(G32=2,'ANEXO RP14'!$A$52,(IF(G32=3,'ANEXO RP14'!$A$53,(IF(G32=4,'ANEXO RP14'!$A$54,(IF(G32=5,'ANEXO RP14'!$A$55,(IF(G32=6,'ANEXO RP14'!$A$56,(IF(G32=7,'ANEXO RP14'!$A$57,(IF(G32=8,'ANEXO RP14'!$A$58,(IF(G32=9,'ANEXO RP14'!$A$59,(IF(G32=10,'ANEXO RP14'!$A$60,(IF(G32=11,'ANEXO RP14'!$A$61,(IF(G32=12,'ANEXO RP14'!$A$62,(IF(G32=13,'ANEXO RP14'!$A$63,(IF(G32=14,'ANEXO RP14'!$A$64,(IF(G32=15,'ANEXO RP14'!$A$65,(IF(G32=16,'ANEXO RP14'!$A$66," ")))))))))))))))))))))))))))))))</f>
        <v>Outros serviços de terceiros</v>
      </c>
      <c r="I32" s="106">
        <v>1300</v>
      </c>
      <c r="J32" s="114">
        <v>43580</v>
      </c>
      <c r="K32" s="144">
        <v>42502</v>
      </c>
    </row>
    <row r="33" spans="1:11" s="30" customFormat="1" ht="41.25" customHeight="1" thickBot="1" x14ac:dyDescent="0.3">
      <c r="A33" s="113">
        <v>43579</v>
      </c>
      <c r="B33" s="111" t="s">
        <v>189</v>
      </c>
      <c r="C33" s="55" t="s">
        <v>187</v>
      </c>
      <c r="D33" s="94" t="str">
        <f>VLOOKUP($C32:$C$5004,$C$27:$D$5004,2,0)</f>
        <v>LUDONI TRANSPORTE RODOVIARIO EIRELI</v>
      </c>
      <c r="E33" s="28">
        <v>4001</v>
      </c>
      <c r="F33" s="60" t="str">
        <f>VLOOKUP($E33:$E$5004,'PLANO DE APLICAÇÃO'!$A$5:$B$1002,2,0)</f>
        <v xml:space="preserve">Viagens </v>
      </c>
      <c r="G33" s="28">
        <v>8</v>
      </c>
      <c r="H33" s="29" t="str">
        <f>IF(G33=1,'ANEXO RP14'!$A$51,(IF(G33=2,'ANEXO RP14'!$A$52,(IF(G33=3,'ANEXO RP14'!$A$53,(IF(G33=4,'ANEXO RP14'!$A$54,(IF(G33=5,'ANEXO RP14'!$A$55,(IF(G33=6,'ANEXO RP14'!$A$56,(IF(G33=7,'ANEXO RP14'!$A$57,(IF(G33=8,'ANEXO RP14'!$A$58,(IF(G33=9,'ANEXO RP14'!$A$59,(IF(G33=10,'ANEXO RP14'!$A$60,(IF(G33=11,'ANEXO RP14'!$A$61,(IF(G33=12,'ANEXO RP14'!$A$62,(IF(G33=13,'ANEXO RP14'!$A$63,(IF(G33=14,'ANEXO RP14'!$A$64,(IF(G33=15,'ANEXO RP14'!$A$65,(IF(G33=16,'ANEXO RP14'!$A$66," ")))))))))))))))))))))))))))))))</f>
        <v>Outros serviços de terceiros</v>
      </c>
      <c r="I33" s="106">
        <v>1900</v>
      </c>
      <c r="J33" s="114">
        <v>43580</v>
      </c>
      <c r="K33" s="144">
        <v>42503</v>
      </c>
    </row>
    <row r="34" spans="1:11" s="30" customFormat="1" ht="41.25" customHeight="1" thickBot="1" x14ac:dyDescent="0.3">
      <c r="A34" s="113">
        <v>43580</v>
      </c>
      <c r="B34" s="145" t="s">
        <v>190</v>
      </c>
      <c r="C34" s="55" t="s">
        <v>191</v>
      </c>
      <c r="D34" s="94" t="s">
        <v>192</v>
      </c>
      <c r="E34" s="28">
        <v>2001</v>
      </c>
      <c r="F34" s="60" t="str">
        <f>VLOOKUP($E34:$E$5004,'PLANO DE APLICAÇÃO'!$A$5:$B$1002,2,0)</f>
        <v>Material Esportivo</v>
      </c>
      <c r="G34" s="28">
        <v>8</v>
      </c>
      <c r="H34" s="29" t="str">
        <f>IF(G34=1,'ANEXO RP14'!$A$51,(IF(G34=2,'ANEXO RP14'!$A$52,(IF(G34=3,'ANEXO RP14'!$A$53,(IF(G34=4,'ANEXO RP14'!$A$54,(IF(G34=5,'ANEXO RP14'!$A$55,(IF(G34=6,'ANEXO RP14'!$A$56,(IF(G34=7,'ANEXO RP14'!$A$57,(IF(G34=8,'ANEXO RP14'!$A$58,(IF(G34=9,'ANEXO RP14'!$A$59,(IF(G34=10,'ANEXO RP14'!$A$60,(IF(G34=11,'ANEXO RP14'!$A$61,(IF(G34=12,'ANEXO RP14'!$A$62,(IF(G34=13,'ANEXO RP14'!$A$63,(IF(G34=14,'ANEXO RP14'!$A$64,(IF(G34=15,'ANEXO RP14'!$A$65,(IF(G34=16,'ANEXO RP14'!$A$66," ")))))))))))))))))))))))))))))))</f>
        <v>Outros serviços de terceiros</v>
      </c>
      <c r="I34" s="106">
        <v>392</v>
      </c>
      <c r="J34" s="114">
        <v>43581</v>
      </c>
      <c r="K34" s="144">
        <v>42601</v>
      </c>
    </row>
    <row r="35" spans="1:11" s="30" customFormat="1" ht="41.25" customHeight="1" thickBot="1" x14ac:dyDescent="0.3">
      <c r="A35" s="113">
        <v>43587</v>
      </c>
      <c r="B35" s="145" t="s">
        <v>205</v>
      </c>
      <c r="C35" s="55" t="s">
        <v>154</v>
      </c>
      <c r="D35" s="94" t="s">
        <v>195</v>
      </c>
      <c r="E35" s="28">
        <v>7001</v>
      </c>
      <c r="F35" s="60" t="str">
        <f>VLOOKUP($E35:$E$5004,'PLANO DE APLICAÇÃO'!$A$5:$B$1002,2,0)</f>
        <v>Serviços Contábeis</v>
      </c>
      <c r="G35" s="28">
        <v>8</v>
      </c>
      <c r="H35" s="29" t="str">
        <f>IF(G35=1,'ANEXO RP14'!$A$51,(IF(G35=2,'ANEXO RP14'!$A$52,(IF(G35=3,'ANEXO RP14'!$A$53,(IF(G35=4,'ANEXO RP14'!$A$54,(IF(G35=5,'ANEXO RP14'!$A$55,(IF(G35=6,'ANEXO RP14'!$A$56,(IF(G35=7,'ANEXO RP14'!$A$57,(IF(G35=8,'ANEXO RP14'!$A$58,(IF(G35=9,'ANEXO RP14'!$A$59,(IF(G35=10,'ANEXO RP14'!$A$60,(IF(G35=11,'ANEXO RP14'!$A$61,(IF(G35=12,'ANEXO RP14'!$A$62,(IF(G35=13,'ANEXO RP14'!$A$63,(IF(G35=14,'ANEXO RP14'!$A$64,(IF(G35=15,'ANEXO RP14'!$A$65,(IF(G35=16,'ANEXO RP14'!$A$66," ")))))))))))))))))))))))))))))))</f>
        <v>Outros serviços de terceiros</v>
      </c>
      <c r="I35" s="106">
        <v>400</v>
      </c>
      <c r="J35" s="114">
        <v>43588</v>
      </c>
      <c r="K35" s="144">
        <v>50301</v>
      </c>
    </row>
    <row r="36" spans="1:11" s="30" customFormat="1" ht="41.25" customHeight="1" thickBot="1" x14ac:dyDescent="0.3">
      <c r="A36" s="113">
        <v>43591</v>
      </c>
      <c r="B36" s="111" t="s">
        <v>206</v>
      </c>
      <c r="C36" s="55" t="s">
        <v>196</v>
      </c>
      <c r="D36" s="94" t="s">
        <v>182</v>
      </c>
      <c r="E36" s="28">
        <v>3001</v>
      </c>
      <c r="F36" s="60" t="str">
        <f>VLOOKUP($E36:$E$5004,'PLANO DE APLICAÇÃO'!$A$5:$B$1002,2,0)</f>
        <v>Taxas de Inscrição de Atletas</v>
      </c>
      <c r="G36" s="28">
        <v>16</v>
      </c>
      <c r="H36" s="29" t="str">
        <f>IF(G36=1,'ANEXO RP14'!$A$51,(IF(G36=2,'ANEXO RP14'!$A$52,(IF(G36=3,'ANEXO RP14'!$A$53,(IF(G36=4,'ANEXO RP14'!$A$54,(IF(G36=5,'ANEXO RP14'!$A$55,(IF(G36=6,'ANEXO RP14'!$A$56,(IF(G36=7,'ANEXO RP14'!$A$57,(IF(G36=8,'ANEXO RP14'!$A$58,(IF(G36=9,'ANEXO RP14'!$A$59,(IF(G36=10,'ANEXO RP14'!$A$60,(IF(G36=11,'ANEXO RP14'!$A$61,(IF(G36=12,'ANEXO RP14'!$A$62,(IF(G36=13,'ANEXO RP14'!$A$63,(IF(G36=14,'ANEXO RP14'!$A$64,(IF(G36=15,'ANEXO RP14'!$A$65,(IF(G36=16,'ANEXO RP14'!$A$66," ")))))))))))))))))))))))))))))))</f>
        <v>Outras despesas</v>
      </c>
      <c r="I36" s="106">
        <v>165</v>
      </c>
      <c r="J36" s="114">
        <v>43591</v>
      </c>
      <c r="K36" s="144">
        <v>50601</v>
      </c>
    </row>
    <row r="37" spans="1:11" s="30" customFormat="1" ht="41.25" customHeight="1" thickBot="1" x14ac:dyDescent="0.3">
      <c r="A37" s="113">
        <v>43606</v>
      </c>
      <c r="B37" s="111" t="s">
        <v>207</v>
      </c>
      <c r="C37" s="55" t="s">
        <v>208</v>
      </c>
      <c r="D37" s="94" t="s">
        <v>209</v>
      </c>
      <c r="E37" s="28">
        <v>1002</v>
      </c>
      <c r="F37" s="60" t="str">
        <f>VLOOKUP($E37:$E$5004,'PLANO DE APLICAÇÃO'!$A$5:$B$1002,2,0)</f>
        <v>Educador</v>
      </c>
      <c r="G37" s="28">
        <v>1</v>
      </c>
      <c r="H37" s="29" t="str">
        <f>IF(G37=1,'ANEXO RP14'!$A$51,(IF(G37=2,'ANEXO RP14'!$A$52,(IF(G37=3,'ANEXO RP14'!$A$53,(IF(G37=4,'ANEXO RP14'!$A$54,(IF(G37=5,'ANEXO RP14'!$A$55,(IF(G37=6,'ANEXO RP14'!$A$56,(IF(G37=7,'ANEXO RP14'!$A$57,(IF(G37=8,'ANEXO RP14'!$A$58,(IF(G37=9,'ANEXO RP14'!$A$59,(IF(G37=10,'ANEXO RP14'!$A$60,(IF(G37=11,'ANEXO RP14'!$A$61,(IF(G37=12,'ANEXO RP14'!$A$62,(IF(G37=13,'ANEXO RP14'!$A$63,(IF(G37=14,'ANEXO RP14'!$A$64,(IF(G37=15,'ANEXO RP14'!$A$65,(IF(G37=16,'ANEXO RP14'!$A$66," ")))))))))))))))))))))))))))))))</f>
        <v>Recursos humanos (5)</v>
      </c>
      <c r="I37" s="106">
        <v>2700</v>
      </c>
      <c r="J37" s="114">
        <v>43606</v>
      </c>
      <c r="K37" s="144">
        <v>550053000070894</v>
      </c>
    </row>
    <row r="38" spans="1:11" s="30" customFormat="1" ht="41.25" customHeight="1" thickBot="1" x14ac:dyDescent="0.3">
      <c r="A38" s="113">
        <v>43596</v>
      </c>
      <c r="B38" s="111" t="s">
        <v>210</v>
      </c>
      <c r="C38" s="55" t="s">
        <v>181</v>
      </c>
      <c r="D38" s="94" t="str">
        <f>VLOOKUP($C37:$C$5004,$C$27:$D$5004,2,0)</f>
        <v>FEDERAÇÃO PAULISTA DE JUDÔ</v>
      </c>
      <c r="E38" s="28">
        <v>3001</v>
      </c>
      <c r="F38" s="60" t="str">
        <f>VLOOKUP($E38:$E$5004,'PLANO DE APLICAÇÃO'!$A$5:$B$1002,2,0)</f>
        <v>Taxas de Inscrição de Atletas</v>
      </c>
      <c r="G38" s="28">
        <v>16</v>
      </c>
      <c r="H38" s="29" t="str">
        <f>IF(G38=1,'ANEXO RP14'!$A$51,(IF(G38=2,'ANEXO RP14'!$A$52,(IF(G38=3,'ANEXO RP14'!$A$53,(IF(G38=4,'ANEXO RP14'!$A$54,(IF(G38=5,'ANEXO RP14'!$A$55,(IF(G38=6,'ANEXO RP14'!$A$56,(IF(G38=7,'ANEXO RP14'!$A$57,(IF(G38=8,'ANEXO RP14'!$A$58,(IF(G38=9,'ANEXO RP14'!$A$59,(IF(G38=10,'ANEXO RP14'!$A$60,(IF(G38=11,'ANEXO RP14'!$A$61,(IF(G38=12,'ANEXO RP14'!$A$62,(IF(G38=13,'ANEXO RP14'!$A$63,(IF(G38=14,'ANEXO RP14'!$A$64,(IF(G38=15,'ANEXO RP14'!$A$65,(IF(G38=16,'ANEXO RP14'!$A$66," ")))))))))))))))))))))))))))))))</f>
        <v>Outras despesas</v>
      </c>
      <c r="I38" s="106">
        <v>605</v>
      </c>
      <c r="J38" s="114">
        <v>43606</v>
      </c>
      <c r="K38" s="144">
        <v>552890000026014</v>
      </c>
    </row>
    <row r="39" spans="1:11" s="30" customFormat="1" ht="41.25" customHeight="1" thickBot="1" x14ac:dyDescent="0.3">
      <c r="A39" s="113">
        <v>43606</v>
      </c>
      <c r="B39" s="111" t="s">
        <v>211</v>
      </c>
      <c r="C39" s="55" t="s">
        <v>212</v>
      </c>
      <c r="D39" s="94" t="s">
        <v>213</v>
      </c>
      <c r="E39" s="28">
        <v>1002</v>
      </c>
      <c r="F39" s="60" t="str">
        <f>VLOOKUP($E39:$E$5004,'PLANO DE APLICAÇÃO'!$A$5:$B$1002,2,0)</f>
        <v>Educador</v>
      </c>
      <c r="G39" s="28">
        <v>1</v>
      </c>
      <c r="H39" s="29" t="s">
        <v>86</v>
      </c>
      <c r="I39" s="106">
        <v>2700</v>
      </c>
      <c r="J39" s="114">
        <v>43606</v>
      </c>
      <c r="K39" s="144">
        <v>556843000010109</v>
      </c>
    </row>
    <row r="40" spans="1:11" s="30" customFormat="1" ht="41.25" customHeight="1" thickBot="1" x14ac:dyDescent="0.3">
      <c r="A40" s="113">
        <v>43602</v>
      </c>
      <c r="B40" s="111" t="s">
        <v>214</v>
      </c>
      <c r="C40" s="55" t="s">
        <v>215</v>
      </c>
      <c r="D40" s="94" t="s">
        <v>216</v>
      </c>
      <c r="E40" s="28">
        <v>1002</v>
      </c>
      <c r="F40" s="60" t="str">
        <f>VLOOKUP($E40:$E$5004,'PLANO DE APLICAÇÃO'!$A$5:$B$1002,2,0)</f>
        <v>Educador</v>
      </c>
      <c r="G40" s="28">
        <v>1</v>
      </c>
      <c r="H40" s="29" t="str">
        <f>IF(G40=1,'ANEXO RP14'!$A$51,(IF(G40=2,'ANEXO RP14'!$A$52,(IF(G40=3,'ANEXO RP14'!$A$53,(IF(G40=4,'ANEXO RP14'!$A$54,(IF(G40=5,'ANEXO RP14'!$A$55,(IF(G40=6,'ANEXO RP14'!$A$56,(IF(G40=7,'ANEXO RP14'!$A$57,(IF(G40=8,'ANEXO RP14'!$A$58,(IF(G40=9,'ANEXO RP14'!$A$59,(IF(G40=10,'ANEXO RP14'!$A$60,(IF(G40=11,'ANEXO RP14'!$A$61,(IF(G40=12,'ANEXO RP14'!$A$62,(IF(G40=13,'ANEXO RP14'!$A$63,(IF(G40=14,'ANEXO RP14'!$A$64,(IF(G40=15,'ANEXO RP14'!$A$65,(IF(G40=16,'ANEXO RP14'!$A$66," ")))))))))))))))))))))))))))))))</f>
        <v>Recursos humanos (5)</v>
      </c>
      <c r="I40" s="106">
        <v>1800</v>
      </c>
      <c r="J40" s="114">
        <v>43606</v>
      </c>
      <c r="K40" s="144">
        <v>52101</v>
      </c>
    </row>
    <row r="41" spans="1:11" s="30" customFormat="1" ht="41.25" customHeight="1" thickBot="1" x14ac:dyDescent="0.3">
      <c r="A41" s="113">
        <v>43592</v>
      </c>
      <c r="B41" s="111" t="s">
        <v>217</v>
      </c>
      <c r="C41" s="55" t="s">
        <v>187</v>
      </c>
      <c r="D41" s="94" t="str">
        <f>VLOOKUP($C40:$C$5004,$C$27:$D$5004,2,0)</f>
        <v>LUDONI TRANSPORTE RODOVIARIO EIRELI</v>
      </c>
      <c r="E41" s="28">
        <v>4001</v>
      </c>
      <c r="F41" s="60" t="str">
        <f>VLOOKUP($E41:$E$5004,'PLANO DE APLICAÇÃO'!$A$5:$B$1002,2,0)</f>
        <v xml:space="preserve">Viagens </v>
      </c>
      <c r="G41" s="28">
        <v>8</v>
      </c>
      <c r="H41" s="29" t="str">
        <f>IF(G41=1,'ANEXO RP14'!$A$51,(IF(G41=2,'ANEXO RP14'!$A$52,(IF(G41=3,'ANEXO RP14'!$A$53,(IF(G41=4,'ANEXO RP14'!$A$54,(IF(G41=5,'ANEXO RP14'!$A$55,(IF(G41=6,'ANEXO RP14'!$A$56,(IF(G41=7,'ANEXO RP14'!$A$57,(IF(G41=8,'ANEXO RP14'!$A$58,(IF(G41=9,'ANEXO RP14'!$A$59,(IF(G41=10,'ANEXO RP14'!$A$60,(IF(G41=11,'ANEXO RP14'!$A$61,(IF(G41=12,'ANEXO RP14'!$A$62,(IF(G41=13,'ANEXO RP14'!$A$63,(IF(G41=14,'ANEXO RP14'!$A$64,(IF(G41=15,'ANEXO RP14'!$A$65,(IF(G41=16,'ANEXO RP14'!$A$66," ")))))))))))))))))))))))))))))))</f>
        <v>Outros serviços de terceiros</v>
      </c>
      <c r="I41" s="106">
        <v>1290</v>
      </c>
      <c r="J41" s="114">
        <v>43606</v>
      </c>
      <c r="K41" s="144">
        <v>52102</v>
      </c>
    </row>
    <row r="42" spans="1:11" s="30" customFormat="1" ht="41.25" customHeight="1" thickBot="1" x14ac:dyDescent="0.3">
      <c r="A42" s="113">
        <v>43607</v>
      </c>
      <c r="B42" s="111" t="s">
        <v>211</v>
      </c>
      <c r="C42" s="55" t="s">
        <v>218</v>
      </c>
      <c r="D42" s="94" t="s">
        <v>241</v>
      </c>
      <c r="E42" s="28">
        <v>1002</v>
      </c>
      <c r="F42" s="60" t="str">
        <f>VLOOKUP($E42:$E$5004,'PLANO DE APLICAÇÃO'!$A$5:$B$1002,2,0)</f>
        <v>Educador</v>
      </c>
      <c r="G42" s="28">
        <v>1</v>
      </c>
      <c r="H42" s="29" t="str">
        <f>IF(G42=1,'ANEXO RP14'!$A$51,(IF(G42=2,'ANEXO RP14'!$A$52,(IF(G42=3,'ANEXO RP14'!$A$53,(IF(G42=4,'ANEXO RP14'!$A$54,(IF(G42=5,'ANEXO RP14'!$A$55,(IF(G42=6,'ANEXO RP14'!$A$56,(IF(G42=7,'ANEXO RP14'!$A$57,(IF(G42=8,'ANEXO RP14'!$A$58,(IF(G42=9,'ANEXO RP14'!$A$59,(IF(G42=10,'ANEXO RP14'!$A$60,(IF(G42=11,'ANEXO RP14'!$A$61,(IF(G42=12,'ANEXO RP14'!$A$62,(IF(G42=13,'ANEXO RP14'!$A$63,(IF(G42=14,'ANEXO RP14'!$A$64,(IF(G42=15,'ANEXO RP14'!$A$65,(IF(G42=16,'ANEXO RP14'!$A$66," ")))))))))))))))))))))))))))))))</f>
        <v>Recursos humanos (5)</v>
      </c>
      <c r="I42" s="106">
        <v>2403</v>
      </c>
      <c r="J42" s="114">
        <v>43607</v>
      </c>
      <c r="K42" s="144">
        <v>550053000070845</v>
      </c>
    </row>
    <row r="43" spans="1:11" s="30" customFormat="1" ht="41.25" customHeight="1" thickBot="1" x14ac:dyDescent="0.3">
      <c r="A43" s="113">
        <v>43608</v>
      </c>
      <c r="B43" s="111" t="s">
        <v>219</v>
      </c>
      <c r="C43" s="55" t="s">
        <v>220</v>
      </c>
      <c r="D43" s="94" t="s">
        <v>221</v>
      </c>
      <c r="E43" s="28">
        <v>3001</v>
      </c>
      <c r="F43" s="60" t="str">
        <f>VLOOKUP($E43:$E$5004,'PLANO DE APLICAÇÃO'!$A$5:$B$1002,2,0)</f>
        <v>Taxas de Inscrição de Atletas</v>
      </c>
      <c r="G43" s="28">
        <v>16</v>
      </c>
      <c r="H43" s="29" t="str">
        <f>IF(G43=1,'ANEXO RP14'!$A$51,(IF(G43=2,'ANEXO RP14'!$A$52,(IF(G43=3,'ANEXO RP14'!$A$53,(IF(G43=4,'ANEXO RP14'!$A$54,(IF(G43=5,'ANEXO RP14'!$A$55,(IF(G43=6,'ANEXO RP14'!$A$56,(IF(G43=7,'ANEXO RP14'!$A$57,(IF(G43=8,'ANEXO RP14'!$A$58,(IF(G43=9,'ANEXO RP14'!$A$59,(IF(G43=10,'ANEXO RP14'!$A$60,(IF(G43=11,'ANEXO RP14'!$A$61,(IF(G43=12,'ANEXO RP14'!$A$62,(IF(G43=13,'ANEXO RP14'!$A$63,(IF(G43=14,'ANEXO RP14'!$A$64,(IF(G43=15,'ANEXO RP14'!$A$65,(IF(G43=16,'ANEXO RP14'!$A$66," ")))))))))))))))))))))))))))))))</f>
        <v>Outras despesas</v>
      </c>
      <c r="I43" s="107">
        <v>1330</v>
      </c>
      <c r="J43" s="114">
        <v>43608</v>
      </c>
      <c r="K43" s="144">
        <v>550475000033373</v>
      </c>
    </row>
    <row r="44" spans="1:11" s="30" customFormat="1" ht="41.25" customHeight="1" thickBot="1" x14ac:dyDescent="0.3">
      <c r="A44" s="113">
        <v>43607</v>
      </c>
      <c r="B44" s="111" t="s">
        <v>222</v>
      </c>
      <c r="C44" s="55" t="s">
        <v>223</v>
      </c>
      <c r="D44" s="94" t="s">
        <v>224</v>
      </c>
      <c r="E44" s="28">
        <v>2001</v>
      </c>
      <c r="F44" s="60" t="str">
        <f>VLOOKUP($E44:$E$5004,'PLANO DE APLICAÇÃO'!$A$5:$B$1002,2,0)</f>
        <v>Material Esportivo</v>
      </c>
      <c r="G44" s="28">
        <v>8</v>
      </c>
      <c r="H44" s="29" t="str">
        <f>IF(G44=1,'ANEXO RP14'!$A$51,(IF(G44=2,'ANEXO RP14'!$A$52,(IF(G44=3,'ANEXO RP14'!$A$53,(IF(G44=4,'ANEXO RP14'!$A$54,(IF(G44=5,'ANEXO RP14'!$A$55,(IF(G44=6,'ANEXO RP14'!$A$56,(IF(G44=7,'ANEXO RP14'!$A$57,(IF(G44=8,'ANEXO RP14'!$A$58,(IF(G44=9,'ANEXO RP14'!$A$59,(IF(G44=10,'ANEXO RP14'!$A$60,(IF(G44=11,'ANEXO RP14'!$A$61,(IF(G44=12,'ANEXO RP14'!$A$62,(IF(G44=13,'ANEXO RP14'!$A$63,(IF(G44=14,'ANEXO RP14'!$A$64,(IF(G44=15,'ANEXO RP14'!$A$65,(IF(G44=16,'ANEXO RP14'!$A$66," ")))))))))))))))))))))))))))))))</f>
        <v>Outros serviços de terceiros</v>
      </c>
      <c r="I44" s="107">
        <v>4450</v>
      </c>
      <c r="J44" s="114">
        <v>43608</v>
      </c>
      <c r="K44" s="144">
        <v>553235000032298</v>
      </c>
    </row>
    <row r="45" spans="1:11" s="30" customFormat="1" ht="41.25" customHeight="1" thickBot="1" x14ac:dyDescent="0.3">
      <c r="A45" s="113">
        <v>43607</v>
      </c>
      <c r="B45" s="111" t="s">
        <v>227</v>
      </c>
      <c r="C45" s="55" t="s">
        <v>225</v>
      </c>
      <c r="D45" s="94" t="s">
        <v>226</v>
      </c>
      <c r="E45" s="28">
        <v>6001</v>
      </c>
      <c r="F45" s="60" t="str">
        <f>VLOOKUP($E45:$E$5004,'PLANO DE APLICAÇÃO'!$A$5:$B$1002,2,0)</f>
        <v>Alimentação</v>
      </c>
      <c r="G45" s="28">
        <v>8</v>
      </c>
      <c r="H45" s="29" t="str">
        <f>IF(G45=1,'ANEXO RP14'!$A$51,(IF(G45=2,'ANEXO RP14'!$A$52,(IF(G45=3,'ANEXO RP14'!$A$53,(IF(G45=4,'ANEXO RP14'!$A$54,(IF(G45=5,'ANEXO RP14'!$A$55,(IF(G45=6,'ANEXO RP14'!$A$56,(IF(G45=7,'ANEXO RP14'!$A$57,(IF(G45=8,'ANEXO RP14'!$A$58,(IF(G45=9,'ANEXO RP14'!$A$59,(IF(G45=10,'ANEXO RP14'!$A$60,(IF(G45=11,'ANEXO RP14'!$A$61,(IF(G45=12,'ANEXO RP14'!$A$62,(IF(G45=13,'ANEXO RP14'!$A$63,(IF(G45=14,'ANEXO RP14'!$A$64,(IF(G45=15,'ANEXO RP14'!$A$65,(IF(G45=16,'ANEXO RP14'!$A$66," ")))))))))))))))))))))))))))))))</f>
        <v>Outros serviços de terceiros</v>
      </c>
      <c r="I45" s="107">
        <v>500</v>
      </c>
      <c r="J45" s="114">
        <v>43609</v>
      </c>
      <c r="K45" s="144">
        <v>52401</v>
      </c>
    </row>
    <row r="46" spans="1:11" s="30" customFormat="1" ht="41.25" customHeight="1" thickBot="1" x14ac:dyDescent="0.3">
      <c r="A46" s="113">
        <v>43606</v>
      </c>
      <c r="B46" s="111" t="s">
        <v>228</v>
      </c>
      <c r="C46" s="55" t="s">
        <v>154</v>
      </c>
      <c r="D46" s="94" t="str">
        <f>VLOOKUP($C45:$C$5004,$C$27:$D$5004,2,0)</f>
        <v>SOLUÇÃO PREPARAÇÃO DE DOCUMEMENTOS</v>
      </c>
      <c r="E46" s="28">
        <v>7001</v>
      </c>
      <c r="F46" s="60" t="str">
        <f>VLOOKUP($E46:$E$5004,'PLANO DE APLICAÇÃO'!$A$5:$B$1002,2,0)</f>
        <v>Serviços Contábeis</v>
      </c>
      <c r="G46" s="28">
        <v>8</v>
      </c>
      <c r="H46" s="29" t="str">
        <f>IF(G46=1,'ANEXO RP14'!$A$51,(IF(G46=2,'ANEXO RP14'!$A$52,(IF(G46=3,'ANEXO RP14'!$A$53,(IF(G46=4,'ANEXO RP14'!$A$54,(IF(G46=5,'ANEXO RP14'!$A$55,(IF(G46=6,'ANEXO RP14'!$A$56,(IF(G46=7,'ANEXO RP14'!$A$57,(IF(G46=8,'ANEXO RP14'!$A$58,(IF(G46=9,'ANEXO RP14'!$A$59,(IF(G46=10,'ANEXO RP14'!$A$60,(IF(G46=11,'ANEXO RP14'!$A$61,(IF(G46=12,'ANEXO RP14'!$A$62,(IF(G46=13,'ANEXO RP14'!$A$63,(IF(G46=14,'ANEXO RP14'!$A$64,(IF(G46=15,'ANEXO RP14'!$A$65,(IF(G46=16,'ANEXO RP14'!$A$66," ")))))))))))))))))))))))))))))))</f>
        <v>Outros serviços de terceiros</v>
      </c>
      <c r="I46" s="107">
        <v>600</v>
      </c>
      <c r="J46" s="114">
        <v>43609</v>
      </c>
      <c r="K46" s="144">
        <v>52402</v>
      </c>
    </row>
    <row r="47" spans="1:11" s="30" customFormat="1" ht="41.25" customHeight="1" thickBot="1" x14ac:dyDescent="0.3">
      <c r="A47" s="113">
        <v>43607</v>
      </c>
      <c r="B47" s="111" t="s">
        <v>229</v>
      </c>
      <c r="C47" s="55" t="s">
        <v>230</v>
      </c>
      <c r="D47" s="94" t="s">
        <v>231</v>
      </c>
      <c r="E47" s="28">
        <v>2001</v>
      </c>
      <c r="F47" s="60" t="str">
        <f>VLOOKUP($E47:$E$5004,'PLANO DE APLICAÇÃO'!$A$5:$B$1002,2,0)</f>
        <v>Material Esportivo</v>
      </c>
      <c r="G47" s="28">
        <v>8</v>
      </c>
      <c r="H47" s="29" t="str">
        <f>IF(G47=1,'ANEXO RP14'!$A$51,(IF(G47=2,'ANEXO RP14'!$A$52,(IF(G47=3,'ANEXO RP14'!$A$53,(IF(G47=4,'ANEXO RP14'!$A$54,(IF(G47=5,'ANEXO RP14'!$A$55,(IF(G47=6,'ANEXO RP14'!$A$56,(IF(G47=7,'ANEXO RP14'!$A$57,(IF(G47=8,'ANEXO RP14'!$A$58,(IF(G47=9,'ANEXO RP14'!$A$59,(IF(G47=10,'ANEXO RP14'!$A$60,(IF(G47=11,'ANEXO RP14'!$A$61,(IF(G47=12,'ANEXO RP14'!$A$62,(IF(G47=13,'ANEXO RP14'!$A$63,(IF(G47=14,'ANEXO RP14'!$A$64,(IF(G47=15,'ANEXO RP14'!$A$65,(IF(G47=16,'ANEXO RP14'!$A$66," ")))))))))))))))))))))))))))))))</f>
        <v>Outros serviços de terceiros</v>
      </c>
      <c r="I47" s="107">
        <v>419</v>
      </c>
      <c r="J47" s="114">
        <v>43609</v>
      </c>
      <c r="K47" s="144">
        <v>52403</v>
      </c>
    </row>
    <row r="48" spans="1:11" s="30" customFormat="1" ht="41.25" customHeight="1" thickBot="1" x14ac:dyDescent="0.3">
      <c r="A48" s="113">
        <v>43608</v>
      </c>
      <c r="B48" s="111" t="s">
        <v>232</v>
      </c>
      <c r="C48" s="55" t="s">
        <v>230</v>
      </c>
      <c r="D48" s="94" t="str">
        <f>VLOOKUP($C47:$C$5004,$C$27:$D$5004,2,0)</f>
        <v>MARLI CRISTINA MARÇAL CARDOSO DA SILVA - ME</v>
      </c>
      <c r="E48" s="28">
        <v>2001</v>
      </c>
      <c r="F48" s="60" t="str">
        <f>VLOOKUP($E48:$E$5004,'PLANO DE APLICAÇÃO'!$A$5:$B$1002,2,0)</f>
        <v>Material Esportivo</v>
      </c>
      <c r="G48" s="28">
        <v>8</v>
      </c>
      <c r="H48" s="29" t="str">
        <f>IF(G48=1,'ANEXO RP14'!$A$51,(IF(G48=2,'ANEXO RP14'!$A$52,(IF(G48=3,'ANEXO RP14'!$A$53,(IF(G48=4,'ANEXO RP14'!$A$54,(IF(G48=5,'ANEXO RP14'!$A$55,(IF(G48=6,'ANEXO RP14'!$A$56,(IF(G48=7,'ANEXO RP14'!$A$57,(IF(G48=8,'ANEXO RP14'!$A$58,(IF(G48=9,'ANEXO RP14'!$A$59,(IF(G48=10,'ANEXO RP14'!$A$60,(IF(G48=11,'ANEXO RP14'!$A$61,(IF(G48=12,'ANEXO RP14'!$A$62,(IF(G48=13,'ANEXO RP14'!$A$63,(IF(G48=14,'ANEXO RP14'!$A$64,(IF(G48=15,'ANEXO RP14'!$A$65,(IF(G48=16,'ANEXO RP14'!$A$66," ")))))))))))))))))))))))))))))))</f>
        <v>Outros serviços de terceiros</v>
      </c>
      <c r="I48" s="107">
        <v>54</v>
      </c>
      <c r="J48" s="114">
        <v>43609</v>
      </c>
      <c r="K48" s="144">
        <v>52404</v>
      </c>
    </row>
    <row r="49" spans="1:25" s="30" customFormat="1" ht="41.25" customHeight="1" thickBot="1" x14ac:dyDescent="0.3">
      <c r="A49" s="113">
        <v>43595</v>
      </c>
      <c r="B49" s="111" t="s">
        <v>247</v>
      </c>
      <c r="C49" s="55" t="s">
        <v>233</v>
      </c>
      <c r="D49" s="94" t="s">
        <v>234</v>
      </c>
      <c r="E49" s="28">
        <v>4001</v>
      </c>
      <c r="F49" s="60" t="str">
        <f>VLOOKUP($E49:$E$5004,'PLANO DE APLICAÇÃO'!$A$5:$B$1002,2,0)</f>
        <v xml:space="preserve">Viagens </v>
      </c>
      <c r="G49" s="28">
        <v>8</v>
      </c>
      <c r="H49" s="29" t="str">
        <f>IF(G49=1,'ANEXO RP14'!$A$51,(IF(G49=2,'ANEXO RP14'!$A$52,(IF(G49=3,'ANEXO RP14'!$A$53,(IF(G49=4,'ANEXO RP14'!$A$54,(IF(G49=5,'ANEXO RP14'!$A$55,(IF(G49=6,'ANEXO RP14'!$A$56,(IF(G49=7,'ANEXO RP14'!$A$57,(IF(G49=8,'ANEXO RP14'!$A$58,(IF(G49=9,'ANEXO RP14'!$A$59,(IF(G49=10,'ANEXO RP14'!$A$60,(IF(G49=11,'ANEXO RP14'!$A$61,(IF(G49=12,'ANEXO RP14'!$A$62,(IF(G49=13,'ANEXO RP14'!$A$63,(IF(G49=14,'ANEXO RP14'!$A$64,(IF(G49=15,'ANEXO RP14'!$A$65,(IF(G49=16,'ANEXO RP14'!$A$66," ")))))))))))))))))))))))))))))))</f>
        <v>Outros serviços de terceiros</v>
      </c>
      <c r="I49" s="107">
        <v>1150</v>
      </c>
      <c r="J49" s="114">
        <v>43609</v>
      </c>
      <c r="K49" s="144">
        <v>52405</v>
      </c>
    </row>
    <row r="50" spans="1:25" s="30" customFormat="1" ht="41.25" customHeight="1" thickBot="1" x14ac:dyDescent="0.3">
      <c r="A50" s="113">
        <v>43616</v>
      </c>
      <c r="B50" s="111" t="s">
        <v>235</v>
      </c>
      <c r="C50" s="55" t="s">
        <v>236</v>
      </c>
      <c r="D50" s="94" t="s">
        <v>242</v>
      </c>
      <c r="E50" s="28">
        <v>1006</v>
      </c>
      <c r="F50" s="60" t="s">
        <v>244</v>
      </c>
      <c r="G50" s="28">
        <v>1</v>
      </c>
      <c r="H50" s="29" t="s">
        <v>79</v>
      </c>
      <c r="I50" s="107">
        <v>69.63</v>
      </c>
      <c r="J50" s="114">
        <v>43612</v>
      </c>
      <c r="K50" s="144">
        <v>52701</v>
      </c>
    </row>
    <row r="51" spans="1:25" s="30" customFormat="1" ht="41.25" customHeight="1" thickBot="1" x14ac:dyDescent="0.3">
      <c r="A51" s="113">
        <v>43616</v>
      </c>
      <c r="B51" s="111" t="s">
        <v>235</v>
      </c>
      <c r="C51" s="55" t="s">
        <v>245</v>
      </c>
      <c r="D51" s="94" t="s">
        <v>237</v>
      </c>
      <c r="E51" s="28">
        <v>1004</v>
      </c>
      <c r="F51" s="60" t="str">
        <f>VLOOKUP($E51:$E$5004,'PLANO DE APLICAÇÃO'!$A$5:$B$1002,2,0)</f>
        <v>INSS</v>
      </c>
      <c r="G51" s="28">
        <v>1</v>
      </c>
      <c r="H51" s="29" t="str">
        <f>IF(G51=1,'ANEXO RP14'!$A$51,(IF(G51=2,'ANEXO RP14'!$A$52,(IF(G51=3,'ANEXO RP14'!$A$53,(IF(G51=4,'ANEXO RP14'!$A$54,(IF(G51=5,'ANEXO RP14'!$A$55,(IF(G51=6,'ANEXO RP14'!$A$56,(IF(G51=7,'ANEXO RP14'!$A$57,(IF(G51=8,'ANEXO RP14'!$A$58,(IF(G51=9,'ANEXO RP14'!$A$59,(IF(G51=10,'ANEXO RP14'!$A$60,(IF(G51=11,'ANEXO RP14'!$A$61,(IF(G51=12,'ANEXO RP14'!$A$62,(IF(G51=13,'ANEXO RP14'!$A$63,(IF(G51=14,'ANEXO RP14'!$A$64,(IF(G51=15,'ANEXO RP14'!$A$65,(IF(G51=16,'ANEXO RP14'!$A$66," ")))))))))))))))))))))))))))))))</f>
        <v>Recursos humanos (5)</v>
      </c>
      <c r="I51" s="107">
        <v>1917</v>
      </c>
      <c r="J51" s="114">
        <v>43612</v>
      </c>
      <c r="K51" s="144">
        <v>52702</v>
      </c>
    </row>
    <row r="52" spans="1:25" s="30" customFormat="1" ht="41.25" customHeight="1" thickBot="1" x14ac:dyDescent="0.3">
      <c r="A52" s="113">
        <v>43609</v>
      </c>
      <c r="B52" s="111" t="s">
        <v>246</v>
      </c>
      <c r="C52" s="55" t="s">
        <v>233</v>
      </c>
      <c r="D52" s="94" t="str">
        <f>VLOOKUP($C51:$C$5004,$C$27:$D$5004,2,0)</f>
        <v>CARDOSO E MELO TRANSPORTE PASSAGEIROS LTDA</v>
      </c>
      <c r="E52" s="28">
        <v>4001</v>
      </c>
      <c r="F52" s="60" t="str">
        <f>VLOOKUP($E52:$E$5004,'PLANO DE APLICAÇÃO'!$A$5:$B$1002,2,0)</f>
        <v xml:space="preserve">Viagens </v>
      </c>
      <c r="G52" s="28">
        <v>8</v>
      </c>
      <c r="H52" s="29" t="str">
        <f>IF(G52=1,'ANEXO RP14'!$A$51,(IF(G52=2,'ANEXO RP14'!$A$52,(IF(G52=3,'ANEXO RP14'!$A$53,(IF(G52=4,'ANEXO RP14'!$A$54,(IF(G52=5,'ANEXO RP14'!$A$55,(IF(G52=6,'ANEXO RP14'!$A$56,(IF(G52=7,'ANEXO RP14'!$A$57,(IF(G52=8,'ANEXO RP14'!$A$58,(IF(G52=9,'ANEXO RP14'!$A$59,(IF(G52=10,'ANEXO RP14'!$A$60,(IF(G52=11,'ANEXO RP14'!$A$61,(IF(G52=12,'ANEXO RP14'!$A$62,(IF(G52=13,'ANEXO RP14'!$A$63,(IF(G52=14,'ANEXO RP14'!$A$64,(IF(G52=15,'ANEXO RP14'!$A$65,(IF(G52=16,'ANEXO RP14'!$A$66," ")))))))))))))))))))))))))))))))</f>
        <v>Outros serviços de terceiros</v>
      </c>
      <c r="I52" s="107">
        <v>1050</v>
      </c>
      <c r="J52" s="114">
        <v>43612</v>
      </c>
      <c r="K52" s="144">
        <v>52703</v>
      </c>
    </row>
    <row r="53" spans="1:25" s="30" customFormat="1" ht="41.25" customHeight="1" thickBot="1" x14ac:dyDescent="0.3">
      <c r="A53" s="113">
        <v>43612</v>
      </c>
      <c r="B53" s="111" t="s">
        <v>248</v>
      </c>
      <c r="C53" s="55" t="s">
        <v>238</v>
      </c>
      <c r="D53" s="94" t="s">
        <v>239</v>
      </c>
      <c r="E53" s="28">
        <v>2001</v>
      </c>
      <c r="F53" s="60" t="str">
        <f>VLOOKUP($E53:$E$5004,'PLANO DE APLICAÇÃO'!$A$5:$B$1002,2,0)</f>
        <v>Material Esportivo</v>
      </c>
      <c r="G53" s="28">
        <v>8</v>
      </c>
      <c r="H53" s="29" t="str">
        <f>IF(G53=1,'ANEXO RP14'!$A$51,(IF(G53=2,'ANEXO RP14'!$A$52,(IF(G53=3,'ANEXO RP14'!$A$53,(IF(G53=4,'ANEXO RP14'!$A$54,(IF(G53=5,'ANEXO RP14'!$A$55,(IF(G53=6,'ANEXO RP14'!$A$56,(IF(G53=7,'ANEXO RP14'!$A$57,(IF(G53=8,'ANEXO RP14'!$A$58,(IF(G53=9,'ANEXO RP14'!$A$59,(IF(G53=10,'ANEXO RP14'!$A$60,(IF(G53=11,'ANEXO RP14'!$A$61,(IF(G53=12,'ANEXO RP14'!$A$62,(IF(G53=13,'ANEXO RP14'!$A$63,(IF(G53=14,'ANEXO RP14'!$A$64,(IF(G53=15,'ANEXO RP14'!$A$65,(IF(G53=16,'ANEXO RP14'!$A$66," ")))))))))))))))))))))))))))))))</f>
        <v>Outros serviços de terceiros</v>
      </c>
      <c r="I53" s="107">
        <v>2000</v>
      </c>
      <c r="J53" s="114">
        <v>43613</v>
      </c>
      <c r="K53" s="144">
        <v>52801</v>
      </c>
    </row>
    <row r="54" spans="1:25" s="30" customFormat="1" ht="41.25" customHeight="1" thickBot="1" x14ac:dyDescent="0.3">
      <c r="A54" s="113">
        <v>43615</v>
      </c>
      <c r="B54" s="111" t="s">
        <v>249</v>
      </c>
      <c r="C54" s="55" t="s">
        <v>250</v>
      </c>
      <c r="D54" s="94" t="s">
        <v>182</v>
      </c>
      <c r="E54" s="28">
        <v>3001</v>
      </c>
      <c r="F54" s="60" t="str">
        <f>VLOOKUP($E54:$E$5004,'PLANO DE APLICAÇÃO'!$A$5:$B$1002,2,0)</f>
        <v>Taxas de Inscrição de Atletas</v>
      </c>
      <c r="G54" s="28">
        <v>16</v>
      </c>
      <c r="H54" s="29" t="str">
        <f>IF(G54=1,'ANEXO RP14'!$A$51,(IF(G54=2,'ANEXO RP14'!$A$52,(IF(G54=3,'ANEXO RP14'!$A$53,(IF(G54=4,'ANEXO RP14'!$A$54,(IF(G54=5,'ANEXO RP14'!$A$55,(IF(G54=6,'ANEXO RP14'!$A$56,(IF(G54=7,'ANEXO RP14'!$A$57,(IF(G54=8,'ANEXO RP14'!$A$58,(IF(G54=9,'ANEXO RP14'!$A$59,(IF(G54=10,'ANEXO RP14'!$A$60,(IF(G54=11,'ANEXO RP14'!$A$61,(IF(G54=12,'ANEXO RP14'!$A$62,(IF(G54=13,'ANEXO RP14'!$A$63,(IF(G54=14,'ANEXO RP14'!$A$64,(IF(G54=15,'ANEXO RP14'!$A$65,(IF(G54=16,'ANEXO RP14'!$A$66," ")))))))))))))))))))))))))))))))</f>
        <v>Outras despesas</v>
      </c>
      <c r="I54" s="107">
        <v>1595</v>
      </c>
      <c r="J54" s="114">
        <v>43615</v>
      </c>
      <c r="K54" s="144">
        <v>53001</v>
      </c>
    </row>
    <row r="55" spans="1:25" s="30" customFormat="1" ht="41.25" customHeight="1" thickBot="1" x14ac:dyDescent="0.3">
      <c r="A55" s="113">
        <v>43615</v>
      </c>
      <c r="B55" s="111" t="s">
        <v>251</v>
      </c>
      <c r="C55" s="55" t="s">
        <v>187</v>
      </c>
      <c r="D55" s="94" t="str">
        <f>VLOOKUP($C54:$C$5004,$C$27:$D$5004,2,0)</f>
        <v>LUDONI TRANSPORTE RODOVIARIO EIRELI</v>
      </c>
      <c r="E55" s="28">
        <v>4001</v>
      </c>
      <c r="F55" s="60" t="str">
        <f>VLOOKUP($E55:$E$5004,'PLANO DE APLICAÇÃO'!$A$5:$B$1002,2,0)</f>
        <v xml:space="preserve">Viagens </v>
      </c>
      <c r="G55" s="28">
        <v>8</v>
      </c>
      <c r="H55" s="29" t="str">
        <f>IF(G55=1,'ANEXO RP14'!$A$51,(IF(G55=2,'ANEXO RP14'!$A$52,(IF(G55=3,'ANEXO RP14'!$A$53,(IF(G55=4,'ANEXO RP14'!$A$54,(IF(G55=5,'ANEXO RP14'!$A$55,(IF(G55=6,'ANEXO RP14'!$A$56,(IF(G55=7,'ANEXO RP14'!$A$57,(IF(G55=8,'ANEXO RP14'!$A$58,(IF(G55=9,'ANEXO RP14'!$A$59,(IF(G55=10,'ANEXO RP14'!$A$60,(IF(G55=11,'ANEXO RP14'!$A$61,(IF(G55=12,'ANEXO RP14'!$A$62,(IF(G55=13,'ANEXO RP14'!$A$63,(IF(G55=14,'ANEXO RP14'!$A$64,(IF(G55=15,'ANEXO RP14'!$A$65,(IF(G55=16,'ANEXO RP14'!$A$66," ")))))))))))))))))))))))))))))))</f>
        <v>Outros serviços de terceiros</v>
      </c>
      <c r="I55" s="107">
        <v>510</v>
      </c>
      <c r="J55" s="114">
        <v>43615</v>
      </c>
      <c r="K55" s="144">
        <v>53002</v>
      </c>
    </row>
    <row r="56" spans="1:25" s="30" customFormat="1" ht="41.25" customHeight="1" thickBot="1" x14ac:dyDescent="0.3">
      <c r="A56" s="113">
        <v>43628</v>
      </c>
      <c r="B56" s="111" t="s">
        <v>252</v>
      </c>
      <c r="C56" s="55" t="s">
        <v>181</v>
      </c>
      <c r="D56" s="94" t="str">
        <f>VLOOKUP($C55:$C$5004,$C$27:$D$5004,2,0)</f>
        <v>FEDERAÇÃO PAULISTA DE JUDÔ</v>
      </c>
      <c r="E56" s="28">
        <v>3001</v>
      </c>
      <c r="F56" s="60" t="str">
        <f>VLOOKUP($E56:$E$5004,'PLANO DE APLICAÇÃO'!$A$5:$B$1002,2,0)</f>
        <v>Taxas de Inscrição de Atletas</v>
      </c>
      <c r="G56" s="28">
        <v>16</v>
      </c>
      <c r="H56" s="29" t="str">
        <f>IF(G56=1,'ANEXO RP14'!$A$51,(IF(G56=2,'ANEXO RP14'!$A$52,(IF(G56=3,'ANEXO RP14'!$A$53,(IF(G56=4,'ANEXO RP14'!$A$54,(IF(G56=5,'ANEXO RP14'!$A$55,(IF(G56=6,'ANEXO RP14'!$A$56,(IF(G56=7,'ANEXO RP14'!$A$57,(IF(G56=8,'ANEXO RP14'!$A$58,(IF(G56=9,'ANEXO RP14'!$A$59,(IF(G56=10,'ANEXO RP14'!$A$60,(IF(G56=11,'ANEXO RP14'!$A$61,(IF(G56=12,'ANEXO RP14'!$A$62,(IF(G56=13,'ANEXO RP14'!$A$63,(IF(G56=14,'ANEXO RP14'!$A$64,(IF(G56=15,'ANEXO RP14'!$A$65,(IF(G56=16,'ANEXO RP14'!$A$66," ")))))))))))))))))))))))))))))))</f>
        <v>Outras despesas</v>
      </c>
      <c r="I56" s="107">
        <v>165</v>
      </c>
      <c r="J56" s="114">
        <v>43630</v>
      </c>
      <c r="K56" s="144">
        <v>61401</v>
      </c>
    </row>
    <row r="57" spans="1:25" s="30" customFormat="1" ht="41.25" customHeight="1" thickBot="1" x14ac:dyDescent="0.3">
      <c r="A57" s="113">
        <v>43632</v>
      </c>
      <c r="B57" s="111" t="s">
        <v>253</v>
      </c>
      <c r="C57" s="55" t="s">
        <v>187</v>
      </c>
      <c r="D57" s="94" t="str">
        <f>VLOOKUP($C56:$C$5004,$C$27:$D$5004,2,0)</f>
        <v>LUDONI TRANSPORTE RODOVIARIO EIRELI</v>
      </c>
      <c r="E57" s="28">
        <v>4001</v>
      </c>
      <c r="F57" s="60" t="str">
        <f>VLOOKUP($E57:$E$5004,'PLANO DE APLICAÇÃO'!$A$5:$B$1002,2,0)</f>
        <v xml:space="preserve">Viagens </v>
      </c>
      <c r="G57" s="28">
        <v>8</v>
      </c>
      <c r="H57" s="29" t="str">
        <f>IF(G57=1,'ANEXO RP14'!$A$51,(IF(G57=2,'ANEXO RP14'!$A$52,(IF(G57=3,'ANEXO RP14'!$A$53,(IF(G57=4,'ANEXO RP14'!$A$54,(IF(G57=5,'ANEXO RP14'!$A$55,(IF(G57=6,'ANEXO RP14'!$A$56,(IF(G57=7,'ANEXO RP14'!$A$57,(IF(G57=8,'ANEXO RP14'!$A$58,(IF(G57=9,'ANEXO RP14'!$A$59,(IF(G57=10,'ANEXO RP14'!$A$60,(IF(G57=11,'ANEXO RP14'!$A$61,(IF(G57=12,'ANEXO RP14'!$A$62,(IF(G57=13,'ANEXO RP14'!$A$63,(IF(G57=14,'ANEXO RP14'!$A$64,(IF(G57=15,'ANEXO RP14'!$A$65,(IF(G57=16,'ANEXO RP14'!$A$66," ")))))))))))))))))))))))))))))))</f>
        <v>Outros serviços de terceiros</v>
      </c>
      <c r="I57" s="107">
        <v>450</v>
      </c>
      <c r="J57" s="114">
        <v>43633</v>
      </c>
      <c r="K57" s="144">
        <v>61701</v>
      </c>
    </row>
    <row r="58" spans="1:25" s="30" customFormat="1" ht="41.25" customHeight="1" thickBot="1" x14ac:dyDescent="0.3">
      <c r="A58" s="113">
        <v>43632</v>
      </c>
      <c r="B58" s="111" t="s">
        <v>254</v>
      </c>
      <c r="C58" s="55" t="s">
        <v>181</v>
      </c>
      <c r="D58" s="94" t="str">
        <f>VLOOKUP($C57:$C$5004,$C$27:$D$5004,2,0)</f>
        <v>FEDERAÇÃO PAULISTA DE JUDÔ</v>
      </c>
      <c r="E58" s="28">
        <v>3001</v>
      </c>
      <c r="F58" s="60" t="str">
        <f>VLOOKUP($E58:$E$5004,'PLANO DE APLICAÇÃO'!$A$5:$B$1002,2,0)</f>
        <v>Taxas de Inscrição de Atletas</v>
      </c>
      <c r="G58" s="28">
        <v>16</v>
      </c>
      <c r="H58" s="29" t="str">
        <f>IF(G58=1,'ANEXO RP14'!$A$51,(IF(G58=2,'ANEXO RP14'!$A$52,(IF(G58=3,'ANEXO RP14'!$A$53,(IF(G58=4,'ANEXO RP14'!$A$54,(IF(G58=5,'ANEXO RP14'!$A$55,(IF(G58=6,'ANEXO RP14'!$A$56,(IF(G58=7,'ANEXO RP14'!$A$57,(IF(G58=8,'ANEXO RP14'!$A$58,(IF(G58=9,'ANEXO RP14'!$A$59,(IF(G58=10,'ANEXO RP14'!$A$60,(IF(G58=11,'ANEXO RP14'!$A$61,(IF(G58=12,'ANEXO RP14'!$A$62,(IF(G58=13,'ANEXO RP14'!$A$63,(IF(G58=14,'ANEXO RP14'!$A$64,(IF(G58=15,'ANEXO RP14'!$A$65,(IF(G58=16,'ANEXO RP14'!$A$66," ")))))))))))))))))))))))))))))))</f>
        <v>Outras despesas</v>
      </c>
      <c r="I58" s="107">
        <v>1410</v>
      </c>
      <c r="J58" s="114">
        <v>43635</v>
      </c>
      <c r="K58" s="144">
        <v>552890000026014</v>
      </c>
    </row>
    <row r="59" spans="1:25" s="30" customFormat="1" ht="41.25" customHeight="1" thickBot="1" x14ac:dyDescent="0.3">
      <c r="A59" s="113">
        <v>43633</v>
      </c>
      <c r="B59" s="111" t="s">
        <v>255</v>
      </c>
      <c r="C59" s="55" t="s">
        <v>181</v>
      </c>
      <c r="D59" s="94" t="str">
        <f>VLOOKUP($C58:$C$5004,$C$27:$D$5004,2,0)</f>
        <v>FEDERAÇÃO PAULISTA DE JUDÔ</v>
      </c>
      <c r="E59" s="28">
        <v>3001</v>
      </c>
      <c r="F59" s="60" t="str">
        <f>VLOOKUP($E59:$E$5004,'PLANO DE APLICAÇÃO'!$A$5:$B$1002,2,0)</f>
        <v>Taxas de Inscrição de Atletas</v>
      </c>
      <c r="G59" s="28">
        <v>16</v>
      </c>
      <c r="H59" s="29" t="str">
        <f>IF(G59=1,'ANEXO RP14'!$A$51,(IF(G59=2,'ANEXO RP14'!$A$52,(IF(G59=3,'ANEXO RP14'!$A$53,(IF(G59=4,'ANEXO RP14'!$A$54,(IF(G59=5,'ANEXO RP14'!$A$55,(IF(G59=6,'ANEXO RP14'!$A$56,(IF(G59=7,'ANEXO RP14'!$A$57,(IF(G59=8,'ANEXO RP14'!$A$58,(IF(G59=9,'ANEXO RP14'!$A$59,(IF(G59=10,'ANEXO RP14'!$A$60,(IF(G59=11,'ANEXO RP14'!$A$61,(IF(G59=12,'ANEXO RP14'!$A$62,(IF(G59=13,'ANEXO RP14'!$A$63,(IF(G59=14,'ANEXO RP14'!$A$64,(IF(G59=15,'ANEXO RP14'!$A$65,(IF(G59=16,'ANEXO RP14'!$A$66," ")))))))))))))))))))))))))))))))</f>
        <v>Outras despesas</v>
      </c>
      <c r="I59" s="107">
        <v>430</v>
      </c>
      <c r="J59" s="114">
        <v>43643</v>
      </c>
      <c r="K59" s="144">
        <v>552890000026014</v>
      </c>
    </row>
    <row r="60" spans="1:25" s="30" customFormat="1" ht="41.25" customHeight="1" thickBot="1" x14ac:dyDescent="0.3">
      <c r="A60" s="113">
        <v>43644</v>
      </c>
      <c r="B60" s="111" t="s">
        <v>256</v>
      </c>
      <c r="C60" s="55" t="s">
        <v>181</v>
      </c>
      <c r="D60" s="94" t="str">
        <f>VLOOKUP($C59:$C$5004,$C$27:$D$5004,2,0)</f>
        <v>FEDERAÇÃO PAULISTA DE JUDÔ</v>
      </c>
      <c r="E60" s="28">
        <v>3001</v>
      </c>
      <c r="F60" s="60" t="str">
        <f>VLOOKUP($E60:$E$5004,'PLANO DE APLICAÇÃO'!$A$5:$B$1002,2,0)</f>
        <v>Taxas de Inscrição de Atletas</v>
      </c>
      <c r="G60" s="28">
        <v>16</v>
      </c>
      <c r="H60" s="29" t="str">
        <f>IF(G60=1,'ANEXO RP14'!$A$51,(IF(G60=2,'ANEXO RP14'!$A$52,(IF(G60=3,'ANEXO RP14'!$A$53,(IF(G60=4,'ANEXO RP14'!$A$54,(IF(G60=5,'ANEXO RP14'!$A$55,(IF(G60=6,'ANEXO RP14'!$A$56,(IF(G60=7,'ANEXO RP14'!$A$57,(IF(G60=8,'ANEXO RP14'!$A$58,(IF(G60=9,'ANEXO RP14'!$A$59,(IF(G60=10,'ANEXO RP14'!$A$60,(IF(G60=11,'ANEXO RP14'!$A$61,(IF(G60=12,'ANEXO RP14'!$A$62,(IF(G60=13,'ANEXO RP14'!$A$63,(IF(G60=14,'ANEXO RP14'!$A$64,(IF(G60=15,'ANEXO RP14'!$A$65,(IF(G60=16,'ANEXO RP14'!$A$66," ")))))))))))))))))))))))))))))))</f>
        <v>Outras despesas</v>
      </c>
      <c r="I60" s="107">
        <v>220</v>
      </c>
      <c r="J60" s="114">
        <v>43644</v>
      </c>
      <c r="K60" s="144">
        <v>62801</v>
      </c>
    </row>
    <row r="61" spans="1:25" s="30" customFormat="1" ht="41.25" customHeight="1" thickBot="1" x14ac:dyDescent="0.3">
      <c r="A61" s="113">
        <v>43644</v>
      </c>
      <c r="B61" s="111" t="s">
        <v>261</v>
      </c>
      <c r="C61" s="55" t="s">
        <v>218</v>
      </c>
      <c r="D61" s="94" t="str">
        <f>VLOOKUP($C60:$C$5004,$C$27:$D$5004,2,0)</f>
        <v>DALTON ROMEU DA SILVA</v>
      </c>
      <c r="E61" s="28">
        <v>1002</v>
      </c>
      <c r="F61" s="60" t="str">
        <f>VLOOKUP($E61:$E$5004,'PLANO DE APLICAÇÃO'!$A$5:$B$1002,2,0)</f>
        <v>Educador</v>
      </c>
      <c r="G61" s="28">
        <v>1</v>
      </c>
      <c r="H61" s="29" t="str">
        <f>IF(G61=1,'ANEXO RP14'!$A$51,(IF(G61=2,'ANEXO RP14'!$A$52,(IF(G61=3,'ANEXO RP14'!$A$53,(IF(G61=4,'ANEXO RP14'!$A$54,(IF(G61=5,'ANEXO RP14'!$A$55,(IF(G61=6,'ANEXO RP14'!$A$56,(IF(G61=7,'ANEXO RP14'!$A$57,(IF(G61=8,'ANEXO RP14'!$A$58,(IF(G61=9,'ANEXO RP14'!$A$59,(IF(G61=10,'ANEXO RP14'!$A$60,(IF(G61=11,'ANEXO RP14'!$A$61,(IF(G61=12,'ANEXO RP14'!$A$62,(IF(G61=13,'ANEXO RP14'!$A$63,(IF(G61=14,'ANEXO RP14'!$A$64,(IF(G61=15,'ANEXO RP14'!$A$65,(IF(G61=16,'ANEXO RP14'!$A$66," ")))))))))))))))))))))))))))))))</f>
        <v>Recursos humanos (5)</v>
      </c>
      <c r="I61" s="107">
        <v>2242.8000000000002</v>
      </c>
      <c r="J61" s="114">
        <v>43647</v>
      </c>
      <c r="K61" s="144">
        <v>550053000070845</v>
      </c>
      <c r="L61" s="135"/>
      <c r="M61" s="136"/>
    </row>
    <row r="62" spans="1:25" s="30" customFormat="1" ht="41.25" customHeight="1" thickBot="1" x14ac:dyDescent="0.3">
      <c r="A62" s="113">
        <v>43644</v>
      </c>
      <c r="B62" s="111" t="s">
        <v>207</v>
      </c>
      <c r="C62" s="55" t="s">
        <v>212</v>
      </c>
      <c r="D62" s="94" t="s">
        <v>209</v>
      </c>
      <c r="E62" s="28">
        <v>1002</v>
      </c>
      <c r="F62" s="60" t="str">
        <f>VLOOKUP($E62:$E$5004,'PLANO DE APLICAÇÃO'!$A$5:$B$1002,2,0)</f>
        <v>Educador</v>
      </c>
      <c r="G62" s="28">
        <v>1</v>
      </c>
      <c r="H62" s="29" t="str">
        <f>IF(G62=1,'ANEXO RP14'!$A$51,(IF(G62=2,'ANEXO RP14'!$A$52,(IF(G62=3,'ANEXO RP14'!$A$53,(IF(G62=4,'ANEXO RP14'!$A$54,(IF(G62=5,'ANEXO RP14'!$A$55,(IF(G62=6,'ANEXO RP14'!$A$56,(IF(G62=7,'ANEXO RP14'!$A$57,(IF(G62=8,'ANEXO RP14'!$A$58,(IF(G62=9,'ANEXO RP14'!$A$59,(IF(G62=10,'ANEXO RP14'!$A$60,(IF(G62=11,'ANEXO RP14'!$A$61,(IF(G62=12,'ANEXO RP14'!$A$62,(IF(G62=13,'ANEXO RP14'!$A$63,(IF(G62=14,'ANEXO RP14'!$A$64,(IF(G62=15,'ANEXO RP14'!$A$65,(IF(G62=16,'ANEXO RP14'!$A$66," ")))))))))))))))))))))))))))))))</f>
        <v>Recursos humanos (5)</v>
      </c>
      <c r="I62" s="107">
        <v>2700</v>
      </c>
      <c r="J62" s="114">
        <v>43647</v>
      </c>
      <c r="K62" s="144">
        <v>556843000010109</v>
      </c>
      <c r="L62" s="146"/>
      <c r="M62" s="147"/>
    </row>
    <row r="63" spans="1:25" s="30" customFormat="1" ht="41.25" customHeight="1" thickBot="1" x14ac:dyDescent="0.3">
      <c r="A63" s="113">
        <v>43644</v>
      </c>
      <c r="B63" s="111" t="s">
        <v>261</v>
      </c>
      <c r="C63" s="55" t="s">
        <v>208</v>
      </c>
      <c r="D63" s="94" t="s">
        <v>213</v>
      </c>
      <c r="E63" s="28">
        <v>1002</v>
      </c>
      <c r="F63" s="60" t="str">
        <f>VLOOKUP($E63:$E$5004,'PLANO DE APLICAÇÃO'!$A$5:$B$1002,2,0)</f>
        <v>Educador</v>
      </c>
      <c r="G63" s="28">
        <v>1</v>
      </c>
      <c r="H63" s="29" t="str">
        <f>IF(G63=1,'ANEXO RP14'!$A$51,(IF(G63=2,'ANEXO RP14'!$A$52,(IF(G63=3,'ANEXO RP14'!$A$53,(IF(G63=4,'ANEXO RP14'!$A$54,(IF(G63=5,'ANEXO RP14'!$A$55,(IF(G63=6,'ANEXO RP14'!$A$56,(IF(G63=7,'ANEXO RP14'!$A$57,(IF(G63=8,'ANEXO RP14'!$A$58,(IF(G63=9,'ANEXO RP14'!$A$59,(IF(G63=10,'ANEXO RP14'!$A$60,(IF(G63=11,'ANEXO RP14'!$A$61,(IF(G63=12,'ANEXO RP14'!$A$62,(IF(G63=13,'ANEXO RP14'!$A$63,(IF(G63=14,'ANEXO RP14'!$A$64,(IF(G63=15,'ANEXO RP14'!$A$65,(IF(G63=16,'ANEXO RP14'!$A$66," ")))))))))))))))))))))))))))))))</f>
        <v>Recursos humanos (5)</v>
      </c>
      <c r="I63" s="107">
        <v>2700</v>
      </c>
      <c r="J63" s="114">
        <v>43647</v>
      </c>
      <c r="K63" s="144">
        <v>550053000070894</v>
      </c>
      <c r="L63" s="146"/>
      <c r="M63" s="147"/>
      <c r="O63" s="129"/>
      <c r="P63" s="137"/>
      <c r="Q63" s="130"/>
      <c r="R63" s="131"/>
      <c r="S63" s="132"/>
      <c r="T63" s="133"/>
      <c r="U63" s="132"/>
      <c r="V63" s="134"/>
      <c r="W63" s="108"/>
      <c r="X63" s="135"/>
      <c r="Y63" s="136"/>
    </row>
    <row r="64" spans="1:25" s="30" customFormat="1" ht="41.25" customHeight="1" thickBot="1" x14ac:dyDescent="0.3">
      <c r="A64" s="113">
        <v>43635</v>
      </c>
      <c r="B64" s="111" t="s">
        <v>257</v>
      </c>
      <c r="C64" s="55" t="s">
        <v>233</v>
      </c>
      <c r="D64" s="94" t="str">
        <f>VLOOKUP($C60:$C$5004,$C$27:$D$5004,2,0)</f>
        <v>CARDOSO E MELO TRANSPORTE PASSAGEIROS LTDA</v>
      </c>
      <c r="E64" s="28">
        <v>4001</v>
      </c>
      <c r="F64" s="60" t="str">
        <f>VLOOKUP($E64:$E$5004,'PLANO DE APLICAÇÃO'!$A$5:$B$1002,2,0)</f>
        <v xml:space="preserve">Viagens </v>
      </c>
      <c r="G64" s="28">
        <v>8</v>
      </c>
      <c r="H64" s="29" t="str">
        <f>IF(G64=1,'ANEXO RP14'!$A$51,(IF(G64=2,'ANEXO RP14'!$A$52,(IF(G64=3,'ANEXO RP14'!$A$53,(IF(G64=4,'ANEXO RP14'!$A$54,(IF(G64=5,'ANEXO RP14'!$A$55,(IF(G64=6,'ANEXO RP14'!$A$56,(IF(G64=7,'ANEXO RP14'!$A$57,(IF(G64=8,'ANEXO RP14'!$A$58,(IF(G64=9,'ANEXO RP14'!$A$59,(IF(G64=10,'ANEXO RP14'!$A$60,(IF(G64=11,'ANEXO RP14'!$A$61,(IF(G64=12,'ANEXO RP14'!$A$62,(IF(G64=13,'ANEXO RP14'!$A$63,(IF(G64=14,'ANEXO RP14'!$A$64,(IF(G64=15,'ANEXO RP14'!$A$65,(IF(G64=16,'ANEXO RP14'!$A$66," ")))))))))))))))))))))))))))))))</f>
        <v>Outros serviços de terceiros</v>
      </c>
      <c r="I64" s="107">
        <v>1050</v>
      </c>
      <c r="J64" s="114">
        <v>43647</v>
      </c>
      <c r="K64" s="144">
        <v>70101</v>
      </c>
    </row>
    <row r="65" spans="1:11" s="30" customFormat="1" ht="41.25" customHeight="1" thickBot="1" x14ac:dyDescent="0.3">
      <c r="A65" s="113">
        <v>43643</v>
      </c>
      <c r="B65" s="111" t="s">
        <v>258</v>
      </c>
      <c r="C65" s="55" t="s">
        <v>154</v>
      </c>
      <c r="D65" s="94" t="str">
        <f>VLOOKUP($C64:$C$5004,$C$27:$D$5004,2,0)</f>
        <v>SOLUÇÃO PREPARAÇÃO DE DOCUMEMENTOS</v>
      </c>
      <c r="E65" s="28">
        <v>7001</v>
      </c>
      <c r="F65" s="60" t="str">
        <f>VLOOKUP($E65:$E$5004,'PLANO DE APLICAÇÃO'!$A$5:$B$1002,2,0)</f>
        <v>Serviços Contábeis</v>
      </c>
      <c r="G65" s="28">
        <v>8</v>
      </c>
      <c r="H65" s="29" t="str">
        <f>IF(G65=1,'ANEXO RP14'!$A$51,(IF(G65=2,'ANEXO RP14'!$A$52,(IF(G65=3,'ANEXO RP14'!$A$53,(IF(G65=4,'ANEXO RP14'!$A$54,(IF(G65=5,'ANEXO RP14'!$A$55,(IF(G65=6,'ANEXO RP14'!$A$56,(IF(G65=7,'ANEXO RP14'!$A$57,(IF(G65=8,'ANEXO RP14'!$A$58,(IF(G65=9,'ANEXO RP14'!$A$59,(IF(G65=10,'ANEXO RP14'!$A$60,(IF(G65=11,'ANEXO RP14'!$A$61,(IF(G65=12,'ANEXO RP14'!$A$62,(IF(G65=13,'ANEXO RP14'!$A$63,(IF(G65=14,'ANEXO RP14'!$A$64,(IF(G65=15,'ANEXO RP14'!$A$65,(IF(G65=16,'ANEXO RP14'!$A$66," ")))))))))))))))))))))))))))))))</f>
        <v>Outros serviços de terceiros</v>
      </c>
      <c r="I65" s="107">
        <v>600</v>
      </c>
      <c r="J65" s="114">
        <v>43647</v>
      </c>
      <c r="K65" s="144">
        <v>70102</v>
      </c>
    </row>
    <row r="66" spans="1:11" s="30" customFormat="1" ht="41.25" customHeight="1" thickBot="1" x14ac:dyDescent="0.3">
      <c r="A66" s="113">
        <v>43632</v>
      </c>
      <c r="B66" s="111" t="s">
        <v>259</v>
      </c>
      <c r="C66" s="55" t="s">
        <v>187</v>
      </c>
      <c r="D66" s="94" t="str">
        <f>VLOOKUP($C65:$C$5004,$C$27:$D$5004,2,0)</f>
        <v>LUDONI TRANSPORTE RODOVIARIO EIRELI</v>
      </c>
      <c r="E66" s="28">
        <v>4001</v>
      </c>
      <c r="F66" s="60" t="str">
        <f>VLOOKUP($E66:$E$5004,'PLANO DE APLICAÇÃO'!$A$5:$B$1002,2,0)</f>
        <v xml:space="preserve">Viagens </v>
      </c>
      <c r="G66" s="28">
        <v>8</v>
      </c>
      <c r="H66" s="29" t="str">
        <f>IF(G66=1,'ANEXO RP14'!$A$51,(IF(G66=2,'ANEXO RP14'!$A$52,(IF(G66=3,'ANEXO RP14'!$A$53,(IF(G66=4,'ANEXO RP14'!$A$54,(IF(G66=5,'ANEXO RP14'!$A$55,(IF(G66=6,'ANEXO RP14'!$A$56,(IF(G66=7,'ANEXO RP14'!$A$57,(IF(G66=8,'ANEXO RP14'!$A$58,(IF(G66=9,'ANEXO RP14'!$A$59,(IF(G66=10,'ANEXO RP14'!$A$60,(IF(G66=11,'ANEXO RP14'!$A$61,(IF(G66=12,'ANEXO RP14'!$A$62,(IF(G66=13,'ANEXO RP14'!$A$63,(IF(G66=14,'ANEXO RP14'!$A$64,(IF(G66=15,'ANEXO RP14'!$A$65,(IF(G66=16,'ANEXO RP14'!$A$66," ")))))))))))))))))))))))))))))))</f>
        <v>Outros serviços de terceiros</v>
      </c>
      <c r="I66" s="107">
        <v>1290</v>
      </c>
      <c r="J66" s="114">
        <v>43647</v>
      </c>
      <c r="K66" s="144">
        <v>70103</v>
      </c>
    </row>
    <row r="67" spans="1:11" s="30" customFormat="1" ht="41.25" customHeight="1" thickBot="1" x14ac:dyDescent="0.3">
      <c r="A67" s="113">
        <v>43627</v>
      </c>
      <c r="B67" s="111" t="s">
        <v>260</v>
      </c>
      <c r="C67" s="55" t="s">
        <v>215</v>
      </c>
      <c r="D67" s="94" t="str">
        <f>VLOOKUP($C66:$C$5004,$C$27:$D$5004,2,0)</f>
        <v>PEDRO HENRIQUE DOS SANTOS INOCENCIO 40827701861</v>
      </c>
      <c r="E67" s="28">
        <v>1002</v>
      </c>
      <c r="F67" s="60" t="str">
        <f>VLOOKUP($E67:$E$5004,'PLANO DE APLICAÇÃO'!$A$5:$B$1002,2,0)</f>
        <v>Educador</v>
      </c>
      <c r="G67" s="28">
        <v>1</v>
      </c>
      <c r="H67" s="29" t="str">
        <f>IF(G67=1,'ANEXO RP14'!$A$51,(IF(G67=2,'ANEXO RP14'!$A$52,(IF(G67=3,'ANEXO RP14'!$A$53,(IF(G67=4,'ANEXO RP14'!$A$54,(IF(G67=5,'ANEXO RP14'!$A$55,(IF(G67=6,'ANEXO RP14'!$A$56,(IF(G67=7,'ANEXO RP14'!$A$57,(IF(G67=8,'ANEXO RP14'!$A$58,(IF(G67=9,'ANEXO RP14'!$A$59,(IF(G67=10,'ANEXO RP14'!$A$60,(IF(G67=11,'ANEXO RP14'!$A$61,(IF(G67=12,'ANEXO RP14'!$A$62,(IF(G67=13,'ANEXO RP14'!$A$63,(IF(G67=14,'ANEXO RP14'!$A$64,(IF(G67=15,'ANEXO RP14'!$A$65,(IF(G67=16,'ANEXO RP14'!$A$66," ")))))))))))))))))))))))))))))))</f>
        <v>Recursos humanos (5)</v>
      </c>
      <c r="I67" s="107">
        <v>1800</v>
      </c>
      <c r="J67" s="114">
        <v>43647</v>
      </c>
      <c r="K67" s="144">
        <v>70104</v>
      </c>
    </row>
    <row r="68" spans="1:11" s="30" customFormat="1" ht="41.25" customHeight="1" thickBot="1" x14ac:dyDescent="0.3">
      <c r="A68" s="113">
        <v>43646</v>
      </c>
      <c r="B68" s="111" t="s">
        <v>235</v>
      </c>
      <c r="C68" s="55" t="s">
        <v>245</v>
      </c>
      <c r="D68" s="94" t="s">
        <v>237</v>
      </c>
      <c r="E68" s="28">
        <v>1004</v>
      </c>
      <c r="F68" s="60" t="s">
        <v>128</v>
      </c>
      <c r="G68" s="28">
        <v>1</v>
      </c>
      <c r="H68" s="29" t="s">
        <v>79</v>
      </c>
      <c r="I68" s="107">
        <v>1861.2</v>
      </c>
      <c r="J68" s="114">
        <v>43650</v>
      </c>
      <c r="K68" s="144">
        <v>71001</v>
      </c>
    </row>
    <row r="69" spans="1:11" s="30" customFormat="1" ht="41.25" customHeight="1" thickBot="1" x14ac:dyDescent="0.3">
      <c r="A69" s="113">
        <v>43646</v>
      </c>
      <c r="B69" s="111" t="s">
        <v>235</v>
      </c>
      <c r="C69" s="55" t="s">
        <v>245</v>
      </c>
      <c r="D69" s="94" t="s">
        <v>242</v>
      </c>
      <c r="E69" s="28">
        <v>1006</v>
      </c>
      <c r="F69" s="60" t="s">
        <v>262</v>
      </c>
      <c r="G69" s="28">
        <v>1</v>
      </c>
      <c r="H69" s="29" t="s">
        <v>79</v>
      </c>
      <c r="I69" s="107">
        <v>57.61</v>
      </c>
      <c r="J69" s="114">
        <v>43654</v>
      </c>
      <c r="K69" s="144">
        <v>70803</v>
      </c>
    </row>
    <row r="70" spans="1:11" s="30" customFormat="1" ht="41.25" customHeight="1" thickBot="1" x14ac:dyDescent="0.3">
      <c r="A70" s="113">
        <v>43654</v>
      </c>
      <c r="B70" s="111" t="s">
        <v>263</v>
      </c>
      <c r="C70" s="55" t="s">
        <v>218</v>
      </c>
      <c r="D70" s="94" t="s">
        <v>241</v>
      </c>
      <c r="E70" s="28">
        <v>1002</v>
      </c>
      <c r="F70" s="60" t="s">
        <v>126</v>
      </c>
      <c r="G70" s="28">
        <v>1</v>
      </c>
      <c r="H70" s="29" t="s">
        <v>79</v>
      </c>
      <c r="I70" s="107">
        <v>2231.61</v>
      </c>
      <c r="J70" s="114">
        <v>43654</v>
      </c>
      <c r="K70" s="144">
        <v>550053000070845</v>
      </c>
    </row>
    <row r="71" spans="1:11" s="30" customFormat="1" ht="41.25" customHeight="1" thickBot="1" x14ac:dyDescent="0.3">
      <c r="A71" s="113">
        <v>43654</v>
      </c>
      <c r="B71" s="111" t="s">
        <v>227</v>
      </c>
      <c r="C71" s="55" t="s">
        <v>208</v>
      </c>
      <c r="D71" s="94" t="s">
        <v>209</v>
      </c>
      <c r="E71" s="28">
        <v>1002</v>
      </c>
      <c r="F71" s="60" t="s">
        <v>126</v>
      </c>
      <c r="G71" s="28">
        <v>1</v>
      </c>
      <c r="H71" s="29" t="s">
        <v>79</v>
      </c>
      <c r="I71" s="107">
        <v>2654.52</v>
      </c>
      <c r="J71" s="114">
        <v>43654</v>
      </c>
      <c r="K71" s="144">
        <v>550053000070894</v>
      </c>
    </row>
    <row r="72" spans="1:11" s="30" customFormat="1" ht="41.25" customHeight="1" thickBot="1" x14ac:dyDescent="0.3">
      <c r="A72" s="113">
        <v>43654</v>
      </c>
      <c r="B72" s="111" t="s">
        <v>264</v>
      </c>
      <c r="C72" s="55" t="s">
        <v>212</v>
      </c>
      <c r="D72" s="94" t="s">
        <v>213</v>
      </c>
      <c r="E72" s="28">
        <v>1002</v>
      </c>
      <c r="F72" s="60" t="str">
        <f>VLOOKUP($E72:$E$5004,'PLANO DE APLICAÇÃO'!$A$5:$B$1002,2,0)</f>
        <v>Educador</v>
      </c>
      <c r="G72" s="28">
        <v>1</v>
      </c>
      <c r="H72" s="29" t="str">
        <f>IF(G72=1,'ANEXO RP14'!$A$51,(IF(G72=2,'ANEXO RP14'!$A$52,(IF(G72=3,'ANEXO RP14'!$A$53,(IF(G72=4,'ANEXO RP14'!$A$54,(IF(G72=5,'ANEXO RP14'!$A$55,(IF(G72=6,'ANEXO RP14'!$A$56,(IF(G72=7,'ANEXO RP14'!$A$57,(IF(G72=8,'ANEXO RP14'!$A$58,(IF(G72=9,'ANEXO RP14'!$A$59,(IF(G72=10,'ANEXO RP14'!$A$60,(IF(G72=11,'ANEXO RP14'!$A$61,(IF(G72=12,'ANEXO RP14'!$A$62,(IF(G72=13,'ANEXO RP14'!$A$63,(IF(G72=14,'ANEXO RP14'!$A$64,(IF(G72=15,'ANEXO RP14'!$A$65,(IF(G72=16,'ANEXO RP14'!$A$66," ")))))))))))))))))))))))))))))))</f>
        <v>Recursos humanos (5)</v>
      </c>
      <c r="I72" s="107">
        <v>2654.52</v>
      </c>
      <c r="J72" s="114">
        <v>43654</v>
      </c>
      <c r="K72" s="144">
        <v>556843000010109</v>
      </c>
    </row>
    <row r="73" spans="1:11" s="30" customFormat="1" ht="41.25" customHeight="1" thickBot="1" x14ac:dyDescent="0.3">
      <c r="A73" s="113">
        <v>43654</v>
      </c>
      <c r="B73" s="111" t="s">
        <v>265</v>
      </c>
      <c r="C73" s="55" t="s">
        <v>215</v>
      </c>
      <c r="D73" s="94" t="s">
        <v>216</v>
      </c>
      <c r="E73" s="28">
        <v>1002</v>
      </c>
      <c r="F73" s="60" t="str">
        <f>VLOOKUP($E73:$E$5004,'PLANO DE APLICAÇÃO'!$A$5:$B$1002,2,0)</f>
        <v>Educador</v>
      </c>
      <c r="G73" s="28">
        <v>1</v>
      </c>
      <c r="H73" s="29" t="str">
        <f>IF(G73=1,'ANEXO RP14'!$A$51,(IF(G73=2,'ANEXO RP14'!$A$52,(IF(G73=3,'ANEXO RP14'!$A$53,(IF(G73=4,'ANEXO RP14'!$A$54,(IF(G73=5,'ANEXO RP14'!$A$55,(IF(G73=6,'ANEXO RP14'!$A$56,(IF(G73=7,'ANEXO RP14'!$A$57,(IF(G73=8,'ANEXO RP14'!$A$58,(IF(G73=9,'ANEXO RP14'!$A$59,(IF(G73=10,'ANEXO RP14'!$A$60,(IF(G73=11,'ANEXO RP14'!$A$61,(IF(G73=12,'ANEXO RP14'!$A$62,(IF(G73=13,'ANEXO RP14'!$A$63,(IF(G73=14,'ANEXO RP14'!$A$64,(IF(G73=15,'ANEXO RP14'!$A$65,(IF(G73=16,'ANEXO RP14'!$A$66," ")))))))))))))))))))))))))))))))</f>
        <v>Recursos humanos (5)</v>
      </c>
      <c r="I73" s="107">
        <v>1800</v>
      </c>
      <c r="J73" s="114">
        <v>43654</v>
      </c>
      <c r="K73" s="144">
        <v>70801</v>
      </c>
    </row>
    <row r="74" spans="1:11" s="30" customFormat="1" ht="41.25" customHeight="1" thickBot="1" x14ac:dyDescent="0.3">
      <c r="A74" s="113">
        <v>43654</v>
      </c>
      <c r="B74" s="111" t="s">
        <v>266</v>
      </c>
      <c r="C74" s="55" t="s">
        <v>154</v>
      </c>
      <c r="D74" s="94" t="s">
        <v>195</v>
      </c>
      <c r="E74" s="28">
        <v>7001</v>
      </c>
      <c r="F74" s="60" t="str">
        <f>VLOOKUP($E74:$E$5004,'PLANO DE APLICAÇÃO'!$A$5:$B$1002,2,0)</f>
        <v>Serviços Contábeis</v>
      </c>
      <c r="G74" s="28">
        <v>8</v>
      </c>
      <c r="H74" s="29" t="str">
        <f>IF(G74=1,'ANEXO RP14'!$A$51,(IF(G74=2,'ANEXO RP14'!$A$52,(IF(G74=3,'ANEXO RP14'!$A$53,(IF(G74=4,'ANEXO RP14'!$A$54,(IF(G74=5,'ANEXO RP14'!$A$55,(IF(G74=6,'ANEXO RP14'!$A$56,(IF(G74=7,'ANEXO RP14'!$A$57,(IF(G74=8,'ANEXO RP14'!$A$58,(IF(G74=9,'ANEXO RP14'!$A$59,(IF(G74=10,'ANEXO RP14'!$A$60,(IF(G74=11,'ANEXO RP14'!$A$61,(IF(G74=12,'ANEXO RP14'!$A$62,(IF(G74=13,'ANEXO RP14'!$A$63,(IF(G74=14,'ANEXO RP14'!$A$64,(IF(G74=15,'ANEXO RP14'!$A$65,(IF(G74=16,'ANEXO RP14'!$A$66," ")))))))))))))))))))))))))))))))</f>
        <v>Outros serviços de terceiros</v>
      </c>
      <c r="I74" s="107">
        <v>600</v>
      </c>
      <c r="J74" s="114">
        <v>43654</v>
      </c>
      <c r="K74" s="144">
        <v>70802</v>
      </c>
    </row>
    <row r="75" spans="1:11" s="30" customFormat="1" ht="41.25" customHeight="1" thickBot="1" x14ac:dyDescent="0.3">
      <c r="A75" s="113">
        <v>43658</v>
      </c>
      <c r="B75" s="111" t="s">
        <v>235</v>
      </c>
      <c r="C75" s="55" t="s">
        <v>245</v>
      </c>
      <c r="D75" s="94" t="s">
        <v>237</v>
      </c>
      <c r="E75" s="28">
        <v>1004</v>
      </c>
      <c r="F75" s="60" t="str">
        <f>VLOOKUP($E75:$E$5004,'PLANO DE APLICAÇÃO'!$A$5:$B$1002,2,0)</f>
        <v>INSS</v>
      </c>
      <c r="G75" s="28">
        <v>1</v>
      </c>
      <c r="H75" s="29" t="str">
        <f>IF(G75=1,'ANEXO RP14'!$A$51,(IF(G75=2,'ANEXO RP14'!$A$52,(IF(G75=3,'ANEXO RP14'!$A$53,(IF(G75=4,'ANEXO RP14'!$A$54,(IF(G75=5,'ANEXO RP14'!$A$55,(IF(G75=6,'ANEXO RP14'!$A$56,(IF(G75=7,'ANEXO RP14'!$A$57,(IF(G75=8,'ANEXO RP14'!$A$58,(IF(G75=9,'ANEXO RP14'!$A$59,(IF(G75=10,'ANEXO RP14'!$A$60,(IF(G75=11,'ANEXO RP14'!$A$61,(IF(G75=12,'ANEXO RP14'!$A$62,(IF(G75=13,'ANEXO RP14'!$A$63,(IF(G75=14,'ANEXO RP14'!$A$64,(IF(G75=15,'ANEXO RP14'!$A$65,(IF(G75=16,'ANEXO RP14'!$A$66," ")))))))))))))))))))))))))))))))</f>
        <v>Recursos humanos (5)</v>
      </c>
      <c r="I75" s="107">
        <v>1861.2</v>
      </c>
      <c r="J75" s="114">
        <v>43656</v>
      </c>
      <c r="K75" s="144">
        <v>71001</v>
      </c>
    </row>
    <row r="76" spans="1:11" s="30" customFormat="1" ht="41.25" customHeight="1" thickBot="1" x14ac:dyDescent="0.3">
      <c r="A76" s="113">
        <v>43658</v>
      </c>
      <c r="B76" s="111" t="s">
        <v>235</v>
      </c>
      <c r="C76" s="55" t="s">
        <v>236</v>
      </c>
      <c r="D76" s="94" t="s">
        <v>242</v>
      </c>
      <c r="E76" s="28">
        <v>1006</v>
      </c>
      <c r="F76" s="60" t="str">
        <f>VLOOKUP($E76:$E$5004,'PLANO DE APLICAÇÃO'!$A$5:$B$1002,2,0)</f>
        <v>I.R.R.F A RECOLHER</v>
      </c>
      <c r="G76" s="28">
        <v>1</v>
      </c>
      <c r="H76" s="29" t="str">
        <f>IF(G76=1,'ANEXO RP14'!$A$51,(IF(G76=2,'ANEXO RP14'!$A$52,(IF(G76=3,'ANEXO RP14'!$A$53,(IF(G76=4,'ANEXO RP14'!$A$54,(IF(G76=5,'ANEXO RP14'!$A$55,(IF(G76=6,'ANEXO RP14'!$A$56,(IF(G76=7,'ANEXO RP14'!$A$57,(IF(G76=8,'ANEXO RP14'!$A$58,(IF(G76=9,'ANEXO RP14'!$A$59,(IF(G76=10,'ANEXO RP14'!$A$60,(IF(G76=11,'ANEXO RP14'!$A$61,(IF(G76=12,'ANEXO RP14'!$A$62,(IF(G76=13,'ANEXO RP14'!$A$63,(IF(G76=14,'ANEXO RP14'!$A$64,(IF(G76=15,'ANEXO RP14'!$A$65,(IF(G76=16,'ANEXO RP14'!$A$66," ")))))))))))))))))))))))))))))))</f>
        <v>Recursos humanos (5)</v>
      </c>
      <c r="I76" s="107">
        <v>102.15</v>
      </c>
      <c r="J76" s="114">
        <v>43656</v>
      </c>
      <c r="K76" s="144">
        <v>71002</v>
      </c>
    </row>
    <row r="77" spans="1:11" s="30" customFormat="1" ht="41.25" customHeight="1" thickBot="1" x14ac:dyDescent="0.3">
      <c r="A77" s="113">
        <v>43686</v>
      </c>
      <c r="B77" s="111" t="s">
        <v>267</v>
      </c>
      <c r="C77" s="55" t="s">
        <v>218</v>
      </c>
      <c r="D77" s="94" t="str">
        <f>VLOOKUP($C76:$C$5004,$C$27:$D$5004,2,0)</f>
        <v>DALTON ROMEU DA SILVA</v>
      </c>
      <c r="E77" s="28">
        <v>1002</v>
      </c>
      <c r="F77" s="60" t="str">
        <f>VLOOKUP($E77:$E$5004,'PLANO DE APLICAÇÃO'!$A$5:$B$1002,2,0)</f>
        <v>Educador</v>
      </c>
      <c r="G77" s="28">
        <v>1</v>
      </c>
      <c r="H77" s="29" t="str">
        <f>IF(G77=1,'ANEXO RP14'!$A$51,(IF(G77=2,'ANEXO RP14'!$A$52,(IF(G77=3,'ANEXO RP14'!$A$53,(IF(G77=4,'ANEXO RP14'!$A$54,(IF(G77=5,'ANEXO RP14'!$A$55,(IF(G77=6,'ANEXO RP14'!$A$56,(IF(G77=7,'ANEXO RP14'!$A$57,(IF(G77=8,'ANEXO RP14'!$A$58,(IF(G77=9,'ANEXO RP14'!$A$59,(IF(G77=10,'ANEXO RP14'!$A$60,(IF(G77=11,'ANEXO RP14'!$A$61,(IF(G77=12,'ANEXO RP14'!$A$62,(IF(G77=13,'ANEXO RP14'!$A$63,(IF(G77=14,'ANEXO RP14'!$A$64,(IF(G77=15,'ANEXO RP14'!$A$65,(IF(G77=16,'ANEXO RP14'!$A$66," ")))))))))))))))))))))))))))))))</f>
        <v>Recursos humanos (5)</v>
      </c>
      <c r="I77" s="107">
        <v>2242.8000000000002</v>
      </c>
      <c r="J77" s="114">
        <v>43686</v>
      </c>
      <c r="K77" s="144">
        <v>550053000070845</v>
      </c>
    </row>
    <row r="78" spans="1:11" s="30" customFormat="1" ht="41.25" customHeight="1" thickBot="1" x14ac:dyDescent="0.3">
      <c r="A78" s="113">
        <v>43686</v>
      </c>
      <c r="B78" s="111" t="s">
        <v>268</v>
      </c>
      <c r="C78" s="55" t="s">
        <v>208</v>
      </c>
      <c r="D78" s="94" t="str">
        <f>VLOOKUP($C77:$C$5004,$C$27:$D$5004,2,0)</f>
        <v>CARLOS ALBERTO ZACARIAS DE OLIVEIRA</v>
      </c>
      <c r="E78" s="28">
        <v>1002</v>
      </c>
      <c r="F78" s="60" t="str">
        <f>VLOOKUP($E78:$E$5004,'PLANO DE APLICAÇÃO'!$A$5:$B$1002,2,0)</f>
        <v>Educador</v>
      </c>
      <c r="G78" s="28">
        <v>1</v>
      </c>
      <c r="H78" s="29" t="str">
        <f>IF(G78=1,'ANEXO RP14'!$A$51,(IF(G78=2,'ANEXO RP14'!$A$52,(IF(G78=3,'ANEXO RP14'!$A$53,(IF(G78=4,'ANEXO RP14'!$A$54,(IF(G78=5,'ANEXO RP14'!$A$55,(IF(G78=6,'ANEXO RP14'!$A$56,(IF(G78=7,'ANEXO RP14'!$A$57,(IF(G78=8,'ANEXO RP14'!$A$58,(IF(G78=9,'ANEXO RP14'!$A$59,(IF(G78=10,'ANEXO RP14'!$A$60,(IF(G78=11,'ANEXO RP14'!$A$61,(IF(G78=12,'ANEXO RP14'!$A$62,(IF(G78=13,'ANEXO RP14'!$A$63,(IF(G78=14,'ANEXO RP14'!$A$64,(IF(G78=15,'ANEXO RP14'!$A$65,(IF(G78=16,'ANEXO RP14'!$A$66," ")))))))))))))))))))))))))))))))</f>
        <v>Recursos humanos (5)</v>
      </c>
      <c r="I78" s="107">
        <v>2700</v>
      </c>
      <c r="J78" s="114">
        <v>43686</v>
      </c>
      <c r="K78" s="144">
        <v>550053000070894</v>
      </c>
    </row>
    <row r="79" spans="1:11" s="30" customFormat="1" ht="41.25" customHeight="1" thickBot="1" x14ac:dyDescent="0.3">
      <c r="A79" s="113">
        <v>43686</v>
      </c>
      <c r="B79" s="111" t="s">
        <v>269</v>
      </c>
      <c r="C79" s="55" t="s">
        <v>181</v>
      </c>
      <c r="D79" s="94" t="str">
        <f>VLOOKUP($C78:$C$5004,$C$27:$D$5004,2,0)</f>
        <v>FEDERAÇÃO PAULISTA DE JUDÔ</v>
      </c>
      <c r="E79" s="28">
        <v>3001</v>
      </c>
      <c r="F79" s="60" t="str">
        <f>VLOOKUP($E79:$E$5004,'PLANO DE APLICAÇÃO'!$A$5:$B$1002,2,0)</f>
        <v>Taxas de Inscrição de Atletas</v>
      </c>
      <c r="G79" s="28">
        <v>16</v>
      </c>
      <c r="H79" s="29" t="str">
        <f>IF(G79=1,'ANEXO RP14'!$A$51,(IF(G79=2,'ANEXO RP14'!$A$52,(IF(G79=3,'ANEXO RP14'!$A$53,(IF(G79=4,'ANEXO RP14'!$A$54,(IF(G79=5,'ANEXO RP14'!$A$55,(IF(G79=6,'ANEXO RP14'!$A$56,(IF(G79=7,'ANEXO RP14'!$A$57,(IF(G79=8,'ANEXO RP14'!$A$58,(IF(G79=9,'ANEXO RP14'!$A$59,(IF(G79=10,'ANEXO RP14'!$A$60,(IF(G79=11,'ANEXO RP14'!$A$61,(IF(G79=12,'ANEXO RP14'!$A$62,(IF(G79=13,'ANEXO RP14'!$A$63,(IF(G79=14,'ANEXO RP14'!$A$64,(IF(G79=15,'ANEXO RP14'!$A$65,(IF(G79=16,'ANEXO RP14'!$A$66," ")))))))))))))))))))))))))))))))</f>
        <v>Outras despesas</v>
      </c>
      <c r="I79" s="107">
        <v>355</v>
      </c>
      <c r="J79" s="114">
        <v>43686</v>
      </c>
      <c r="K79" s="144">
        <v>552890000026014</v>
      </c>
    </row>
    <row r="80" spans="1:11" s="30" customFormat="1" ht="41.25" customHeight="1" thickBot="1" x14ac:dyDescent="0.3">
      <c r="A80" s="113">
        <v>43686</v>
      </c>
      <c r="B80" s="111" t="s">
        <v>267</v>
      </c>
      <c r="C80" s="55" t="s">
        <v>212</v>
      </c>
      <c r="D80" s="94" t="str">
        <f>VLOOKUP($C79:$C$5004,$C$27:$D$5004,2,0)</f>
        <v>LUZIA LOURENÇO DE SOUZA OLIVEIRA</v>
      </c>
      <c r="E80" s="28">
        <v>1002</v>
      </c>
      <c r="F80" s="60" t="str">
        <f>VLOOKUP($E80:$E$5004,'PLANO DE APLICAÇÃO'!$A$5:$B$1002,2,0)</f>
        <v>Educador</v>
      </c>
      <c r="G80" s="28">
        <v>1</v>
      </c>
      <c r="H80" s="29" t="str">
        <f>IF(G80=1,'ANEXO RP14'!$A$51,(IF(G80=2,'ANEXO RP14'!$A$52,(IF(G80=3,'ANEXO RP14'!$A$53,(IF(G80=4,'ANEXO RP14'!$A$54,(IF(G80=5,'ANEXO RP14'!$A$55,(IF(G80=6,'ANEXO RP14'!$A$56,(IF(G80=7,'ANEXO RP14'!$A$57,(IF(G80=8,'ANEXO RP14'!$A$58,(IF(G80=9,'ANEXO RP14'!$A$59,(IF(G80=10,'ANEXO RP14'!$A$60,(IF(G80=11,'ANEXO RP14'!$A$61,(IF(G80=12,'ANEXO RP14'!$A$62,(IF(G80=13,'ANEXO RP14'!$A$63,(IF(G80=14,'ANEXO RP14'!$A$64,(IF(G80=15,'ANEXO RP14'!$A$65,(IF(G80=16,'ANEXO RP14'!$A$66," ")))))))))))))))))))))))))))))))</f>
        <v>Recursos humanos (5)</v>
      </c>
      <c r="I80" s="107">
        <v>2700</v>
      </c>
      <c r="J80" s="114">
        <v>43686</v>
      </c>
      <c r="K80" s="144">
        <v>556843000010109</v>
      </c>
    </row>
    <row r="81" spans="1:11" s="30" customFormat="1" ht="41.25" customHeight="1" thickBot="1" x14ac:dyDescent="0.3">
      <c r="A81" s="113">
        <v>43686</v>
      </c>
      <c r="B81" s="111" t="s">
        <v>270</v>
      </c>
      <c r="C81" s="55" t="s">
        <v>215</v>
      </c>
      <c r="D81" s="94" t="str">
        <f>VLOOKUP($C80:$C$5004,$C$27:$D$5004,2,0)</f>
        <v>PEDRO HENRIQUE DOS SANTOS INOCENCIO 40827701861</v>
      </c>
      <c r="E81" s="28">
        <v>1002</v>
      </c>
      <c r="F81" s="60" t="str">
        <f>VLOOKUP($E81:$E$5004,'PLANO DE APLICAÇÃO'!$A$5:$B$1002,2,0)</f>
        <v>Educador</v>
      </c>
      <c r="G81" s="28">
        <v>1</v>
      </c>
      <c r="H81" s="29" t="str">
        <f>IF(G81=1,'ANEXO RP14'!$A$51,(IF(G81=2,'ANEXO RP14'!$A$52,(IF(G81=3,'ANEXO RP14'!$A$53,(IF(G81=4,'ANEXO RP14'!$A$54,(IF(G81=5,'ANEXO RP14'!$A$55,(IF(G81=6,'ANEXO RP14'!$A$56,(IF(G81=7,'ANEXO RP14'!$A$57,(IF(G81=8,'ANEXO RP14'!$A$58,(IF(G81=9,'ANEXO RP14'!$A$59,(IF(G81=10,'ANEXO RP14'!$A$60,(IF(G81=11,'ANEXO RP14'!$A$61,(IF(G81=12,'ANEXO RP14'!$A$62,(IF(G81=13,'ANEXO RP14'!$A$63,(IF(G81=14,'ANEXO RP14'!$A$64,(IF(G81=15,'ANEXO RP14'!$A$65,(IF(G81=16,'ANEXO RP14'!$A$66," ")))))))))))))))))))))))))))))))</f>
        <v>Recursos humanos (5)</v>
      </c>
      <c r="I81" s="107">
        <v>1800</v>
      </c>
      <c r="J81" s="114">
        <v>43686</v>
      </c>
      <c r="K81" s="144">
        <v>80901</v>
      </c>
    </row>
    <row r="82" spans="1:11" s="30" customFormat="1" ht="41.25" customHeight="1" thickBot="1" x14ac:dyDescent="0.3">
      <c r="A82" s="113">
        <v>43687</v>
      </c>
      <c r="B82" s="111" t="s">
        <v>271</v>
      </c>
      <c r="C82" s="55" t="s">
        <v>181</v>
      </c>
      <c r="D82" s="94" t="str">
        <f>VLOOKUP($C81:$C$5004,$C$27:$D$5004,2,0)</f>
        <v>FEDERAÇÃO PAULISTA DE JUDÔ</v>
      </c>
      <c r="E82" s="28">
        <v>3001</v>
      </c>
      <c r="F82" s="60" t="str">
        <f>VLOOKUP($E82:$E$5004,'PLANO DE APLICAÇÃO'!$A$5:$B$1002,2,0)</f>
        <v>Taxas de Inscrição de Atletas</v>
      </c>
      <c r="G82" s="28">
        <v>16</v>
      </c>
      <c r="H82" s="29" t="str">
        <f>IF(G82=1,'ANEXO RP14'!$A$51,(IF(G82=2,'ANEXO RP14'!$A$52,(IF(G82=3,'ANEXO RP14'!$A$53,(IF(G82=4,'ANEXO RP14'!$A$54,(IF(G82=5,'ANEXO RP14'!$A$55,(IF(G82=6,'ANEXO RP14'!$A$56,(IF(G82=7,'ANEXO RP14'!$A$57,(IF(G82=8,'ANEXO RP14'!$A$58,(IF(G82=9,'ANEXO RP14'!$A$59,(IF(G82=10,'ANEXO RP14'!$A$60,(IF(G82=11,'ANEXO RP14'!$A$61,(IF(G82=12,'ANEXO RP14'!$A$62,(IF(G82=13,'ANEXO RP14'!$A$63,(IF(G82=14,'ANEXO RP14'!$A$64,(IF(G82=15,'ANEXO RP14'!$A$65,(IF(G82=16,'ANEXO RP14'!$A$66," ")))))))))))))))))))))))))))))))</f>
        <v>Outras despesas</v>
      </c>
      <c r="I82" s="107">
        <v>495</v>
      </c>
      <c r="J82" s="114">
        <v>43690</v>
      </c>
      <c r="K82" s="144">
        <v>552890000026014</v>
      </c>
    </row>
    <row r="83" spans="1:11" s="30" customFormat="1" ht="41.25" customHeight="1" thickBot="1" x14ac:dyDescent="0.3">
      <c r="A83" s="113">
        <v>43686</v>
      </c>
      <c r="B83" s="111" t="s">
        <v>272</v>
      </c>
      <c r="C83" s="55" t="s">
        <v>154</v>
      </c>
      <c r="D83" s="94" t="str">
        <f>VLOOKUP($C82:$C$5004,$C$27:$D$5004,2,0)</f>
        <v>SOLUÇÃO PREPARAÇÃO DE DOCUMEMENTOS</v>
      </c>
      <c r="E83" s="28">
        <v>7001</v>
      </c>
      <c r="F83" s="60" t="str">
        <f>VLOOKUP($E83:$E$5004,'PLANO DE APLICAÇÃO'!$A$5:$B$1002,2,0)</f>
        <v>Serviços Contábeis</v>
      </c>
      <c r="G83" s="28">
        <v>8</v>
      </c>
      <c r="H83" s="29" t="str">
        <f>IF(G83=1,'ANEXO RP14'!$A$51,(IF(G83=2,'ANEXO RP14'!$A$52,(IF(G83=3,'ANEXO RP14'!$A$53,(IF(G83=4,'ANEXO RP14'!$A$54,(IF(G83=5,'ANEXO RP14'!$A$55,(IF(G83=6,'ANEXO RP14'!$A$56,(IF(G83=7,'ANEXO RP14'!$A$57,(IF(G83=8,'ANEXO RP14'!$A$58,(IF(G83=9,'ANEXO RP14'!$A$59,(IF(G83=10,'ANEXO RP14'!$A$60,(IF(G83=11,'ANEXO RP14'!$A$61,(IF(G83=12,'ANEXO RP14'!$A$62,(IF(G83=13,'ANEXO RP14'!$A$63,(IF(G83=14,'ANEXO RP14'!$A$64,(IF(G83=15,'ANEXO RP14'!$A$65,(IF(G83=16,'ANEXO RP14'!$A$66," ")))))))))))))))))))))))))))))))</f>
        <v>Outros serviços de terceiros</v>
      </c>
      <c r="I83" s="107">
        <v>600</v>
      </c>
      <c r="J83" s="114">
        <v>43690</v>
      </c>
      <c r="K83" s="144">
        <v>81301</v>
      </c>
    </row>
    <row r="84" spans="1:11" s="30" customFormat="1" ht="41.25" customHeight="1" thickBot="1" x14ac:dyDescent="0.3">
      <c r="A84" s="113">
        <v>43686</v>
      </c>
      <c r="B84" s="111" t="s">
        <v>273</v>
      </c>
      <c r="C84" s="55" t="s">
        <v>233</v>
      </c>
      <c r="D84" s="94" t="str">
        <f>VLOOKUP($C83:$C$5004,$C$27:$D$5004,2,0)</f>
        <v>CARDOSO E MELO TRANSPORTE PASSAGEIROS LTDA</v>
      </c>
      <c r="E84" s="28">
        <v>4001</v>
      </c>
      <c r="F84" s="60" t="str">
        <f>VLOOKUP($E84:$E$5004,'PLANO DE APLICAÇÃO'!$A$5:$B$1002,2,0)</f>
        <v xml:space="preserve">Viagens </v>
      </c>
      <c r="G84" s="28">
        <v>8</v>
      </c>
      <c r="H84" s="29" t="str">
        <f>IF(G84=1,'ANEXO RP14'!$A$51,(IF(G84=2,'ANEXO RP14'!$A$52,(IF(G84=3,'ANEXO RP14'!$A$53,(IF(G84=4,'ANEXO RP14'!$A$54,(IF(G84=5,'ANEXO RP14'!$A$55,(IF(G84=6,'ANEXO RP14'!$A$56,(IF(G84=7,'ANEXO RP14'!$A$57,(IF(G84=8,'ANEXO RP14'!$A$58,(IF(G84=9,'ANEXO RP14'!$A$59,(IF(G84=10,'ANEXO RP14'!$A$60,(IF(G84=11,'ANEXO RP14'!$A$61,(IF(G84=12,'ANEXO RP14'!$A$62,(IF(G84=13,'ANEXO RP14'!$A$63,(IF(G84=14,'ANEXO RP14'!$A$64,(IF(G84=15,'ANEXO RP14'!$A$65,(IF(G84=16,'ANEXO RP14'!$A$66," ")))))))))))))))))))))))))))))))</f>
        <v>Outros serviços de terceiros</v>
      </c>
      <c r="I84" s="107">
        <v>2000</v>
      </c>
      <c r="J84" s="114">
        <v>43690</v>
      </c>
      <c r="K84" s="144">
        <v>81302</v>
      </c>
    </row>
    <row r="85" spans="1:11" s="30" customFormat="1" ht="41.25" customHeight="1" thickBot="1" x14ac:dyDescent="0.3">
      <c r="A85" s="113">
        <v>43690</v>
      </c>
      <c r="B85" s="111" t="s">
        <v>274</v>
      </c>
      <c r="C85" s="55" t="s">
        <v>225</v>
      </c>
      <c r="D85" s="94" t="str">
        <f>VLOOKUP($C84:$C$5004,$C$27:$D$5004,2,0)</f>
        <v>MARIA ELEUZA EVANGELISTA  13119561827</v>
      </c>
      <c r="E85" s="28">
        <v>6001</v>
      </c>
      <c r="F85" s="60" t="str">
        <f>VLOOKUP($E85:$E$5004,'PLANO DE APLICAÇÃO'!$A$5:$B$1002,2,0)</f>
        <v>Alimentação</v>
      </c>
      <c r="G85" s="28">
        <v>8</v>
      </c>
      <c r="H85" s="29" t="str">
        <f>IF(G85=1,'ANEXO RP14'!$A$51,(IF(G85=2,'ANEXO RP14'!$A$52,(IF(G85=3,'ANEXO RP14'!$A$53,(IF(G85=4,'ANEXO RP14'!$A$54,(IF(G85=5,'ANEXO RP14'!$A$55,(IF(G85=6,'ANEXO RP14'!$A$56,(IF(G85=7,'ANEXO RP14'!$A$57,(IF(G85=8,'ANEXO RP14'!$A$58,(IF(G85=9,'ANEXO RP14'!$A$59,(IF(G85=10,'ANEXO RP14'!$A$60,(IF(G85=11,'ANEXO RP14'!$A$61,(IF(G85=12,'ANEXO RP14'!$A$62,(IF(G85=13,'ANEXO RP14'!$A$63,(IF(G85=14,'ANEXO RP14'!$A$64,(IF(G85=15,'ANEXO RP14'!$A$65,(IF(G85=16,'ANEXO RP14'!$A$66," ")))))))))))))))))))))))))))))))</f>
        <v>Outros serviços de terceiros</v>
      </c>
      <c r="I85" s="107">
        <v>500</v>
      </c>
      <c r="J85" s="114">
        <v>43691</v>
      </c>
      <c r="K85" s="144">
        <v>81401</v>
      </c>
    </row>
    <row r="86" spans="1:11" s="30" customFormat="1" ht="41.25" customHeight="1" thickBot="1" x14ac:dyDescent="0.3">
      <c r="A86" s="113">
        <v>43696</v>
      </c>
      <c r="B86" s="111" t="s">
        <v>275</v>
      </c>
      <c r="C86" s="55" t="s">
        <v>223</v>
      </c>
      <c r="D86" s="94" t="str">
        <f>VLOOKUP($C85:$C$5004,$C$27:$D$5004,2,0)</f>
        <v>ARIOVALDO DE SOUZA 01986722848</v>
      </c>
      <c r="E86" s="28">
        <v>2001</v>
      </c>
      <c r="F86" s="60" t="str">
        <f>VLOOKUP($E86:$E$5004,'PLANO DE APLICAÇÃO'!$A$5:$B$1002,2,0)</f>
        <v>Material Esportivo</v>
      </c>
      <c r="G86" s="28">
        <v>8</v>
      </c>
      <c r="H86" s="29" t="str">
        <f>IF(G86=1,'ANEXO RP14'!$A$51,(IF(G86=2,'ANEXO RP14'!$A$52,(IF(G86=3,'ANEXO RP14'!$A$53,(IF(G86=4,'ANEXO RP14'!$A$54,(IF(G86=5,'ANEXO RP14'!$A$55,(IF(G86=6,'ANEXO RP14'!$A$56,(IF(G86=7,'ANEXO RP14'!$A$57,(IF(G86=8,'ANEXO RP14'!$A$58,(IF(G86=9,'ANEXO RP14'!$A$59,(IF(G86=10,'ANEXO RP14'!$A$60,(IF(G86=11,'ANEXO RP14'!$A$61,(IF(G86=12,'ANEXO RP14'!$A$62,(IF(G86=13,'ANEXO RP14'!$A$63,(IF(G86=14,'ANEXO RP14'!$A$64,(IF(G86=15,'ANEXO RP14'!$A$65,(IF(G86=16,'ANEXO RP14'!$A$66," ")))))))))))))))))))))))))))))))</f>
        <v>Outros serviços de terceiros</v>
      </c>
      <c r="I86" s="107">
        <v>4450</v>
      </c>
      <c r="J86" s="114">
        <v>43697</v>
      </c>
      <c r="K86" s="144">
        <v>553235000032298</v>
      </c>
    </row>
    <row r="87" spans="1:11" s="30" customFormat="1" ht="41.25" customHeight="1" thickBot="1" x14ac:dyDescent="0.3">
      <c r="A87" s="113">
        <v>43698</v>
      </c>
      <c r="B87" s="111" t="s">
        <v>276</v>
      </c>
      <c r="C87" s="55" t="s">
        <v>181</v>
      </c>
      <c r="D87" s="94" t="str">
        <f>VLOOKUP($C86:$C$5004,$C$27:$D$5004,2,0)</f>
        <v>FEDERAÇÃO PAULISTA DE JUDÔ</v>
      </c>
      <c r="E87" s="28">
        <v>3001</v>
      </c>
      <c r="F87" s="60" t="str">
        <f>VLOOKUP($E87:$E$5004,'PLANO DE APLICAÇÃO'!$A$5:$B$1002,2,0)</f>
        <v>Taxas de Inscrição de Atletas</v>
      </c>
      <c r="G87" s="28">
        <v>16</v>
      </c>
      <c r="H87" s="29" t="str">
        <f>IF(G87=1,'ANEXO RP14'!$A$51,(IF(G87=2,'ANEXO RP14'!$A$52,(IF(G87=3,'ANEXO RP14'!$A$53,(IF(G87=4,'ANEXO RP14'!$A$54,(IF(G87=5,'ANEXO RP14'!$A$55,(IF(G87=6,'ANEXO RP14'!$A$56,(IF(G87=7,'ANEXO RP14'!$A$57,(IF(G87=8,'ANEXO RP14'!$A$58,(IF(G87=9,'ANEXO RP14'!$A$59,(IF(G87=10,'ANEXO RP14'!$A$60,(IF(G87=11,'ANEXO RP14'!$A$61,(IF(G87=12,'ANEXO RP14'!$A$62,(IF(G87=13,'ANEXO RP14'!$A$63,(IF(G87=14,'ANEXO RP14'!$A$64,(IF(G87=15,'ANEXO RP14'!$A$65,(IF(G87=16,'ANEXO RP14'!$A$66," ")))))))))))))))))))))))))))))))</f>
        <v>Outras despesas</v>
      </c>
      <c r="I87" s="107">
        <v>90</v>
      </c>
      <c r="J87" s="114">
        <v>43698</v>
      </c>
      <c r="K87" s="144">
        <v>82101</v>
      </c>
    </row>
    <row r="88" spans="1:11" s="30" customFormat="1" ht="41.25" customHeight="1" thickBot="1" x14ac:dyDescent="0.3">
      <c r="A88" s="113">
        <v>43708</v>
      </c>
      <c r="B88" s="111" t="s">
        <v>235</v>
      </c>
      <c r="C88" s="55" t="s">
        <v>245</v>
      </c>
      <c r="D88" s="94" t="str">
        <f>VLOOKUP($C87:$C$5004,$C$27:$D$5004,2,0)</f>
        <v>INSS A RECOLHER</v>
      </c>
      <c r="E88" s="28">
        <v>1004</v>
      </c>
      <c r="F88" s="60" t="str">
        <f>VLOOKUP($E88:$E$5004,'PLANO DE APLICAÇÃO'!$A$5:$B$1002,2,0)</f>
        <v>INSS</v>
      </c>
      <c r="G88" s="28">
        <v>1</v>
      </c>
      <c r="H88" s="29" t="str">
        <f>IF(G88=1,'ANEXO RP14'!$A$51,(IF(G88=2,'ANEXO RP14'!$A$52,(IF(G88=3,'ANEXO RP14'!$A$53,(IF(G88=4,'ANEXO RP14'!$A$54,(IF(G88=5,'ANEXO RP14'!$A$55,(IF(G88=6,'ANEXO RP14'!$A$56,(IF(G88=7,'ANEXO RP14'!$A$57,(IF(G88=8,'ANEXO RP14'!$A$58,(IF(G88=9,'ANEXO RP14'!$A$59,(IF(G88=10,'ANEXO RP14'!$A$60,(IF(G88=11,'ANEXO RP14'!$A$61,(IF(G88=12,'ANEXO RP14'!$A$62,(IF(G88=13,'ANEXO RP14'!$A$63,(IF(G88=14,'ANEXO RP14'!$A$64,(IF(G88=15,'ANEXO RP14'!$A$65,(IF(G88=16,'ANEXO RP14'!$A$66," ")))))))))))))))))))))))))))))))</f>
        <v>Recursos humanos (5)</v>
      </c>
      <c r="I88" s="107">
        <v>1861.2</v>
      </c>
      <c r="J88" s="114">
        <v>43704</v>
      </c>
      <c r="K88" s="144">
        <v>82701</v>
      </c>
    </row>
    <row r="89" spans="1:11" s="30" customFormat="1" ht="41.25" customHeight="1" thickBot="1" x14ac:dyDescent="0.3">
      <c r="A89" s="113">
        <v>43708</v>
      </c>
      <c r="B89" s="111" t="s">
        <v>235</v>
      </c>
      <c r="C89" s="55" t="s">
        <v>245</v>
      </c>
      <c r="D89" s="94" t="s">
        <v>242</v>
      </c>
      <c r="E89" s="28">
        <v>1006</v>
      </c>
      <c r="F89" s="60" t="str">
        <f>VLOOKUP($E89:$E$5004,'PLANO DE APLICAÇÃO'!$A$5:$B$1002,2,0)</f>
        <v>I.R.R.F A RECOLHER</v>
      </c>
      <c r="G89" s="28">
        <v>1</v>
      </c>
      <c r="H89" s="29" t="str">
        <f>IF(G89=1,'ANEXO RP14'!$A$51,(IF(G89=2,'ANEXO RP14'!$A$52,(IF(G89=3,'ANEXO RP14'!$A$53,(IF(G89=4,'ANEXO RP14'!$A$54,(IF(G89=5,'ANEXO RP14'!$A$55,(IF(G89=6,'ANEXO RP14'!$A$56,(IF(G89=7,'ANEXO RP14'!$A$57,(IF(G89=8,'ANEXO RP14'!$A$58,(IF(G89=9,'ANEXO RP14'!$A$59,(IF(G89=10,'ANEXO RP14'!$A$60,(IF(G89=11,'ANEXO RP14'!$A$61,(IF(G89=12,'ANEXO RP14'!$A$62,(IF(G89=13,'ANEXO RP14'!$A$63,(IF(G89=14,'ANEXO RP14'!$A$64,(IF(G89=15,'ANEXO RP14'!$A$65,(IF(G89=16,'ANEXO RP14'!$A$66," ")))))))))))))))))))))))))))))))</f>
        <v>Recursos humanos (5)</v>
      </c>
      <c r="I89" s="107">
        <v>102.15</v>
      </c>
      <c r="J89" s="114">
        <v>43704</v>
      </c>
      <c r="K89" s="144">
        <v>82702</v>
      </c>
    </row>
    <row r="90" spans="1:11" s="30" customFormat="1" ht="41.25" customHeight="1" thickBot="1" x14ac:dyDescent="0.3">
      <c r="A90" s="113">
        <v>43706</v>
      </c>
      <c r="B90" s="111" t="s">
        <v>277</v>
      </c>
      <c r="C90" s="55" t="s">
        <v>181</v>
      </c>
      <c r="D90" s="94" t="str">
        <f>VLOOKUP($C89:$C$5004,$C$27:$D$5004,2,0)</f>
        <v>FEDERAÇÃO PAULISTA DE JUDÔ</v>
      </c>
      <c r="E90" s="28">
        <v>3001</v>
      </c>
      <c r="F90" s="60" t="str">
        <f>VLOOKUP($E90:$E$5004,'PLANO DE APLICAÇÃO'!$A$5:$B$1002,2,0)</f>
        <v>Taxas de Inscrição de Atletas</v>
      </c>
      <c r="G90" s="28">
        <v>16</v>
      </c>
      <c r="H90" s="29" t="str">
        <f>IF(G90=1,'ANEXO RP14'!$A$51,(IF(G90=2,'ANEXO RP14'!$A$52,(IF(G90=3,'ANEXO RP14'!$A$53,(IF(G90=4,'ANEXO RP14'!$A$54,(IF(G90=5,'ANEXO RP14'!$A$55,(IF(G90=6,'ANEXO RP14'!$A$56,(IF(G90=7,'ANEXO RP14'!$A$57,(IF(G90=8,'ANEXO RP14'!$A$58,(IF(G90=9,'ANEXO RP14'!$A$59,(IF(G90=10,'ANEXO RP14'!$A$60,(IF(G90=11,'ANEXO RP14'!$A$61,(IF(G90=12,'ANEXO RP14'!$A$62,(IF(G90=13,'ANEXO RP14'!$A$63,(IF(G90=14,'ANEXO RP14'!$A$64,(IF(G90=15,'ANEXO RP14'!$A$65,(IF(G90=16,'ANEXO RP14'!$A$66," ")))))))))))))))))))))))))))))))</f>
        <v>Outras despesas</v>
      </c>
      <c r="I90" s="107">
        <v>165</v>
      </c>
      <c r="J90" s="114">
        <v>43706</v>
      </c>
      <c r="K90" s="144">
        <v>82901</v>
      </c>
    </row>
    <row r="91" spans="1:11" s="30" customFormat="1" ht="41.25" customHeight="1" thickBot="1" x14ac:dyDescent="0.3">
      <c r="A91" s="113">
        <v>43720</v>
      </c>
      <c r="B91" s="111" t="s">
        <v>278</v>
      </c>
      <c r="C91" s="55" t="s">
        <v>218</v>
      </c>
      <c r="D91" s="94" t="str">
        <f>VLOOKUP($C90:$C$5004,$C$27:$D$5004,2,0)</f>
        <v>DALTON ROMEU DA SILVA</v>
      </c>
      <c r="E91" s="28">
        <v>1002</v>
      </c>
      <c r="F91" s="60" t="str">
        <f>VLOOKUP($E91:$E$5004,'PLANO DE APLICAÇÃO'!$A$5:$B$1002,2,0)</f>
        <v>Educador</v>
      </c>
      <c r="G91" s="28">
        <v>1</v>
      </c>
      <c r="H91" s="29" t="str">
        <f>IF(G91=1,'ANEXO RP14'!$A$51,(IF(G91=2,'ANEXO RP14'!$A$52,(IF(G91=3,'ANEXO RP14'!$A$53,(IF(G91=4,'ANEXO RP14'!$A$54,(IF(G91=5,'ANEXO RP14'!$A$55,(IF(G91=6,'ANEXO RP14'!$A$56,(IF(G91=7,'ANEXO RP14'!$A$57,(IF(G91=8,'ANEXO RP14'!$A$58,(IF(G91=9,'ANEXO RP14'!$A$59,(IF(G91=10,'ANEXO RP14'!$A$60,(IF(G91=11,'ANEXO RP14'!$A$61,(IF(G91=12,'ANEXO RP14'!$A$62,(IF(G91=13,'ANEXO RP14'!$A$63,(IF(G91=14,'ANEXO RP14'!$A$64,(IF(G91=15,'ANEXO RP14'!$A$65,(IF(G91=16,'ANEXO RP14'!$A$66," ")))))))))))))))))))))))))))))))</f>
        <v>Recursos humanos (5)</v>
      </c>
      <c r="I91" s="107">
        <v>2231.61</v>
      </c>
      <c r="J91" s="114">
        <v>43720</v>
      </c>
      <c r="K91" s="144">
        <v>550053000070845</v>
      </c>
    </row>
    <row r="92" spans="1:11" s="30" customFormat="1" ht="41.25" customHeight="1" thickBot="1" x14ac:dyDescent="0.3">
      <c r="A92" s="113">
        <v>43720</v>
      </c>
      <c r="B92" s="111" t="s">
        <v>278</v>
      </c>
      <c r="C92" s="55" t="s">
        <v>208</v>
      </c>
      <c r="D92" s="94" t="str">
        <f>VLOOKUP($C91:$C$5004,$C$27:$D$5004,2,0)</f>
        <v>CARLOS ALBERTO ZACARIAS DE OLIVEIRA</v>
      </c>
      <c r="E92" s="28">
        <v>1002</v>
      </c>
      <c r="F92" s="60" t="str">
        <f>VLOOKUP($E92:$E$5004,'PLANO DE APLICAÇÃO'!$A$5:$B$1002,2,0)</f>
        <v>Educador</v>
      </c>
      <c r="G92" s="28">
        <v>1</v>
      </c>
      <c r="H92" s="29" t="str">
        <f>IF(G92=1,'ANEXO RP14'!$A$51,(IF(G92=2,'ANEXO RP14'!$A$52,(IF(G92=3,'ANEXO RP14'!$A$53,(IF(G92=4,'ANEXO RP14'!$A$54,(IF(G92=5,'ANEXO RP14'!$A$55,(IF(G92=6,'ANEXO RP14'!$A$56,(IF(G92=7,'ANEXO RP14'!$A$57,(IF(G92=8,'ANEXO RP14'!$A$58,(IF(G92=9,'ANEXO RP14'!$A$59,(IF(G92=10,'ANEXO RP14'!$A$60,(IF(G92=11,'ANEXO RP14'!$A$61,(IF(G92=12,'ANEXO RP14'!$A$62,(IF(G92=13,'ANEXO RP14'!$A$63,(IF(G92=14,'ANEXO RP14'!$A$64,(IF(G92=15,'ANEXO RP14'!$A$65,(IF(G92=16,'ANEXO RP14'!$A$66," ")))))))))))))))))))))))))))))))</f>
        <v>Recursos humanos (5)</v>
      </c>
      <c r="I92" s="107">
        <v>2654.52</v>
      </c>
      <c r="J92" s="114">
        <v>43720</v>
      </c>
      <c r="K92" s="144">
        <v>550053000070894</v>
      </c>
    </row>
    <row r="93" spans="1:11" s="30" customFormat="1" ht="41.25" customHeight="1" thickBot="1" x14ac:dyDescent="0.3">
      <c r="A93" s="113">
        <v>43720</v>
      </c>
      <c r="B93" s="111" t="s">
        <v>287</v>
      </c>
      <c r="C93" s="55" t="s">
        <v>212</v>
      </c>
      <c r="D93" s="94" t="str">
        <f>VLOOKUP($C92:$C$5004,$C$27:$D$5004,2,0)</f>
        <v>LUZIA LOURENÇO DE SOUZA OLIVEIRA</v>
      </c>
      <c r="E93" s="28">
        <v>1002</v>
      </c>
      <c r="F93" s="60" t="str">
        <f>VLOOKUP($E93:$E$5004,'PLANO DE APLICAÇÃO'!$A$5:$B$1002,2,0)</f>
        <v>Educador</v>
      </c>
      <c r="G93" s="28">
        <v>1</v>
      </c>
      <c r="H93" s="29" t="str">
        <f>IF(G93=1,'ANEXO RP14'!$A$51,(IF(G93=2,'ANEXO RP14'!$A$52,(IF(G93=3,'ANEXO RP14'!$A$53,(IF(G93=4,'ANEXO RP14'!$A$54,(IF(G93=5,'ANEXO RP14'!$A$55,(IF(G93=6,'ANEXO RP14'!$A$56,(IF(G93=7,'ANEXO RP14'!$A$57,(IF(G93=8,'ANEXO RP14'!$A$58,(IF(G93=9,'ANEXO RP14'!$A$59,(IF(G93=10,'ANEXO RP14'!$A$60,(IF(G93=11,'ANEXO RP14'!$A$61,(IF(G93=12,'ANEXO RP14'!$A$62,(IF(G93=13,'ANEXO RP14'!$A$63,(IF(G93=14,'ANEXO RP14'!$A$64,(IF(G93=15,'ANEXO RP14'!$A$65,(IF(G93=16,'ANEXO RP14'!$A$66," ")))))))))))))))))))))))))))))))</f>
        <v>Recursos humanos (5)</v>
      </c>
      <c r="I93" s="107">
        <v>2654.52</v>
      </c>
      <c r="J93" s="114">
        <v>43720</v>
      </c>
      <c r="K93" s="144">
        <v>556843000010109</v>
      </c>
    </row>
    <row r="94" spans="1:11" s="30" customFormat="1" ht="41.25" customHeight="1" thickBot="1" x14ac:dyDescent="0.3">
      <c r="A94" s="113">
        <v>43720</v>
      </c>
      <c r="B94" s="111" t="s">
        <v>279</v>
      </c>
      <c r="C94" s="55" t="s">
        <v>154</v>
      </c>
      <c r="D94" s="94" t="str">
        <f>VLOOKUP($C93:$C$5004,$C$27:$D$5004,2,0)</f>
        <v>SOLUÇÃO PREPARAÇÃO DE DOCUMEMENTOS</v>
      </c>
      <c r="E94" s="28">
        <v>7001</v>
      </c>
      <c r="F94" s="60" t="str">
        <f>VLOOKUP($E94:$E$5004,'PLANO DE APLICAÇÃO'!$A$5:$B$1002,2,0)</f>
        <v>Serviços Contábeis</v>
      </c>
      <c r="G94" s="28">
        <v>8</v>
      </c>
      <c r="H94" s="29" t="str">
        <f>IF(G94=1,'ANEXO RP14'!$A$51,(IF(G94=2,'ANEXO RP14'!$A$52,(IF(G94=3,'ANEXO RP14'!$A$53,(IF(G94=4,'ANEXO RP14'!$A$54,(IF(G94=5,'ANEXO RP14'!$A$55,(IF(G94=6,'ANEXO RP14'!$A$56,(IF(G94=7,'ANEXO RP14'!$A$57,(IF(G94=8,'ANEXO RP14'!$A$58,(IF(G94=9,'ANEXO RP14'!$A$59,(IF(G94=10,'ANEXO RP14'!$A$60,(IF(G94=11,'ANEXO RP14'!$A$61,(IF(G94=12,'ANEXO RP14'!$A$62,(IF(G94=13,'ANEXO RP14'!$A$63,(IF(G94=14,'ANEXO RP14'!$A$64,(IF(G94=15,'ANEXO RP14'!$A$65,(IF(G94=16,'ANEXO RP14'!$A$66," ")))))))))))))))))))))))))))))))</f>
        <v>Outros serviços de terceiros</v>
      </c>
      <c r="I94" s="107">
        <v>600</v>
      </c>
      <c r="J94" s="114">
        <v>43720</v>
      </c>
      <c r="K94" s="144">
        <v>91201</v>
      </c>
    </row>
    <row r="95" spans="1:11" s="30" customFormat="1" ht="41.25" customHeight="1" thickBot="1" x14ac:dyDescent="0.3">
      <c r="A95" s="113">
        <v>43720</v>
      </c>
      <c r="B95" s="111" t="s">
        <v>278</v>
      </c>
      <c r="C95" s="55" t="s">
        <v>280</v>
      </c>
      <c r="D95" s="94" t="s">
        <v>281</v>
      </c>
      <c r="E95" s="28">
        <v>4001</v>
      </c>
      <c r="F95" s="60" t="str">
        <f>VLOOKUP($E95:$E$5004,'PLANO DE APLICAÇÃO'!$A$5:$B$1002,2,0)</f>
        <v xml:space="preserve">Viagens </v>
      </c>
      <c r="G95" s="28">
        <v>8</v>
      </c>
      <c r="H95" s="29" t="str">
        <f>IF(G95=1,'ANEXO RP14'!$A$51,(IF(G95=2,'ANEXO RP14'!$A$52,(IF(G95=3,'ANEXO RP14'!$A$53,(IF(G95=4,'ANEXO RP14'!$A$54,(IF(G95=5,'ANEXO RP14'!$A$55,(IF(G95=6,'ANEXO RP14'!$A$56,(IF(G95=7,'ANEXO RP14'!$A$57,(IF(G95=8,'ANEXO RP14'!$A$58,(IF(G95=9,'ANEXO RP14'!$A$59,(IF(G95=10,'ANEXO RP14'!$A$60,(IF(G95=11,'ANEXO RP14'!$A$61,(IF(G95=12,'ANEXO RP14'!$A$62,(IF(G95=13,'ANEXO RP14'!$A$63,(IF(G95=14,'ANEXO RP14'!$A$64,(IF(G95=15,'ANEXO RP14'!$A$65,(IF(G95=16,'ANEXO RP14'!$A$66," ")))))))))))))))))))))))))))))))</f>
        <v>Outros serviços de terceiros</v>
      </c>
      <c r="I95" s="107">
        <v>1550</v>
      </c>
      <c r="J95" s="114">
        <v>43720</v>
      </c>
      <c r="K95" s="144">
        <v>91202</v>
      </c>
    </row>
    <row r="96" spans="1:11" s="30" customFormat="1" ht="41.25" customHeight="1" thickBot="1" x14ac:dyDescent="0.3">
      <c r="A96" s="113">
        <v>43720</v>
      </c>
      <c r="B96" s="111" t="s">
        <v>282</v>
      </c>
      <c r="C96" s="55" t="s">
        <v>215</v>
      </c>
      <c r="D96" s="94" t="str">
        <f>VLOOKUP($C95:$C$5004,$C$27:$D$5004,2,0)</f>
        <v>PEDRO HENRIQUE DOS SANTOS INOCENCIO 40827701861</v>
      </c>
      <c r="E96" s="28">
        <v>1002</v>
      </c>
      <c r="F96" s="60" t="str">
        <f>VLOOKUP($E96:$E$5004,'PLANO DE APLICAÇÃO'!$A$5:$B$1002,2,0)</f>
        <v>Educador</v>
      </c>
      <c r="G96" s="28">
        <v>1</v>
      </c>
      <c r="H96" s="29" t="str">
        <f>IF(G96=1,'ANEXO RP14'!$A$51,(IF(G96=2,'ANEXO RP14'!$A$52,(IF(G96=3,'ANEXO RP14'!$A$53,(IF(G96=4,'ANEXO RP14'!$A$54,(IF(G96=5,'ANEXO RP14'!$A$55,(IF(G96=6,'ANEXO RP14'!$A$56,(IF(G96=7,'ANEXO RP14'!$A$57,(IF(G96=8,'ANEXO RP14'!$A$58,(IF(G96=9,'ANEXO RP14'!$A$59,(IF(G96=10,'ANEXO RP14'!$A$60,(IF(G96=11,'ANEXO RP14'!$A$61,(IF(G96=12,'ANEXO RP14'!$A$62,(IF(G96=13,'ANEXO RP14'!$A$63,(IF(G96=14,'ANEXO RP14'!$A$64,(IF(G96=15,'ANEXO RP14'!$A$65,(IF(G96=16,'ANEXO RP14'!$A$66," ")))))))))))))))))))))))))))))))</f>
        <v>Recursos humanos (5)</v>
      </c>
      <c r="I96" s="107">
        <v>1800</v>
      </c>
      <c r="J96" s="114">
        <v>43720</v>
      </c>
      <c r="K96" s="144">
        <v>91203</v>
      </c>
    </row>
    <row r="97" spans="1:11" s="30" customFormat="1" ht="41.25" customHeight="1" thickBot="1" x14ac:dyDescent="0.3">
      <c r="A97" s="113">
        <v>43721</v>
      </c>
      <c r="B97" s="111" t="s">
        <v>283</v>
      </c>
      <c r="C97" s="55" t="s">
        <v>181</v>
      </c>
      <c r="D97" s="94" t="str">
        <f>VLOOKUP($C96:$C$5004,$C$27:$D$5004,2,0)</f>
        <v>FEDERAÇÃO PAULISTA DE JUDÔ</v>
      </c>
      <c r="E97" s="28">
        <v>3001</v>
      </c>
      <c r="F97" s="60" t="str">
        <f>VLOOKUP($E97:$E$5004,'PLANO DE APLICAÇÃO'!$A$5:$B$1002,2,0)</f>
        <v>Taxas de Inscrição de Atletas</v>
      </c>
      <c r="G97" s="28">
        <v>16</v>
      </c>
      <c r="H97" s="29" t="str">
        <f>IF(G97=1,'ANEXO RP14'!$A$51,(IF(G97=2,'ANEXO RP14'!$A$52,(IF(G97=3,'ANEXO RP14'!$A$53,(IF(G97=4,'ANEXO RP14'!$A$54,(IF(G97=5,'ANEXO RP14'!$A$55,(IF(G97=6,'ANEXO RP14'!$A$56,(IF(G97=7,'ANEXO RP14'!$A$57,(IF(G97=8,'ANEXO RP14'!$A$58,(IF(G97=9,'ANEXO RP14'!$A$59,(IF(G97=10,'ANEXO RP14'!$A$60,(IF(G97=11,'ANEXO RP14'!$A$61,(IF(G97=12,'ANEXO RP14'!$A$62,(IF(G97=13,'ANEXO RP14'!$A$63,(IF(G97=14,'ANEXO RP14'!$A$64,(IF(G97=15,'ANEXO RP14'!$A$65,(IF(G97=16,'ANEXO RP14'!$A$66," ")))))))))))))))))))))))))))))))</f>
        <v>Outras despesas</v>
      </c>
      <c r="I97" s="107">
        <v>385</v>
      </c>
      <c r="J97" s="114">
        <v>43721</v>
      </c>
      <c r="K97" s="144">
        <v>91301</v>
      </c>
    </row>
    <row r="98" spans="1:11" s="30" customFormat="1" ht="41.25" customHeight="1" thickBot="1" x14ac:dyDescent="0.3">
      <c r="A98" s="113">
        <v>43738</v>
      </c>
      <c r="B98" s="111" t="s">
        <v>284</v>
      </c>
      <c r="C98" s="55" t="s">
        <v>245</v>
      </c>
      <c r="D98" s="94" t="str">
        <f>VLOOKUP($C97:$C$5004,$C$27:$D$5004,2,0)</f>
        <v>INSS A RECOLHER</v>
      </c>
      <c r="E98" s="28">
        <v>1004</v>
      </c>
      <c r="F98" s="60" t="str">
        <f>VLOOKUP($E98:$E$5004,'PLANO DE APLICAÇÃO'!$A$5:$B$1002,2,0)</f>
        <v>INSS</v>
      </c>
      <c r="G98" s="28">
        <v>1</v>
      </c>
      <c r="H98" s="29" t="str">
        <f>IF(G98=1,'ANEXO RP14'!$A$51,(IF(G98=2,'ANEXO RP14'!$A$52,(IF(G98=3,'ANEXO RP14'!$A$53,(IF(G98=4,'ANEXO RP14'!$A$54,(IF(G98=5,'ANEXO RP14'!$A$55,(IF(G98=6,'ANEXO RP14'!$A$56,(IF(G98=7,'ANEXO RP14'!$A$57,(IF(G98=8,'ANEXO RP14'!$A$58,(IF(G98=9,'ANEXO RP14'!$A$59,(IF(G98=10,'ANEXO RP14'!$A$60,(IF(G98=11,'ANEXO RP14'!$A$61,(IF(G98=12,'ANEXO RP14'!$A$62,(IF(G98=13,'ANEXO RP14'!$A$63,(IF(G98=14,'ANEXO RP14'!$A$64,(IF(G98=15,'ANEXO RP14'!$A$65,(IF(G98=16,'ANEXO RP14'!$A$66," ")))))))))))))))))))))))))))))))</f>
        <v>Recursos humanos (5)</v>
      </c>
      <c r="I98" s="107">
        <v>1861.2</v>
      </c>
      <c r="J98" s="114">
        <v>43721</v>
      </c>
      <c r="K98" s="144">
        <v>91302</v>
      </c>
    </row>
    <row r="99" spans="1:11" s="30" customFormat="1" ht="41.25" customHeight="1" thickBot="1" x14ac:dyDescent="0.3">
      <c r="A99" s="113">
        <v>43738</v>
      </c>
      <c r="B99" s="111" t="s">
        <v>235</v>
      </c>
      <c r="C99" s="55" t="s">
        <v>236</v>
      </c>
      <c r="D99" s="94" t="str">
        <f>VLOOKUP($C98:$C$5004,$C$27:$D$5004,2,0)</f>
        <v>IRRF A RECOLHER</v>
      </c>
      <c r="E99" s="28">
        <v>1006</v>
      </c>
      <c r="F99" s="60" t="str">
        <f>VLOOKUP($E99:$E$5004,'PLANO DE APLICAÇÃO'!$A$5:$B$1002,2,0)</f>
        <v>I.R.R.F A RECOLHER</v>
      </c>
      <c r="G99" s="28">
        <v>1</v>
      </c>
      <c r="H99" s="29" t="str">
        <f>IF(G99=1,'ANEXO RP14'!$A$51,(IF(G99=2,'ANEXO RP14'!$A$52,(IF(G99=3,'ANEXO RP14'!$A$53,(IF(G99=4,'ANEXO RP14'!$A$54,(IF(G99=5,'ANEXO RP14'!$A$55,(IF(G99=6,'ANEXO RP14'!$A$56,(IF(G99=7,'ANEXO RP14'!$A$57,(IF(G99=8,'ANEXO RP14'!$A$58,(IF(G99=9,'ANEXO RP14'!$A$59,(IF(G99=10,'ANEXO RP14'!$A$60,(IF(G99=11,'ANEXO RP14'!$A$61,(IF(G99=12,'ANEXO RP14'!$A$62,(IF(G99=13,'ANEXO RP14'!$A$63,(IF(G99=14,'ANEXO RP14'!$A$64,(IF(G99=15,'ANEXO RP14'!$A$65,(IF(G99=16,'ANEXO RP14'!$A$66," ")))))))))))))))))))))))))))))))</f>
        <v>Recursos humanos (5)</v>
      </c>
      <c r="I99" s="107">
        <v>102.15</v>
      </c>
      <c r="J99" s="114">
        <v>43721</v>
      </c>
      <c r="K99" s="144">
        <v>91303</v>
      </c>
    </row>
    <row r="100" spans="1:11" s="30" customFormat="1" ht="41.25" customHeight="1" thickBot="1" x14ac:dyDescent="0.3">
      <c r="A100" s="113">
        <v>43727</v>
      </c>
      <c r="B100" s="111" t="s">
        <v>285</v>
      </c>
      <c r="C100" s="55" t="s">
        <v>223</v>
      </c>
      <c r="D100" s="94" t="str">
        <f>VLOOKUP($C99:$C$5004,$C$27:$D$5004,2,0)</f>
        <v>ARIOVALDO DE SOUZA 01986722848</v>
      </c>
      <c r="E100" s="28">
        <v>2001</v>
      </c>
      <c r="F100" s="60" t="str">
        <f>VLOOKUP($E100:$E$5004,'PLANO DE APLICAÇÃO'!$A$5:$B$1002,2,0)</f>
        <v>Material Esportivo</v>
      </c>
      <c r="G100" s="28">
        <v>8</v>
      </c>
      <c r="H100" s="29" t="str">
        <f>IF(G100=1,'ANEXO RP14'!$A$51,(IF(G100=2,'ANEXO RP14'!$A$52,(IF(G100=3,'ANEXO RP14'!$A$53,(IF(G100=4,'ANEXO RP14'!$A$54,(IF(G100=5,'ANEXO RP14'!$A$55,(IF(G100=6,'ANEXO RP14'!$A$56,(IF(G100=7,'ANEXO RP14'!$A$57,(IF(G100=8,'ANEXO RP14'!$A$58,(IF(G100=9,'ANEXO RP14'!$A$59,(IF(G100=10,'ANEXO RP14'!$A$60,(IF(G100=11,'ANEXO RP14'!$A$61,(IF(G100=12,'ANEXO RP14'!$A$62,(IF(G100=13,'ANEXO RP14'!$A$63,(IF(G100=14,'ANEXO RP14'!$A$64,(IF(G100=15,'ANEXO RP14'!$A$65,(IF(G100=16,'ANEXO RP14'!$A$66," ")))))))))))))))))))))))))))))))</f>
        <v>Outros serviços de terceiros</v>
      </c>
      <c r="I100" s="107">
        <v>4450</v>
      </c>
      <c r="J100" s="114">
        <v>43728</v>
      </c>
      <c r="K100" s="144">
        <v>553235000032298</v>
      </c>
    </row>
    <row r="101" spans="1:11" s="30" customFormat="1" ht="41.25" customHeight="1" thickBot="1" x14ac:dyDescent="0.3">
      <c r="A101" s="113">
        <v>43728</v>
      </c>
      <c r="B101" s="111" t="s">
        <v>286</v>
      </c>
      <c r="C101" s="55" t="s">
        <v>187</v>
      </c>
      <c r="D101" s="94" t="str">
        <f>VLOOKUP($C100:$C$5004,$C$27:$D$5004,2,0)</f>
        <v>LUDONI TRANSPORTE RODOVIARIO EIRELI</v>
      </c>
      <c r="E101" s="28">
        <v>4001</v>
      </c>
      <c r="F101" s="60" t="str">
        <f>VLOOKUP($E101:$E$5004,'PLANO DE APLICAÇÃO'!$A$5:$B$1002,2,0)</f>
        <v xml:space="preserve">Viagens </v>
      </c>
      <c r="G101" s="28">
        <v>8</v>
      </c>
      <c r="H101" s="29" t="str">
        <f>IF(G101=1,'ANEXO RP14'!$A$51,(IF(G101=2,'ANEXO RP14'!$A$52,(IF(G101=3,'ANEXO RP14'!$A$53,(IF(G101=4,'ANEXO RP14'!$A$54,(IF(G101=5,'ANEXO RP14'!$A$55,(IF(G101=6,'ANEXO RP14'!$A$56,(IF(G101=7,'ANEXO RP14'!$A$57,(IF(G101=8,'ANEXO RP14'!$A$58,(IF(G101=9,'ANEXO RP14'!$A$59,(IF(G101=10,'ANEXO RP14'!$A$60,(IF(G101=11,'ANEXO RP14'!$A$61,(IF(G101=12,'ANEXO RP14'!$A$62,(IF(G101=13,'ANEXO RP14'!$A$63,(IF(G101=14,'ANEXO RP14'!$A$64,(IF(G101=15,'ANEXO RP14'!$A$65,(IF(G101=16,'ANEXO RP14'!$A$66," ")))))))))))))))))))))))))))))))</f>
        <v>Outros serviços de terceiros</v>
      </c>
      <c r="I101" s="107">
        <v>1390</v>
      </c>
      <c r="J101" s="114">
        <v>43728</v>
      </c>
      <c r="K101" s="144">
        <v>92001</v>
      </c>
    </row>
    <row r="102" spans="1:11" s="30" customFormat="1" ht="41.25" customHeight="1" thickBot="1" x14ac:dyDescent="0.3">
      <c r="A102" s="129">
        <v>43739</v>
      </c>
      <c r="B102" s="137" t="s">
        <v>288</v>
      </c>
      <c r="C102" s="130" t="s">
        <v>181</v>
      </c>
      <c r="D102" s="131" t="str">
        <f>VLOOKUP($C101:$C$5004,$C$27:$D$5004,2,0)</f>
        <v>FEDERAÇÃO PAULISTA DE JUDÔ</v>
      </c>
      <c r="E102" s="132">
        <v>3001</v>
      </c>
      <c r="F102" s="133" t="str">
        <f>VLOOKUP($E102:$E$5004,'PLANO DE APLICAÇÃO'!$A$5:$B$1002,2,0)</f>
        <v>Taxas de Inscrição de Atletas</v>
      </c>
      <c r="G102" s="132">
        <v>16</v>
      </c>
      <c r="H102" s="134" t="str">
        <f>IF(G102=1,'ANEXO RP14'!$A$51,(IF(G102=2,'ANEXO RP14'!$A$52,(IF(G102=3,'ANEXO RP14'!$A$53,(IF(G102=4,'ANEXO RP14'!$A$54,(IF(G102=5,'ANEXO RP14'!$A$55,(IF(G102=6,'ANEXO RP14'!$A$56,(IF(G102=7,'ANEXO RP14'!$A$57,(IF(G102=8,'ANEXO RP14'!$A$58,(IF(G102=9,'ANEXO RP14'!$A$59,(IF(G102=10,'ANEXO RP14'!$A$60,(IF(G102=11,'ANEXO RP14'!$A$61,(IF(G102=12,'ANEXO RP14'!$A$62,(IF(G102=13,'ANEXO RP14'!$A$63,(IF(G102=14,'ANEXO RP14'!$A$64,(IF(G102=15,'ANEXO RP14'!$A$65,(IF(G102=16,'ANEXO RP14'!$A$66," ")))))))))))))))))))))))))))))))</f>
        <v>Outras despesas</v>
      </c>
      <c r="I102" s="108">
        <v>90</v>
      </c>
      <c r="J102" s="135">
        <v>43739</v>
      </c>
      <c r="K102" s="136">
        <v>100101</v>
      </c>
    </row>
    <row r="103" spans="1:11" s="30" customFormat="1" ht="41.25" customHeight="1" thickBot="1" x14ac:dyDescent="0.3">
      <c r="A103" s="129">
        <v>43742</v>
      </c>
      <c r="B103" s="137" t="s">
        <v>290</v>
      </c>
      <c r="C103" s="130" t="s">
        <v>181</v>
      </c>
      <c r="D103" s="131" t="str">
        <f>VLOOKUP($C102:$C$5004,$C$27:$D$5004,2,0)</f>
        <v>FEDERAÇÃO PAULISTA DE JUDÔ</v>
      </c>
      <c r="E103" s="132">
        <v>3001</v>
      </c>
      <c r="F103" s="133" t="s">
        <v>167</v>
      </c>
      <c r="G103" s="132">
        <v>16</v>
      </c>
      <c r="H103" s="134" t="s">
        <v>183</v>
      </c>
      <c r="I103" s="108">
        <v>110</v>
      </c>
      <c r="J103" s="135">
        <v>43742</v>
      </c>
      <c r="K103" s="136">
        <v>100401</v>
      </c>
    </row>
    <row r="104" spans="1:11" s="30" customFormat="1" ht="41.25" customHeight="1" thickBot="1" x14ac:dyDescent="0.3">
      <c r="A104" s="129">
        <v>43747</v>
      </c>
      <c r="B104" s="137" t="s">
        <v>287</v>
      </c>
      <c r="C104" s="130" t="s">
        <v>291</v>
      </c>
      <c r="D104" s="131" t="s">
        <v>241</v>
      </c>
      <c r="E104" s="132">
        <v>1002</v>
      </c>
      <c r="F104" s="133" t="s">
        <v>126</v>
      </c>
      <c r="G104" s="132">
        <v>1</v>
      </c>
      <c r="H104" s="134" t="s">
        <v>79</v>
      </c>
      <c r="I104" s="108">
        <v>2231.61</v>
      </c>
      <c r="J104" s="135">
        <v>43748</v>
      </c>
      <c r="K104" s="136">
        <v>550053000070845</v>
      </c>
    </row>
    <row r="105" spans="1:11" s="30" customFormat="1" ht="41.25" customHeight="1" thickBot="1" x14ac:dyDescent="0.3">
      <c r="A105" s="129">
        <v>43747</v>
      </c>
      <c r="B105" s="137" t="s">
        <v>292</v>
      </c>
      <c r="C105" s="130" t="s">
        <v>208</v>
      </c>
      <c r="D105" s="131" t="s">
        <v>209</v>
      </c>
      <c r="E105" s="132">
        <v>1002</v>
      </c>
      <c r="F105" s="133" t="s">
        <v>126</v>
      </c>
      <c r="G105" s="132">
        <v>1</v>
      </c>
      <c r="H105" s="134" t="s">
        <v>79</v>
      </c>
      <c r="I105" s="108">
        <v>2654.52</v>
      </c>
      <c r="J105" s="135">
        <v>43748</v>
      </c>
      <c r="K105" s="136">
        <v>550053000070894</v>
      </c>
    </row>
    <row r="106" spans="1:11" s="30" customFormat="1" ht="41.25" customHeight="1" thickBot="1" x14ac:dyDescent="0.3">
      <c r="A106" s="129">
        <v>43747</v>
      </c>
      <c r="B106" s="137" t="s">
        <v>293</v>
      </c>
      <c r="C106" s="130" t="s">
        <v>212</v>
      </c>
      <c r="D106" s="131" t="s">
        <v>213</v>
      </c>
      <c r="E106" s="132">
        <v>1002</v>
      </c>
      <c r="F106" s="133" t="s">
        <v>126</v>
      </c>
      <c r="G106" s="132">
        <v>1</v>
      </c>
      <c r="H106" s="134" t="s">
        <v>79</v>
      </c>
      <c r="I106" s="108">
        <v>2654.52</v>
      </c>
      <c r="J106" s="135">
        <v>43748</v>
      </c>
      <c r="K106" s="136">
        <v>556843000010109</v>
      </c>
    </row>
    <row r="107" spans="1:11" s="30" customFormat="1" ht="41.25" customHeight="1" thickBot="1" x14ac:dyDescent="0.3">
      <c r="A107" s="129">
        <v>43748</v>
      </c>
      <c r="B107" s="137" t="s">
        <v>294</v>
      </c>
      <c r="C107" s="130" t="s">
        <v>215</v>
      </c>
      <c r="D107" s="131" t="s">
        <v>216</v>
      </c>
      <c r="E107" s="132">
        <v>1002</v>
      </c>
      <c r="F107" s="133" t="s">
        <v>126</v>
      </c>
      <c r="G107" s="132">
        <v>1</v>
      </c>
      <c r="H107" s="134" t="s">
        <v>79</v>
      </c>
      <c r="I107" s="108">
        <v>2700</v>
      </c>
      <c r="J107" s="135">
        <v>43748</v>
      </c>
      <c r="K107" s="136">
        <v>101001</v>
      </c>
    </row>
    <row r="108" spans="1:11" s="30" customFormat="1" ht="41.25" customHeight="1" thickBot="1" x14ac:dyDescent="0.3">
      <c r="A108" s="129">
        <v>43748</v>
      </c>
      <c r="B108" s="137" t="s">
        <v>289</v>
      </c>
      <c r="C108" s="130" t="s">
        <v>181</v>
      </c>
      <c r="D108" s="131" t="s">
        <v>182</v>
      </c>
      <c r="E108" s="132">
        <v>3001</v>
      </c>
      <c r="F108" s="133" t="s">
        <v>167</v>
      </c>
      <c r="G108" s="132">
        <v>16</v>
      </c>
      <c r="H108" s="134" t="s">
        <v>183</v>
      </c>
      <c r="I108" s="108">
        <v>360</v>
      </c>
      <c r="J108" s="135">
        <v>43748</v>
      </c>
      <c r="K108" s="136">
        <v>101002</v>
      </c>
    </row>
    <row r="109" spans="1:11" s="30" customFormat="1" ht="41.25" customHeight="1" thickBot="1" x14ac:dyDescent="0.3">
      <c r="A109" s="129">
        <v>43749</v>
      </c>
      <c r="B109" s="137" t="s">
        <v>295</v>
      </c>
      <c r="C109" s="130" t="s">
        <v>175</v>
      </c>
      <c r="D109" s="131" t="s">
        <v>176</v>
      </c>
      <c r="E109" s="132">
        <v>4001</v>
      </c>
      <c r="F109" s="133" t="s">
        <v>177</v>
      </c>
      <c r="G109" s="132">
        <v>8</v>
      </c>
      <c r="H109" s="134" t="s">
        <v>86</v>
      </c>
      <c r="I109" s="108">
        <v>3776</v>
      </c>
      <c r="J109" s="135">
        <v>43749</v>
      </c>
      <c r="K109" s="136">
        <v>550950000005073</v>
      </c>
    </row>
    <row r="110" spans="1:11" s="30" customFormat="1" ht="41.25" customHeight="1" thickBot="1" x14ac:dyDescent="0.3">
      <c r="A110" s="129">
        <v>43749</v>
      </c>
      <c r="B110" s="137" t="s">
        <v>296</v>
      </c>
      <c r="C110" s="130" t="s">
        <v>181</v>
      </c>
      <c r="D110" s="131" t="s">
        <v>182</v>
      </c>
      <c r="E110" s="132">
        <v>3001</v>
      </c>
      <c r="F110" s="133" t="s">
        <v>167</v>
      </c>
      <c r="G110" s="132">
        <v>16</v>
      </c>
      <c r="H110" s="134" t="s">
        <v>93</v>
      </c>
      <c r="I110" s="108">
        <v>170</v>
      </c>
      <c r="J110" s="135">
        <v>43749</v>
      </c>
      <c r="K110" s="136">
        <v>552890000026014</v>
      </c>
    </row>
    <row r="111" spans="1:11" s="30" customFormat="1" ht="41.25" customHeight="1" thickBot="1" x14ac:dyDescent="0.3">
      <c r="A111" s="129">
        <v>43748</v>
      </c>
      <c r="B111" s="137" t="s">
        <v>297</v>
      </c>
      <c r="C111" s="130" t="s">
        <v>154</v>
      </c>
      <c r="D111" s="131" t="str">
        <f>VLOOKUP($C110:$C$5004,$C$27:$D$5004,2,0)</f>
        <v>SOLUÇÃO PREPARAÇÃO DE DOCUMEMENTOS</v>
      </c>
      <c r="E111" s="132">
        <v>7001</v>
      </c>
      <c r="F111" s="133" t="str">
        <f>VLOOKUP($E111:$E$5004,'PLANO DE APLICAÇÃO'!$A$5:$B$1002,2,0)</f>
        <v>Serviços Contábeis</v>
      </c>
      <c r="G111" s="132">
        <v>8</v>
      </c>
      <c r="H111" s="134" t="str">
        <f>IF(G111=1,'ANEXO RP14'!$A$51,(IF(G111=2,'ANEXO RP14'!$A$52,(IF(G111=3,'ANEXO RP14'!$A$53,(IF(G111=4,'ANEXO RP14'!$A$54,(IF(G111=5,'ANEXO RP14'!$A$55,(IF(G111=6,'ANEXO RP14'!$A$56,(IF(G111=7,'ANEXO RP14'!$A$57,(IF(G111=8,'ANEXO RP14'!$A$58,(IF(G111=9,'ANEXO RP14'!$A$59,(IF(G111=10,'ANEXO RP14'!$A$60,(IF(G111=11,'ANEXO RP14'!$A$61,(IF(G111=12,'ANEXO RP14'!$A$62,(IF(G111=13,'ANEXO RP14'!$A$63,(IF(G111=14,'ANEXO RP14'!$A$64,(IF(G111=15,'ANEXO RP14'!$A$65,(IF(G111=16,'ANEXO RP14'!$A$66," ")))))))))))))))))))))))))))))))</f>
        <v>Outros serviços de terceiros</v>
      </c>
      <c r="I111" s="108">
        <v>600</v>
      </c>
      <c r="J111" s="135">
        <v>43749</v>
      </c>
      <c r="K111" s="136">
        <v>101101</v>
      </c>
    </row>
    <row r="112" spans="1:11" s="30" customFormat="1" ht="41.25" customHeight="1" thickBot="1" x14ac:dyDescent="0.3">
      <c r="A112" s="129">
        <v>43769</v>
      </c>
      <c r="B112" s="137" t="s">
        <v>235</v>
      </c>
      <c r="C112" s="130" t="s">
        <v>245</v>
      </c>
      <c r="D112" s="131" t="str">
        <f>VLOOKUP($C111:$C$5004,$C$27:$D$5004,2,0)</f>
        <v>INSS A RECOLHER</v>
      </c>
      <c r="E112" s="132">
        <v>1004</v>
      </c>
      <c r="F112" s="133" t="str">
        <f>VLOOKUP($E112:$E$5004,'PLANO DE APLICAÇÃO'!$A$5:$B$1002,2,0)</f>
        <v>INSS</v>
      </c>
      <c r="G112" s="132">
        <v>1</v>
      </c>
      <c r="H112" s="134" t="str">
        <f>IF(G112=1,'ANEXO RP14'!$A$51,(IF(G112=2,'ANEXO RP14'!$A$52,(IF(G112=3,'ANEXO RP14'!$A$53,(IF(G112=4,'ANEXO RP14'!$A$54,(IF(G112=5,'ANEXO RP14'!$A$55,(IF(G112=6,'ANEXO RP14'!$A$56,(IF(G112=7,'ANEXO RP14'!$A$57,(IF(G112=8,'ANEXO RP14'!$A$58,(IF(G112=9,'ANEXO RP14'!$A$59,(IF(G112=10,'ANEXO RP14'!$A$60,(IF(G112=11,'ANEXO RP14'!$A$61,(IF(G112=12,'ANEXO RP14'!$A$62,(IF(G112=13,'ANEXO RP14'!$A$63,(IF(G112=14,'ANEXO RP14'!$A$64,(IF(G112=15,'ANEXO RP14'!$A$65,(IF(G112=16,'ANEXO RP14'!$A$66," ")))))))))))))))))))))))))))))))</f>
        <v>Recursos humanos (5)</v>
      </c>
      <c r="I112" s="108">
        <v>1584</v>
      </c>
      <c r="J112" s="135">
        <v>43749</v>
      </c>
      <c r="K112" s="136">
        <v>101102</v>
      </c>
    </row>
    <row r="113" spans="1:11" s="30" customFormat="1" ht="41.25" customHeight="1" thickBot="1" x14ac:dyDescent="0.3">
      <c r="A113" s="129">
        <v>43769</v>
      </c>
      <c r="B113" s="137" t="s">
        <v>235</v>
      </c>
      <c r="C113" s="130" t="s">
        <v>245</v>
      </c>
      <c r="D113" s="131" t="s">
        <v>242</v>
      </c>
      <c r="E113" s="132">
        <v>1006</v>
      </c>
      <c r="F113" s="133" t="str">
        <f>VLOOKUP($E113:$E$5004,'PLANO DE APLICAÇÃO'!$A$5:$B$1002,2,0)</f>
        <v>I.R.R.F A RECOLHER</v>
      </c>
      <c r="G113" s="132">
        <v>1</v>
      </c>
      <c r="H113" s="134" t="str">
        <f>IF(G113=1,'ANEXO RP14'!$A$51,(IF(G113=2,'ANEXO RP14'!$A$52,(IF(G113=3,'ANEXO RP14'!$A$53,(IF(G113=4,'ANEXO RP14'!$A$54,(IF(G113=5,'ANEXO RP14'!$A$55,(IF(G113=6,'ANEXO RP14'!$A$56,(IF(G113=7,'ANEXO RP14'!$A$57,(IF(G113=8,'ANEXO RP14'!$A$58,(IF(G113=9,'ANEXO RP14'!$A$59,(IF(G113=10,'ANEXO RP14'!$A$60,(IF(G113=11,'ANEXO RP14'!$A$61,(IF(G113=12,'ANEXO RP14'!$A$62,(IF(G113=13,'ANEXO RP14'!$A$63,(IF(G113=14,'ANEXO RP14'!$A$64,(IF(G113=15,'ANEXO RP14'!$A$65,(IF(G113=16,'ANEXO RP14'!$A$66," ")))))))))))))))))))))))))))))))</f>
        <v>Recursos humanos (5)</v>
      </c>
      <c r="I113" s="108">
        <v>102.15</v>
      </c>
      <c r="J113" s="135">
        <v>43749</v>
      </c>
      <c r="K113" s="136">
        <v>101103</v>
      </c>
    </row>
    <row r="114" spans="1:11" s="30" customFormat="1" ht="41.25" customHeight="1" thickBot="1" x14ac:dyDescent="0.3">
      <c r="A114" s="129">
        <v>43749</v>
      </c>
      <c r="B114" s="137" t="s">
        <v>299</v>
      </c>
      <c r="C114" s="130" t="s">
        <v>181</v>
      </c>
      <c r="D114" s="131" t="str">
        <f>VLOOKUP($C113:$C$5004,$C$27:$D$5004,2,0)</f>
        <v>FEDERAÇÃO PAULISTA DE JUDÔ</v>
      </c>
      <c r="E114" s="132">
        <v>3001</v>
      </c>
      <c r="F114" s="133" t="str">
        <f>VLOOKUP($E114:$E$5004,'PLANO DE APLICAÇÃO'!$A$5:$B$1002,2,0)</f>
        <v>Taxas de Inscrição de Atletas</v>
      </c>
      <c r="G114" s="132">
        <v>16</v>
      </c>
      <c r="H114" s="134" t="str">
        <f>IF(G114=1,'ANEXO RP14'!$A$51,(IF(G114=2,'ANEXO RP14'!$A$52,(IF(G114=3,'ANEXO RP14'!$A$53,(IF(G114=4,'ANEXO RP14'!$A$54,(IF(G114=5,'ANEXO RP14'!$A$55,(IF(G114=6,'ANEXO RP14'!$A$56,(IF(G114=7,'ANEXO RP14'!$A$57,(IF(G114=8,'ANEXO RP14'!$A$58,(IF(G114=9,'ANEXO RP14'!$A$59,(IF(G114=10,'ANEXO RP14'!$A$60,(IF(G114=11,'ANEXO RP14'!$A$61,(IF(G114=12,'ANEXO RP14'!$A$62,(IF(G114=13,'ANEXO RP14'!$A$63,(IF(G114=14,'ANEXO RP14'!$A$64,(IF(G114=15,'ANEXO RP14'!$A$65,(IF(G114=16,'ANEXO RP14'!$A$66," ")))))))))))))))))))))))))))))))</f>
        <v>Outras despesas</v>
      </c>
      <c r="I114" s="108">
        <v>280</v>
      </c>
      <c r="J114" s="135">
        <v>43754</v>
      </c>
      <c r="K114" s="136">
        <v>552890000026014</v>
      </c>
    </row>
    <row r="115" spans="1:11" s="30" customFormat="1" ht="41.25" customHeight="1" thickBot="1" x14ac:dyDescent="0.3">
      <c r="A115" s="113"/>
      <c r="B115" s="111"/>
      <c r="C115" s="55"/>
      <c r="D115" s="94" t="e">
        <f>VLOOKUP($C114:$C$5004,$C$27:$D$5004,2,0)</f>
        <v>#N/A</v>
      </c>
      <c r="E115" s="28"/>
      <c r="F115" s="60" t="e">
        <f>VLOOKUP($E115:$E$5004,'PLANO DE APLICAÇÃO'!$A$5:$B$1002,2,0)</f>
        <v>#N/A</v>
      </c>
      <c r="G115" s="28"/>
      <c r="H115" s="29" t="str">
        <f>IF(G115=1,'ANEXO RP14'!$A$51,(IF(G115=2,'ANEXO RP14'!$A$52,(IF(G115=3,'ANEXO RP14'!$A$53,(IF(G115=4,'ANEXO RP14'!$A$54,(IF(G115=5,'ANEXO RP14'!$A$55,(IF(G115=6,'ANEXO RP14'!$A$56,(IF(G115=7,'ANEXO RP14'!$A$57,(IF(G115=8,'ANEXO RP14'!$A$58,(IF(G115=9,'ANEXO RP14'!$A$59,(IF(G115=10,'ANEXO RP14'!$A$60,(IF(G115=11,'ANEXO RP14'!$A$61,(IF(G115=12,'ANEXO RP14'!$A$62,(IF(G115=13,'ANEXO RP14'!$A$63,(IF(G115=14,'ANEXO RP14'!$A$64,(IF(G115=15,'ANEXO RP14'!$A$65,(IF(G115=16,'ANEXO RP14'!$A$66," ")))))))))))))))))))))))))))))))</f>
        <v xml:space="preserve"> </v>
      </c>
      <c r="I115" s="107"/>
      <c r="J115" s="114"/>
      <c r="K115" s="105"/>
    </row>
    <row r="116" spans="1:11" s="30" customFormat="1" ht="41.25" customHeight="1" thickBot="1" x14ac:dyDescent="0.3">
      <c r="A116" s="113"/>
      <c r="B116" s="111"/>
      <c r="C116" s="55"/>
      <c r="D116" s="94" t="e">
        <f>VLOOKUP($C115:$C$5004,$C$27:$D$5004,2,0)</f>
        <v>#N/A</v>
      </c>
      <c r="E116" s="28"/>
      <c r="F116" s="60" t="e">
        <f>VLOOKUP($E116:$E$5004,'PLANO DE APLICAÇÃO'!$A$5:$B$1002,2,0)</f>
        <v>#N/A</v>
      </c>
      <c r="G116" s="28"/>
      <c r="H116" s="29" t="str">
        <f>IF(G116=1,'ANEXO RP14'!$A$51,(IF(G116=2,'ANEXO RP14'!$A$52,(IF(G116=3,'ANEXO RP14'!$A$53,(IF(G116=4,'ANEXO RP14'!$A$54,(IF(G116=5,'ANEXO RP14'!$A$55,(IF(G116=6,'ANEXO RP14'!$A$56,(IF(G116=7,'ANEXO RP14'!$A$57,(IF(G116=8,'ANEXO RP14'!$A$58,(IF(G116=9,'ANEXO RP14'!$A$59,(IF(G116=10,'ANEXO RP14'!$A$60,(IF(G116=11,'ANEXO RP14'!$A$61,(IF(G116=12,'ANEXO RP14'!$A$62,(IF(G116=13,'ANEXO RP14'!$A$63,(IF(G116=14,'ANEXO RP14'!$A$64,(IF(G116=15,'ANEXO RP14'!$A$65,(IF(G116=16,'ANEXO RP14'!$A$66," ")))))))))))))))))))))))))))))))</f>
        <v xml:space="preserve"> </v>
      </c>
      <c r="I116" s="107"/>
      <c r="J116" s="114"/>
      <c r="K116" s="105"/>
    </row>
    <row r="117" spans="1:11" s="30" customFormat="1" ht="41.25" customHeight="1" thickBot="1" x14ac:dyDescent="0.3">
      <c r="A117" s="113"/>
      <c r="B117" s="111"/>
      <c r="C117" s="55"/>
      <c r="D117" s="94" t="e">
        <f>VLOOKUP($C116:$C$5004,$C$27:$D$5004,2,0)</f>
        <v>#N/A</v>
      </c>
      <c r="E117" s="28"/>
      <c r="F117" s="60" t="e">
        <f>VLOOKUP($E117:$E$5004,'PLANO DE APLICAÇÃO'!$A$5:$B$1002,2,0)</f>
        <v>#N/A</v>
      </c>
      <c r="G117" s="28"/>
      <c r="H117" s="29" t="str">
        <f>IF(G117=1,'ANEXO RP14'!$A$51,(IF(G117=2,'ANEXO RP14'!$A$52,(IF(G117=3,'ANEXO RP14'!$A$53,(IF(G117=4,'ANEXO RP14'!$A$54,(IF(G117=5,'ANEXO RP14'!$A$55,(IF(G117=6,'ANEXO RP14'!$A$56,(IF(G117=7,'ANEXO RP14'!$A$57,(IF(G117=8,'ANEXO RP14'!$A$58,(IF(G117=9,'ANEXO RP14'!$A$59,(IF(G117=10,'ANEXO RP14'!$A$60,(IF(G117=11,'ANEXO RP14'!$A$61,(IF(G117=12,'ANEXO RP14'!$A$62,(IF(G117=13,'ANEXO RP14'!$A$63,(IF(G117=14,'ANEXO RP14'!$A$64,(IF(G117=15,'ANEXO RP14'!$A$65,(IF(G117=16,'ANEXO RP14'!$A$66," ")))))))))))))))))))))))))))))))</f>
        <v xml:space="preserve"> </v>
      </c>
      <c r="I117" s="107"/>
      <c r="J117" s="114"/>
      <c r="K117" s="105"/>
    </row>
    <row r="118" spans="1:11" s="30" customFormat="1" ht="41.25" customHeight="1" thickBot="1" x14ac:dyDescent="0.3">
      <c r="A118" s="113"/>
      <c r="B118" s="111"/>
      <c r="C118" s="55"/>
      <c r="D118" s="94" t="e">
        <f>VLOOKUP($C117:$C$5004,$C$27:$D$5004,2,0)</f>
        <v>#N/A</v>
      </c>
      <c r="E118" s="28"/>
      <c r="F118" s="60" t="e">
        <f>VLOOKUP($E118:$E$5004,'PLANO DE APLICAÇÃO'!$A$5:$B$1002,2,0)</f>
        <v>#N/A</v>
      </c>
      <c r="G118" s="28"/>
      <c r="H118" s="29" t="str">
        <f>IF(G118=1,'ANEXO RP14'!$A$51,(IF(G118=2,'ANEXO RP14'!$A$52,(IF(G118=3,'ANEXO RP14'!$A$53,(IF(G118=4,'ANEXO RP14'!$A$54,(IF(G118=5,'ANEXO RP14'!$A$55,(IF(G118=6,'ANEXO RP14'!$A$56,(IF(G118=7,'ANEXO RP14'!$A$57,(IF(G118=8,'ANEXO RP14'!$A$58,(IF(G118=9,'ANEXO RP14'!$A$59,(IF(G118=10,'ANEXO RP14'!$A$60,(IF(G118=11,'ANEXO RP14'!$A$61,(IF(G118=12,'ANEXO RP14'!$A$62,(IF(G118=13,'ANEXO RP14'!$A$63,(IF(G118=14,'ANEXO RP14'!$A$64,(IF(G118=15,'ANEXO RP14'!$A$65,(IF(G118=16,'ANEXO RP14'!$A$66," ")))))))))))))))))))))))))))))))</f>
        <v xml:space="preserve"> </v>
      </c>
      <c r="I118" s="107"/>
      <c r="J118" s="114"/>
      <c r="K118" s="105"/>
    </row>
    <row r="119" spans="1:11" s="30" customFormat="1" ht="41.25" customHeight="1" thickBot="1" x14ac:dyDescent="0.3">
      <c r="A119" s="113"/>
      <c r="B119" s="111"/>
      <c r="C119" s="55"/>
      <c r="D119" s="94" t="e">
        <f>VLOOKUP($C118:$C$5004,$C$27:$D$5004,2,0)</f>
        <v>#N/A</v>
      </c>
      <c r="E119" s="28"/>
      <c r="F119" s="60" t="e">
        <f>VLOOKUP($E119:$E$5004,'PLANO DE APLICAÇÃO'!$A$5:$B$1002,2,0)</f>
        <v>#N/A</v>
      </c>
      <c r="G119" s="28"/>
      <c r="H119" s="29" t="str">
        <f>IF(G119=1,'ANEXO RP14'!$A$51,(IF(G119=2,'ANEXO RP14'!$A$52,(IF(G119=3,'ANEXO RP14'!$A$53,(IF(G119=4,'ANEXO RP14'!$A$54,(IF(G119=5,'ANEXO RP14'!$A$55,(IF(G119=6,'ANEXO RP14'!$A$56,(IF(G119=7,'ANEXO RP14'!$A$57,(IF(G119=8,'ANEXO RP14'!$A$58,(IF(G119=9,'ANEXO RP14'!$A$59,(IF(G119=10,'ANEXO RP14'!$A$60,(IF(G119=11,'ANEXO RP14'!$A$61,(IF(G119=12,'ANEXO RP14'!$A$62,(IF(G119=13,'ANEXO RP14'!$A$63,(IF(G119=14,'ANEXO RP14'!$A$64,(IF(G119=15,'ANEXO RP14'!$A$65,(IF(G119=16,'ANEXO RP14'!$A$66," ")))))))))))))))))))))))))))))))</f>
        <v xml:space="preserve"> </v>
      </c>
      <c r="I119" s="107"/>
      <c r="J119" s="114"/>
      <c r="K119" s="105"/>
    </row>
    <row r="120" spans="1:11" s="30" customFormat="1" ht="41.25" customHeight="1" thickBot="1" x14ac:dyDescent="0.3">
      <c r="A120" s="113"/>
      <c r="B120" s="111"/>
      <c r="C120" s="55"/>
      <c r="D120" s="94" t="e">
        <f>VLOOKUP($C119:$C$5004,$C$27:$D$5004,2,0)</f>
        <v>#N/A</v>
      </c>
      <c r="E120" s="28"/>
      <c r="F120" s="60" t="e">
        <f>VLOOKUP($E120:$E$5004,'PLANO DE APLICAÇÃO'!$A$5:$B$1002,2,0)</f>
        <v>#N/A</v>
      </c>
      <c r="G120" s="28"/>
      <c r="H120" s="29" t="str">
        <f>IF(G120=1,'ANEXO RP14'!$A$51,(IF(G120=2,'ANEXO RP14'!$A$52,(IF(G120=3,'ANEXO RP14'!$A$53,(IF(G120=4,'ANEXO RP14'!$A$54,(IF(G120=5,'ANEXO RP14'!$A$55,(IF(G120=6,'ANEXO RP14'!$A$56,(IF(G120=7,'ANEXO RP14'!$A$57,(IF(G120=8,'ANEXO RP14'!$A$58,(IF(G120=9,'ANEXO RP14'!$A$59,(IF(G120=10,'ANEXO RP14'!$A$60,(IF(G120=11,'ANEXO RP14'!$A$61,(IF(G120=12,'ANEXO RP14'!$A$62,(IF(G120=13,'ANEXO RP14'!$A$63,(IF(G120=14,'ANEXO RP14'!$A$64,(IF(G120=15,'ANEXO RP14'!$A$65,(IF(G120=16,'ANEXO RP14'!$A$66," ")))))))))))))))))))))))))))))))</f>
        <v xml:space="preserve"> </v>
      </c>
      <c r="I120" s="107"/>
      <c r="J120" s="114"/>
      <c r="K120" s="105"/>
    </row>
    <row r="121" spans="1:11" s="30" customFormat="1" ht="41.25" customHeight="1" thickBot="1" x14ac:dyDescent="0.3">
      <c r="A121" s="113"/>
      <c r="B121" s="111"/>
      <c r="C121" s="55"/>
      <c r="D121" s="94" t="e">
        <f>VLOOKUP($C120:$C$5004,$C$27:$D$5004,2,0)</f>
        <v>#N/A</v>
      </c>
      <c r="E121" s="28"/>
      <c r="F121" s="60" t="e">
        <f>VLOOKUP($E121:$E$5004,'PLANO DE APLICAÇÃO'!$A$5:$B$1002,2,0)</f>
        <v>#N/A</v>
      </c>
      <c r="G121" s="28"/>
      <c r="H121" s="29" t="str">
        <f>IF(G121=1,'ANEXO RP14'!$A$51,(IF(G121=2,'ANEXO RP14'!$A$52,(IF(G121=3,'ANEXO RP14'!$A$53,(IF(G121=4,'ANEXO RP14'!$A$54,(IF(G121=5,'ANEXO RP14'!$A$55,(IF(G121=6,'ANEXO RP14'!$A$56,(IF(G121=7,'ANEXO RP14'!$A$57,(IF(G121=8,'ANEXO RP14'!$A$58,(IF(G121=9,'ANEXO RP14'!$A$59,(IF(G121=10,'ANEXO RP14'!$A$60,(IF(G121=11,'ANEXO RP14'!$A$61,(IF(G121=12,'ANEXO RP14'!$A$62,(IF(G121=13,'ANEXO RP14'!$A$63,(IF(G121=14,'ANEXO RP14'!$A$64,(IF(G121=15,'ANEXO RP14'!$A$65,(IF(G121=16,'ANEXO RP14'!$A$66," ")))))))))))))))))))))))))))))))</f>
        <v xml:space="preserve"> </v>
      </c>
      <c r="I121" s="107"/>
      <c r="J121" s="114"/>
      <c r="K121" s="105"/>
    </row>
    <row r="122" spans="1:11" s="30" customFormat="1" ht="41.25" customHeight="1" thickBot="1" x14ac:dyDescent="0.3">
      <c r="A122" s="113"/>
      <c r="B122" s="111"/>
      <c r="C122" s="55"/>
      <c r="D122" s="94" t="e">
        <f>VLOOKUP($C121:$C$5004,$C$27:$D$5004,2,0)</f>
        <v>#N/A</v>
      </c>
      <c r="E122" s="28"/>
      <c r="F122" s="60" t="e">
        <f>VLOOKUP($E122:$E$5004,'PLANO DE APLICAÇÃO'!$A$5:$B$1002,2,0)</f>
        <v>#N/A</v>
      </c>
      <c r="G122" s="28"/>
      <c r="H122" s="29" t="str">
        <f>IF(G122=1,'ANEXO RP14'!$A$51,(IF(G122=2,'ANEXO RP14'!$A$52,(IF(G122=3,'ANEXO RP14'!$A$53,(IF(G122=4,'ANEXO RP14'!$A$54,(IF(G122=5,'ANEXO RP14'!$A$55,(IF(G122=6,'ANEXO RP14'!$A$56,(IF(G122=7,'ANEXO RP14'!$A$57,(IF(G122=8,'ANEXO RP14'!$A$58,(IF(G122=9,'ANEXO RP14'!$A$59,(IF(G122=10,'ANEXO RP14'!$A$60,(IF(G122=11,'ANEXO RP14'!$A$61,(IF(G122=12,'ANEXO RP14'!$A$62,(IF(G122=13,'ANEXO RP14'!$A$63,(IF(G122=14,'ANEXO RP14'!$A$64,(IF(G122=15,'ANEXO RP14'!$A$65,(IF(G122=16,'ANEXO RP14'!$A$66," ")))))))))))))))))))))))))))))))</f>
        <v xml:space="preserve"> </v>
      </c>
      <c r="I122" s="107"/>
      <c r="J122" s="114"/>
      <c r="K122" s="105"/>
    </row>
    <row r="123" spans="1:11" s="30" customFormat="1" ht="41.25" customHeight="1" thickBot="1" x14ac:dyDescent="0.3">
      <c r="A123" s="113"/>
      <c r="B123" s="111"/>
      <c r="C123" s="55"/>
      <c r="D123" s="94" t="e">
        <f>VLOOKUP($C122:$C$5004,$C$27:$D$5004,2,0)</f>
        <v>#N/A</v>
      </c>
      <c r="E123" s="28"/>
      <c r="F123" s="60" t="e">
        <f>VLOOKUP($E123:$E$5004,'PLANO DE APLICAÇÃO'!$A$5:$B$1002,2,0)</f>
        <v>#N/A</v>
      </c>
      <c r="G123" s="28"/>
      <c r="H123" s="29" t="str">
        <f>IF(G123=1,'ANEXO RP14'!$A$51,(IF(G123=2,'ANEXO RP14'!$A$52,(IF(G123=3,'ANEXO RP14'!$A$53,(IF(G123=4,'ANEXO RP14'!$A$54,(IF(G123=5,'ANEXO RP14'!$A$55,(IF(G123=6,'ANEXO RP14'!$A$56,(IF(G123=7,'ANEXO RP14'!$A$57,(IF(G123=8,'ANEXO RP14'!$A$58,(IF(G123=9,'ANEXO RP14'!$A$59,(IF(G123=10,'ANEXO RP14'!$A$60,(IF(G123=11,'ANEXO RP14'!$A$61,(IF(G123=12,'ANEXO RP14'!$A$62,(IF(G123=13,'ANEXO RP14'!$A$63,(IF(G123=14,'ANEXO RP14'!$A$64,(IF(G123=15,'ANEXO RP14'!$A$65,(IF(G123=16,'ANEXO RP14'!$A$66," ")))))))))))))))))))))))))))))))</f>
        <v xml:space="preserve"> </v>
      </c>
      <c r="I123" s="107"/>
      <c r="J123" s="114"/>
      <c r="K123" s="105"/>
    </row>
    <row r="124" spans="1:11" s="30" customFormat="1" ht="41.25" customHeight="1" thickBot="1" x14ac:dyDescent="0.3">
      <c r="A124" s="113"/>
      <c r="B124" s="111"/>
      <c r="C124" s="55"/>
      <c r="D124" s="94" t="e">
        <f>VLOOKUP($C123:$C$5004,$C$27:$D$5004,2,0)</f>
        <v>#N/A</v>
      </c>
      <c r="E124" s="28"/>
      <c r="F124" s="60" t="e">
        <f>VLOOKUP($E124:$E$5004,'PLANO DE APLICAÇÃO'!$A$5:$B$1002,2,0)</f>
        <v>#N/A</v>
      </c>
      <c r="G124" s="28"/>
      <c r="H124" s="29" t="str">
        <f>IF(G124=1,'ANEXO RP14'!$A$51,(IF(G124=2,'ANEXO RP14'!$A$52,(IF(G124=3,'ANEXO RP14'!$A$53,(IF(G124=4,'ANEXO RP14'!$A$54,(IF(G124=5,'ANEXO RP14'!$A$55,(IF(G124=6,'ANEXO RP14'!$A$56,(IF(G124=7,'ANEXO RP14'!$A$57,(IF(G124=8,'ANEXO RP14'!$A$58,(IF(G124=9,'ANEXO RP14'!$A$59,(IF(G124=10,'ANEXO RP14'!$A$60,(IF(G124=11,'ANEXO RP14'!$A$61,(IF(G124=12,'ANEXO RP14'!$A$62,(IF(G124=13,'ANEXO RP14'!$A$63,(IF(G124=14,'ANEXO RP14'!$A$64,(IF(G124=15,'ANEXO RP14'!$A$65,(IF(G124=16,'ANEXO RP14'!$A$66," ")))))))))))))))))))))))))))))))</f>
        <v xml:space="preserve"> </v>
      </c>
      <c r="I124" s="107"/>
      <c r="J124" s="114"/>
      <c r="K124" s="105"/>
    </row>
    <row r="125" spans="1:11" s="30" customFormat="1" ht="41.25" customHeight="1" thickBot="1" x14ac:dyDescent="0.3">
      <c r="A125" s="113"/>
      <c r="B125" s="111"/>
      <c r="C125" s="55"/>
      <c r="D125" s="94" t="e">
        <f>VLOOKUP($C124:$C$5004,$C$27:$D$5004,2,0)</f>
        <v>#N/A</v>
      </c>
      <c r="E125" s="28"/>
      <c r="F125" s="60" t="e">
        <f>VLOOKUP($E125:$E$5004,'PLANO DE APLICAÇÃO'!$A$5:$B$1002,2,0)</f>
        <v>#N/A</v>
      </c>
      <c r="G125" s="28"/>
      <c r="H125" s="29" t="str">
        <f>IF(G125=1,'ANEXO RP14'!$A$51,(IF(G125=2,'ANEXO RP14'!$A$52,(IF(G125=3,'ANEXO RP14'!$A$53,(IF(G125=4,'ANEXO RP14'!$A$54,(IF(G125=5,'ANEXO RP14'!$A$55,(IF(G125=6,'ANEXO RP14'!$A$56,(IF(G125=7,'ANEXO RP14'!$A$57,(IF(G125=8,'ANEXO RP14'!$A$58,(IF(G125=9,'ANEXO RP14'!$A$59,(IF(G125=10,'ANEXO RP14'!$A$60,(IF(G125=11,'ANEXO RP14'!$A$61,(IF(G125=12,'ANEXO RP14'!$A$62,(IF(G125=13,'ANEXO RP14'!$A$63,(IF(G125=14,'ANEXO RP14'!$A$64,(IF(G125=15,'ANEXO RP14'!$A$65,(IF(G125=16,'ANEXO RP14'!$A$66," ")))))))))))))))))))))))))))))))</f>
        <v xml:space="preserve"> </v>
      </c>
      <c r="I125" s="107"/>
      <c r="J125" s="114"/>
      <c r="K125" s="105"/>
    </row>
    <row r="126" spans="1:11" s="30" customFormat="1" ht="41.25" customHeight="1" thickBot="1" x14ac:dyDescent="0.3">
      <c r="A126" s="113"/>
      <c r="B126" s="111"/>
      <c r="C126" s="55"/>
      <c r="D126" s="94" t="e">
        <f>VLOOKUP($C125:$C$5004,$C$27:$D$5004,2,0)</f>
        <v>#N/A</v>
      </c>
      <c r="E126" s="28"/>
      <c r="F126" s="60" t="e">
        <f>VLOOKUP($E126:$E$5004,'PLANO DE APLICAÇÃO'!$A$5:$B$1002,2,0)</f>
        <v>#N/A</v>
      </c>
      <c r="G126" s="28"/>
      <c r="H126" s="29" t="str">
        <f>IF(G126=1,'ANEXO RP14'!$A$51,(IF(G126=2,'ANEXO RP14'!$A$52,(IF(G126=3,'ANEXO RP14'!$A$53,(IF(G126=4,'ANEXO RP14'!$A$54,(IF(G126=5,'ANEXO RP14'!$A$55,(IF(G126=6,'ANEXO RP14'!$A$56,(IF(G126=7,'ANEXO RP14'!$A$57,(IF(G126=8,'ANEXO RP14'!$A$58,(IF(G126=9,'ANEXO RP14'!$A$59,(IF(G126=10,'ANEXO RP14'!$A$60,(IF(G126=11,'ANEXO RP14'!$A$61,(IF(G126=12,'ANEXO RP14'!$A$62,(IF(G126=13,'ANEXO RP14'!$A$63,(IF(G126=14,'ANEXO RP14'!$A$64,(IF(G126=15,'ANEXO RP14'!$A$65,(IF(G126=16,'ANEXO RP14'!$A$66," ")))))))))))))))))))))))))))))))</f>
        <v xml:space="preserve"> </v>
      </c>
      <c r="I126" s="107"/>
      <c r="J126" s="114"/>
      <c r="K126" s="105"/>
    </row>
    <row r="127" spans="1:11" s="30" customFormat="1" ht="41.25" customHeight="1" thickBot="1" x14ac:dyDescent="0.3">
      <c r="A127" s="113"/>
      <c r="B127" s="111"/>
      <c r="C127" s="55"/>
      <c r="D127" s="94" t="e">
        <f>VLOOKUP($C126:$C$5004,$C$27:$D$5004,2,0)</f>
        <v>#N/A</v>
      </c>
      <c r="E127" s="28"/>
      <c r="F127" s="60" t="e">
        <f>VLOOKUP($E127:$E$5004,'PLANO DE APLICAÇÃO'!$A$5:$B$1002,2,0)</f>
        <v>#N/A</v>
      </c>
      <c r="G127" s="28"/>
      <c r="H127" s="29" t="str">
        <f>IF(G127=1,'ANEXO RP14'!$A$51,(IF(G127=2,'ANEXO RP14'!$A$52,(IF(G127=3,'ANEXO RP14'!$A$53,(IF(G127=4,'ANEXO RP14'!$A$54,(IF(G127=5,'ANEXO RP14'!$A$55,(IF(G127=6,'ANEXO RP14'!$A$56,(IF(G127=7,'ANEXO RP14'!$A$57,(IF(G127=8,'ANEXO RP14'!$A$58,(IF(G127=9,'ANEXO RP14'!$A$59,(IF(G127=10,'ANEXO RP14'!$A$60,(IF(G127=11,'ANEXO RP14'!$A$61,(IF(G127=12,'ANEXO RP14'!$A$62,(IF(G127=13,'ANEXO RP14'!$A$63,(IF(G127=14,'ANEXO RP14'!$A$64,(IF(G127=15,'ANEXO RP14'!$A$65,(IF(G127=16,'ANEXO RP14'!$A$66," ")))))))))))))))))))))))))))))))</f>
        <v xml:space="preserve"> </v>
      </c>
      <c r="I127" s="107"/>
      <c r="J127" s="114"/>
      <c r="K127" s="105"/>
    </row>
    <row r="128" spans="1:11" s="30" customFormat="1" ht="41.25" customHeight="1" thickBot="1" x14ac:dyDescent="0.3">
      <c r="A128" s="113"/>
      <c r="B128" s="111"/>
      <c r="C128" s="55"/>
      <c r="D128" s="94" t="e">
        <f>VLOOKUP($C127:$C$5004,$C$27:$D$5004,2,0)</f>
        <v>#N/A</v>
      </c>
      <c r="E128" s="28"/>
      <c r="F128" s="60" t="e">
        <f>VLOOKUP($E128:$E$5004,'PLANO DE APLICAÇÃO'!$A$5:$B$1002,2,0)</f>
        <v>#N/A</v>
      </c>
      <c r="G128" s="28"/>
      <c r="H128" s="29" t="str">
        <f>IF(G128=1,'ANEXO RP14'!$A$51,(IF(G128=2,'ANEXO RP14'!$A$52,(IF(G128=3,'ANEXO RP14'!$A$53,(IF(G128=4,'ANEXO RP14'!$A$54,(IF(G128=5,'ANEXO RP14'!$A$55,(IF(G128=6,'ANEXO RP14'!$A$56,(IF(G128=7,'ANEXO RP14'!$A$57,(IF(G128=8,'ANEXO RP14'!$A$58,(IF(G128=9,'ANEXO RP14'!$A$59,(IF(G128=10,'ANEXO RP14'!$A$60,(IF(G128=11,'ANEXO RP14'!$A$61,(IF(G128=12,'ANEXO RP14'!$A$62,(IF(G128=13,'ANEXO RP14'!$A$63,(IF(G128=14,'ANEXO RP14'!$A$64,(IF(G128=15,'ANEXO RP14'!$A$65,(IF(G128=16,'ANEXO RP14'!$A$66," ")))))))))))))))))))))))))))))))</f>
        <v xml:space="preserve"> </v>
      </c>
      <c r="I128" s="107"/>
      <c r="J128" s="114"/>
      <c r="K128" s="105"/>
    </row>
    <row r="129" spans="1:11" s="30" customFormat="1" ht="41.25" customHeight="1" thickBot="1" x14ac:dyDescent="0.3">
      <c r="A129" s="113"/>
      <c r="B129" s="111"/>
      <c r="C129" s="55"/>
      <c r="D129" s="94" t="e">
        <f>VLOOKUP($C128:$C$5004,$C$27:$D$5004,2,0)</f>
        <v>#N/A</v>
      </c>
      <c r="E129" s="28"/>
      <c r="F129" s="60" t="e">
        <f>VLOOKUP($E129:$E$5004,'PLANO DE APLICAÇÃO'!$A$5:$B$1002,2,0)</f>
        <v>#N/A</v>
      </c>
      <c r="G129" s="28"/>
      <c r="H129" s="29" t="str">
        <f>IF(G129=1,'ANEXO RP14'!$A$51,(IF(G129=2,'ANEXO RP14'!$A$52,(IF(G129=3,'ANEXO RP14'!$A$53,(IF(G129=4,'ANEXO RP14'!$A$54,(IF(G129=5,'ANEXO RP14'!$A$55,(IF(G129=6,'ANEXO RP14'!$A$56,(IF(G129=7,'ANEXO RP14'!$A$57,(IF(G129=8,'ANEXO RP14'!$A$58,(IF(G129=9,'ANEXO RP14'!$A$59,(IF(G129=10,'ANEXO RP14'!$A$60,(IF(G129=11,'ANEXO RP14'!$A$61,(IF(G129=12,'ANEXO RP14'!$A$62,(IF(G129=13,'ANEXO RP14'!$A$63,(IF(G129=14,'ANEXO RP14'!$A$64,(IF(G129=15,'ANEXO RP14'!$A$65,(IF(G129=16,'ANEXO RP14'!$A$66," ")))))))))))))))))))))))))))))))</f>
        <v xml:space="preserve"> </v>
      </c>
      <c r="I129" s="107"/>
      <c r="J129" s="114"/>
      <c r="K129" s="105"/>
    </row>
    <row r="130" spans="1:11" s="30" customFormat="1" ht="41.25" customHeight="1" thickBot="1" x14ac:dyDescent="0.3">
      <c r="A130" s="113"/>
      <c r="B130" s="111"/>
      <c r="C130" s="55"/>
      <c r="D130" s="94" t="e">
        <f>VLOOKUP($C129:$C$5004,$C$27:$D$5004,2,0)</f>
        <v>#N/A</v>
      </c>
      <c r="E130" s="28"/>
      <c r="F130" s="60" t="e">
        <f>VLOOKUP($E130:$E$5004,'PLANO DE APLICAÇÃO'!$A$5:$B$1002,2,0)</f>
        <v>#N/A</v>
      </c>
      <c r="G130" s="28"/>
      <c r="H130" s="29" t="str">
        <f>IF(G130=1,'ANEXO RP14'!$A$51,(IF(G130=2,'ANEXO RP14'!$A$52,(IF(G130=3,'ANEXO RP14'!$A$53,(IF(G130=4,'ANEXO RP14'!$A$54,(IF(G130=5,'ANEXO RP14'!$A$55,(IF(G130=6,'ANEXO RP14'!$A$56,(IF(G130=7,'ANEXO RP14'!$A$57,(IF(G130=8,'ANEXO RP14'!$A$58,(IF(G130=9,'ANEXO RP14'!$A$59,(IF(G130=10,'ANEXO RP14'!$A$60,(IF(G130=11,'ANEXO RP14'!$A$61,(IF(G130=12,'ANEXO RP14'!$A$62,(IF(G130=13,'ANEXO RP14'!$A$63,(IF(G130=14,'ANEXO RP14'!$A$64,(IF(G130=15,'ANEXO RP14'!$A$65,(IF(G130=16,'ANEXO RP14'!$A$66," ")))))))))))))))))))))))))))))))</f>
        <v xml:space="preserve"> </v>
      </c>
      <c r="I130" s="107"/>
      <c r="J130" s="114"/>
      <c r="K130" s="105"/>
    </row>
    <row r="131" spans="1:11" s="30" customFormat="1" ht="41.25" customHeight="1" thickBot="1" x14ac:dyDescent="0.3">
      <c r="A131" s="113"/>
      <c r="B131" s="111"/>
      <c r="C131" s="55"/>
      <c r="D131" s="94" t="e">
        <f>VLOOKUP($C130:$C$5004,$C$27:$D$5004,2,0)</f>
        <v>#N/A</v>
      </c>
      <c r="E131" s="28"/>
      <c r="F131" s="60" t="e">
        <f>VLOOKUP($E131:$E$5004,'PLANO DE APLICAÇÃO'!$A$5:$B$1002,2,0)</f>
        <v>#N/A</v>
      </c>
      <c r="G131" s="28"/>
      <c r="H131" s="29" t="str">
        <f>IF(G131=1,'ANEXO RP14'!$A$51,(IF(G131=2,'ANEXO RP14'!$A$52,(IF(G131=3,'ANEXO RP14'!$A$53,(IF(G131=4,'ANEXO RP14'!$A$54,(IF(G131=5,'ANEXO RP14'!$A$55,(IF(G131=6,'ANEXO RP14'!$A$56,(IF(G131=7,'ANEXO RP14'!$A$57,(IF(G131=8,'ANEXO RP14'!$A$58,(IF(G131=9,'ANEXO RP14'!$A$59,(IF(G131=10,'ANEXO RP14'!$A$60,(IF(G131=11,'ANEXO RP14'!$A$61,(IF(G131=12,'ANEXO RP14'!$A$62,(IF(G131=13,'ANEXO RP14'!$A$63,(IF(G131=14,'ANEXO RP14'!$A$64,(IF(G131=15,'ANEXO RP14'!$A$65,(IF(G131=16,'ANEXO RP14'!$A$66," ")))))))))))))))))))))))))))))))</f>
        <v xml:space="preserve"> </v>
      </c>
      <c r="I131" s="107"/>
      <c r="J131" s="114"/>
      <c r="K131" s="105"/>
    </row>
    <row r="132" spans="1:11" s="30" customFormat="1" ht="41.25" customHeight="1" thickBot="1" x14ac:dyDescent="0.3">
      <c r="A132" s="113"/>
      <c r="B132" s="111"/>
      <c r="C132" s="55"/>
      <c r="D132" s="94" t="e">
        <f>VLOOKUP($C131:$C$5004,$C$27:$D$5004,2,0)</f>
        <v>#N/A</v>
      </c>
      <c r="E132" s="28"/>
      <c r="F132" s="60" t="e">
        <f>VLOOKUP($E132:$E$5004,'PLANO DE APLICAÇÃO'!$A$5:$B$1002,2,0)</f>
        <v>#N/A</v>
      </c>
      <c r="G132" s="28"/>
      <c r="H132" s="29" t="str">
        <f>IF(G132=1,'ANEXO RP14'!$A$51,(IF(G132=2,'ANEXO RP14'!$A$52,(IF(G132=3,'ANEXO RP14'!$A$53,(IF(G132=4,'ANEXO RP14'!$A$54,(IF(G132=5,'ANEXO RP14'!$A$55,(IF(G132=6,'ANEXO RP14'!$A$56,(IF(G132=7,'ANEXO RP14'!$A$57,(IF(G132=8,'ANEXO RP14'!$A$58,(IF(G132=9,'ANEXO RP14'!$A$59,(IF(G132=10,'ANEXO RP14'!$A$60,(IF(G132=11,'ANEXO RP14'!$A$61,(IF(G132=12,'ANEXO RP14'!$A$62,(IF(G132=13,'ANEXO RP14'!$A$63,(IF(G132=14,'ANEXO RP14'!$A$64,(IF(G132=15,'ANEXO RP14'!$A$65,(IF(G132=16,'ANEXO RP14'!$A$66," ")))))))))))))))))))))))))))))))</f>
        <v xml:space="preserve"> </v>
      </c>
      <c r="I132" s="107"/>
      <c r="J132" s="114"/>
      <c r="K132" s="105"/>
    </row>
    <row r="133" spans="1:11" s="30" customFormat="1" ht="41.25" customHeight="1" thickBot="1" x14ac:dyDescent="0.3">
      <c r="A133" s="113"/>
      <c r="B133" s="111"/>
      <c r="C133" s="55"/>
      <c r="D133" s="94" t="e">
        <f>VLOOKUP($C132:$C$5004,$C$27:$D$5004,2,0)</f>
        <v>#N/A</v>
      </c>
      <c r="E133" s="28"/>
      <c r="F133" s="60" t="e">
        <f>VLOOKUP($E133:$E$5004,'PLANO DE APLICAÇÃO'!$A$5:$B$1002,2,0)</f>
        <v>#N/A</v>
      </c>
      <c r="G133" s="28"/>
      <c r="H133" s="29" t="str">
        <f>IF(G133=1,'ANEXO RP14'!$A$51,(IF(G133=2,'ANEXO RP14'!$A$52,(IF(G133=3,'ANEXO RP14'!$A$53,(IF(G133=4,'ANEXO RP14'!$A$54,(IF(G133=5,'ANEXO RP14'!$A$55,(IF(G133=6,'ANEXO RP14'!$A$56,(IF(G133=7,'ANEXO RP14'!$A$57,(IF(G133=8,'ANEXO RP14'!$A$58,(IF(G133=9,'ANEXO RP14'!$A$59,(IF(G133=10,'ANEXO RP14'!$A$60,(IF(G133=11,'ANEXO RP14'!$A$61,(IF(G133=12,'ANEXO RP14'!$A$62,(IF(G133=13,'ANEXO RP14'!$A$63,(IF(G133=14,'ANEXO RP14'!$A$64,(IF(G133=15,'ANEXO RP14'!$A$65,(IF(G133=16,'ANEXO RP14'!$A$66," ")))))))))))))))))))))))))))))))</f>
        <v xml:space="preserve"> </v>
      </c>
      <c r="I133" s="107"/>
      <c r="J133" s="114"/>
      <c r="K133" s="105"/>
    </row>
    <row r="134" spans="1:11" s="30" customFormat="1" ht="41.25" customHeight="1" thickBot="1" x14ac:dyDescent="0.3">
      <c r="A134" s="113"/>
      <c r="B134" s="111"/>
      <c r="C134" s="55"/>
      <c r="D134" s="94" t="e">
        <f>VLOOKUP($C133:$C$5004,$C$27:$D$5004,2,0)</f>
        <v>#N/A</v>
      </c>
      <c r="E134" s="28"/>
      <c r="F134" s="60" t="e">
        <f>VLOOKUP($E134:$E$5004,'PLANO DE APLICAÇÃO'!$A$5:$B$1002,2,0)</f>
        <v>#N/A</v>
      </c>
      <c r="G134" s="28"/>
      <c r="H134" s="29" t="str">
        <f>IF(G134=1,'ANEXO RP14'!$A$51,(IF(G134=2,'ANEXO RP14'!$A$52,(IF(G134=3,'ANEXO RP14'!$A$53,(IF(G134=4,'ANEXO RP14'!$A$54,(IF(G134=5,'ANEXO RP14'!$A$55,(IF(G134=6,'ANEXO RP14'!$A$56,(IF(G134=7,'ANEXO RP14'!$A$57,(IF(G134=8,'ANEXO RP14'!$A$58,(IF(G134=9,'ANEXO RP14'!$A$59,(IF(G134=10,'ANEXO RP14'!$A$60,(IF(G134=11,'ANEXO RP14'!$A$61,(IF(G134=12,'ANEXO RP14'!$A$62,(IF(G134=13,'ANEXO RP14'!$A$63,(IF(G134=14,'ANEXO RP14'!$A$64,(IF(G134=15,'ANEXO RP14'!$A$65,(IF(G134=16,'ANEXO RP14'!$A$66," ")))))))))))))))))))))))))))))))</f>
        <v xml:space="preserve"> </v>
      </c>
      <c r="I134" s="107"/>
      <c r="J134" s="114"/>
      <c r="K134" s="105"/>
    </row>
    <row r="135" spans="1:11" s="30" customFormat="1" ht="41.25" customHeight="1" thickBot="1" x14ac:dyDescent="0.3">
      <c r="A135" s="113"/>
      <c r="B135" s="111"/>
      <c r="C135" s="55"/>
      <c r="D135" s="94" t="e">
        <f>VLOOKUP($C134:$C$5004,$C$27:$D$5004,2,0)</f>
        <v>#N/A</v>
      </c>
      <c r="E135" s="28"/>
      <c r="F135" s="60" t="e">
        <f>VLOOKUP($E135:$E$5004,'PLANO DE APLICAÇÃO'!$A$5:$B$1002,2,0)</f>
        <v>#N/A</v>
      </c>
      <c r="G135" s="28"/>
      <c r="H135" s="29" t="str">
        <f>IF(G135=1,'ANEXO RP14'!$A$51,(IF(G135=2,'ANEXO RP14'!$A$52,(IF(G135=3,'ANEXO RP14'!$A$53,(IF(G135=4,'ANEXO RP14'!$A$54,(IF(G135=5,'ANEXO RP14'!$A$55,(IF(G135=6,'ANEXO RP14'!$A$56,(IF(G135=7,'ANEXO RP14'!$A$57,(IF(G135=8,'ANEXO RP14'!$A$58,(IF(G135=9,'ANEXO RP14'!$A$59,(IF(G135=10,'ANEXO RP14'!$A$60,(IF(G135=11,'ANEXO RP14'!$A$61,(IF(G135=12,'ANEXO RP14'!$A$62,(IF(G135=13,'ANEXO RP14'!$A$63,(IF(G135=14,'ANEXO RP14'!$A$64,(IF(G135=15,'ANEXO RP14'!$A$65,(IF(G135=16,'ANEXO RP14'!$A$66," ")))))))))))))))))))))))))))))))</f>
        <v xml:space="preserve"> </v>
      </c>
      <c r="I135" s="107"/>
      <c r="J135" s="114"/>
      <c r="K135" s="105"/>
    </row>
    <row r="136" spans="1:11" s="30" customFormat="1" ht="41.25" customHeight="1" thickBot="1" x14ac:dyDescent="0.3">
      <c r="A136" s="113"/>
      <c r="B136" s="111"/>
      <c r="C136" s="55"/>
      <c r="D136" s="94" t="e">
        <f>VLOOKUP($C135:$C$5004,$C$27:$D$5004,2,0)</f>
        <v>#N/A</v>
      </c>
      <c r="E136" s="28"/>
      <c r="F136" s="60" t="e">
        <f>VLOOKUP($E136:$E$5004,'PLANO DE APLICAÇÃO'!$A$5:$B$1002,2,0)</f>
        <v>#N/A</v>
      </c>
      <c r="G136" s="28"/>
      <c r="H136" s="29" t="str">
        <f>IF(G136=1,'ANEXO RP14'!$A$51,(IF(G136=2,'ANEXO RP14'!$A$52,(IF(G136=3,'ANEXO RP14'!$A$53,(IF(G136=4,'ANEXO RP14'!$A$54,(IF(G136=5,'ANEXO RP14'!$A$55,(IF(G136=6,'ANEXO RP14'!$A$56,(IF(G136=7,'ANEXO RP14'!$A$57,(IF(G136=8,'ANEXO RP14'!$A$58,(IF(G136=9,'ANEXO RP14'!$A$59,(IF(G136=10,'ANEXO RP14'!$A$60,(IF(G136=11,'ANEXO RP14'!$A$61,(IF(G136=12,'ANEXO RP14'!$A$62,(IF(G136=13,'ANEXO RP14'!$A$63,(IF(G136=14,'ANEXO RP14'!$A$64,(IF(G136=15,'ANEXO RP14'!$A$65,(IF(G136=16,'ANEXO RP14'!$A$66," ")))))))))))))))))))))))))))))))</f>
        <v xml:space="preserve"> </v>
      </c>
      <c r="I136" s="107"/>
      <c r="J136" s="114"/>
      <c r="K136" s="105"/>
    </row>
    <row r="137" spans="1:11" s="30" customFormat="1" ht="41.25" customHeight="1" thickBot="1" x14ac:dyDescent="0.3">
      <c r="A137" s="113"/>
      <c r="B137" s="111"/>
      <c r="C137" s="55"/>
      <c r="D137" s="94" t="e">
        <f>VLOOKUP($C136:$C$5004,$C$27:$D$5004,2,0)</f>
        <v>#N/A</v>
      </c>
      <c r="E137" s="28"/>
      <c r="F137" s="60" t="e">
        <f>VLOOKUP($E137:$E$5004,'PLANO DE APLICAÇÃO'!$A$5:$B$1002,2,0)</f>
        <v>#N/A</v>
      </c>
      <c r="G137" s="28"/>
      <c r="H137" s="29" t="str">
        <f>IF(G137=1,'ANEXO RP14'!$A$51,(IF(G137=2,'ANEXO RP14'!$A$52,(IF(G137=3,'ANEXO RP14'!$A$53,(IF(G137=4,'ANEXO RP14'!$A$54,(IF(G137=5,'ANEXO RP14'!$A$55,(IF(G137=6,'ANEXO RP14'!$A$56,(IF(G137=7,'ANEXO RP14'!$A$57,(IF(G137=8,'ANEXO RP14'!$A$58,(IF(G137=9,'ANEXO RP14'!$A$59,(IF(G137=10,'ANEXO RP14'!$A$60,(IF(G137=11,'ANEXO RP14'!$A$61,(IF(G137=12,'ANEXO RP14'!$A$62,(IF(G137=13,'ANEXO RP14'!$A$63,(IF(G137=14,'ANEXO RP14'!$A$64,(IF(G137=15,'ANEXO RP14'!$A$65,(IF(G137=16,'ANEXO RP14'!$A$66," ")))))))))))))))))))))))))))))))</f>
        <v xml:space="preserve"> </v>
      </c>
      <c r="I137" s="107"/>
      <c r="J137" s="114"/>
      <c r="K137" s="105"/>
    </row>
    <row r="138" spans="1:11" s="30" customFormat="1" ht="41.25" customHeight="1" thickBot="1" x14ac:dyDescent="0.3">
      <c r="A138" s="113"/>
      <c r="B138" s="111"/>
      <c r="C138" s="55"/>
      <c r="D138" s="94" t="e">
        <f>VLOOKUP($C137:$C$5004,$C$27:$D$5004,2,0)</f>
        <v>#N/A</v>
      </c>
      <c r="E138" s="28"/>
      <c r="F138" s="60" t="e">
        <f>VLOOKUP($E138:$E$5004,'PLANO DE APLICAÇÃO'!$A$5:$B$1002,2,0)</f>
        <v>#N/A</v>
      </c>
      <c r="G138" s="28"/>
      <c r="H138" s="29" t="str">
        <f>IF(G138=1,'ANEXO RP14'!$A$51,(IF(G138=2,'ANEXO RP14'!$A$52,(IF(G138=3,'ANEXO RP14'!$A$53,(IF(G138=4,'ANEXO RP14'!$A$54,(IF(G138=5,'ANEXO RP14'!$A$55,(IF(G138=6,'ANEXO RP14'!$A$56,(IF(G138=7,'ANEXO RP14'!$A$57,(IF(G138=8,'ANEXO RP14'!$A$58,(IF(G138=9,'ANEXO RP14'!$A$59,(IF(G138=10,'ANEXO RP14'!$A$60,(IF(G138=11,'ANEXO RP14'!$A$61,(IF(G138=12,'ANEXO RP14'!$A$62,(IF(G138=13,'ANEXO RP14'!$A$63,(IF(G138=14,'ANEXO RP14'!$A$64,(IF(G138=15,'ANEXO RP14'!$A$65,(IF(G138=16,'ANEXO RP14'!$A$66," ")))))))))))))))))))))))))))))))</f>
        <v xml:space="preserve"> </v>
      </c>
      <c r="I138" s="107"/>
      <c r="J138" s="114"/>
      <c r="K138" s="105"/>
    </row>
    <row r="139" spans="1:11" s="30" customFormat="1" ht="41.25" customHeight="1" thickBot="1" x14ac:dyDescent="0.3">
      <c r="A139" s="113"/>
      <c r="B139" s="111"/>
      <c r="C139" s="55"/>
      <c r="D139" s="94" t="e">
        <f>VLOOKUP($C138:$C$5004,$C$27:$D$5004,2,0)</f>
        <v>#N/A</v>
      </c>
      <c r="E139" s="28"/>
      <c r="F139" s="60" t="e">
        <f>VLOOKUP($E139:$E$5004,'PLANO DE APLICAÇÃO'!$A$5:$B$1002,2,0)</f>
        <v>#N/A</v>
      </c>
      <c r="G139" s="28"/>
      <c r="H139" s="29" t="str">
        <f>IF(G139=1,'ANEXO RP14'!$A$51,(IF(G139=2,'ANEXO RP14'!$A$52,(IF(G139=3,'ANEXO RP14'!$A$53,(IF(G139=4,'ANEXO RP14'!$A$54,(IF(G139=5,'ANEXO RP14'!$A$55,(IF(G139=6,'ANEXO RP14'!$A$56,(IF(G139=7,'ANEXO RP14'!$A$57,(IF(G139=8,'ANEXO RP14'!$A$58,(IF(G139=9,'ANEXO RP14'!$A$59,(IF(G139=10,'ANEXO RP14'!$A$60,(IF(G139=11,'ANEXO RP14'!$A$61,(IF(G139=12,'ANEXO RP14'!$A$62,(IF(G139=13,'ANEXO RP14'!$A$63,(IF(G139=14,'ANEXO RP14'!$A$64,(IF(G139=15,'ANEXO RP14'!$A$65,(IF(G139=16,'ANEXO RP14'!$A$66," ")))))))))))))))))))))))))))))))</f>
        <v xml:space="preserve"> </v>
      </c>
      <c r="I139" s="107"/>
      <c r="J139" s="114"/>
      <c r="K139" s="105"/>
    </row>
    <row r="140" spans="1:11" s="30" customFormat="1" ht="41.25" customHeight="1" thickBot="1" x14ac:dyDescent="0.3">
      <c r="A140" s="113"/>
      <c r="B140" s="111"/>
      <c r="C140" s="55"/>
      <c r="D140" s="94" t="e">
        <f>VLOOKUP($C139:$C$5004,$C$27:$D$5004,2,0)</f>
        <v>#N/A</v>
      </c>
      <c r="E140" s="28"/>
      <c r="F140" s="60" t="e">
        <f>VLOOKUP($E140:$E$5004,'PLANO DE APLICAÇÃO'!$A$5:$B$1002,2,0)</f>
        <v>#N/A</v>
      </c>
      <c r="G140" s="28"/>
      <c r="H140" s="29" t="str">
        <f>IF(G140=1,'ANEXO RP14'!$A$51,(IF(G140=2,'ANEXO RP14'!$A$52,(IF(G140=3,'ANEXO RP14'!$A$53,(IF(G140=4,'ANEXO RP14'!$A$54,(IF(G140=5,'ANEXO RP14'!$A$55,(IF(G140=6,'ANEXO RP14'!$A$56,(IF(G140=7,'ANEXO RP14'!$A$57,(IF(G140=8,'ANEXO RP14'!$A$58,(IF(G140=9,'ANEXO RP14'!$A$59,(IF(G140=10,'ANEXO RP14'!$A$60,(IF(G140=11,'ANEXO RP14'!$A$61,(IF(G140=12,'ANEXO RP14'!$A$62,(IF(G140=13,'ANEXO RP14'!$A$63,(IF(G140=14,'ANEXO RP14'!$A$64,(IF(G140=15,'ANEXO RP14'!$A$65,(IF(G140=16,'ANEXO RP14'!$A$66," ")))))))))))))))))))))))))))))))</f>
        <v xml:space="preserve"> </v>
      </c>
      <c r="I140" s="107"/>
      <c r="J140" s="114"/>
      <c r="K140" s="105"/>
    </row>
    <row r="141" spans="1:11" s="30" customFormat="1" ht="41.25" customHeight="1" thickBot="1" x14ac:dyDescent="0.3">
      <c r="A141" s="113"/>
      <c r="B141" s="111"/>
      <c r="C141" s="55"/>
      <c r="D141" s="94" t="e">
        <f>VLOOKUP($C140:$C$5004,$C$27:$D$5004,2,0)</f>
        <v>#N/A</v>
      </c>
      <c r="E141" s="28"/>
      <c r="F141" s="60" t="e">
        <f>VLOOKUP($E141:$E$5004,'PLANO DE APLICAÇÃO'!$A$5:$B$1002,2,0)</f>
        <v>#N/A</v>
      </c>
      <c r="G141" s="28"/>
      <c r="H141" s="29" t="str">
        <f>IF(G141=1,'ANEXO RP14'!$A$51,(IF(G141=2,'ANEXO RP14'!$A$52,(IF(G141=3,'ANEXO RP14'!$A$53,(IF(G141=4,'ANEXO RP14'!$A$54,(IF(G141=5,'ANEXO RP14'!$A$55,(IF(G141=6,'ANEXO RP14'!$A$56,(IF(G141=7,'ANEXO RP14'!$A$57,(IF(G141=8,'ANEXO RP14'!$A$58,(IF(G141=9,'ANEXO RP14'!$A$59,(IF(G141=10,'ANEXO RP14'!$A$60,(IF(G141=11,'ANEXO RP14'!$A$61,(IF(G141=12,'ANEXO RP14'!$A$62,(IF(G141=13,'ANEXO RP14'!$A$63,(IF(G141=14,'ANEXO RP14'!$A$64,(IF(G141=15,'ANEXO RP14'!$A$65,(IF(G141=16,'ANEXO RP14'!$A$66," ")))))))))))))))))))))))))))))))</f>
        <v xml:space="preserve"> </v>
      </c>
      <c r="I141" s="107"/>
      <c r="J141" s="114"/>
      <c r="K141" s="105"/>
    </row>
    <row r="142" spans="1:11" s="30" customFormat="1" ht="41.25" customHeight="1" thickBot="1" x14ac:dyDescent="0.3">
      <c r="A142" s="113"/>
      <c r="B142" s="111"/>
      <c r="C142" s="55"/>
      <c r="D142" s="94" t="e">
        <f>VLOOKUP($C141:$C$5004,$C$27:$D$5004,2,0)</f>
        <v>#N/A</v>
      </c>
      <c r="E142" s="28"/>
      <c r="F142" s="60" t="e">
        <f>VLOOKUP($E142:$E$5004,'PLANO DE APLICAÇÃO'!$A$5:$B$1002,2,0)</f>
        <v>#N/A</v>
      </c>
      <c r="G142" s="28"/>
      <c r="H142" s="29" t="str">
        <f>IF(G142=1,'ANEXO RP14'!$A$51,(IF(G142=2,'ANEXO RP14'!$A$52,(IF(G142=3,'ANEXO RP14'!$A$53,(IF(G142=4,'ANEXO RP14'!$A$54,(IF(G142=5,'ANEXO RP14'!$A$55,(IF(G142=6,'ANEXO RP14'!$A$56,(IF(G142=7,'ANEXO RP14'!$A$57,(IF(G142=8,'ANEXO RP14'!$A$58,(IF(G142=9,'ANEXO RP14'!$A$59,(IF(G142=10,'ANEXO RP14'!$A$60,(IF(G142=11,'ANEXO RP14'!$A$61,(IF(G142=12,'ANEXO RP14'!$A$62,(IF(G142=13,'ANEXO RP14'!$A$63,(IF(G142=14,'ANEXO RP14'!$A$64,(IF(G142=15,'ANEXO RP14'!$A$65,(IF(G142=16,'ANEXO RP14'!$A$66," ")))))))))))))))))))))))))))))))</f>
        <v xml:space="preserve"> </v>
      </c>
      <c r="I142" s="107"/>
      <c r="J142" s="114"/>
      <c r="K142" s="105"/>
    </row>
    <row r="143" spans="1:11" s="30" customFormat="1" ht="41.25" customHeight="1" thickBot="1" x14ac:dyDescent="0.3">
      <c r="A143" s="113"/>
      <c r="B143" s="111"/>
      <c r="C143" s="55"/>
      <c r="D143" s="94" t="e">
        <f>VLOOKUP($C142:$C$5004,$C$27:$D$5004,2,0)</f>
        <v>#N/A</v>
      </c>
      <c r="E143" s="28"/>
      <c r="F143" s="60" t="e">
        <f>VLOOKUP($E143:$E$5004,'PLANO DE APLICAÇÃO'!$A$5:$B$1002,2,0)</f>
        <v>#N/A</v>
      </c>
      <c r="G143" s="28"/>
      <c r="H143" s="29" t="str">
        <f>IF(G143=1,'ANEXO RP14'!$A$51,(IF(G143=2,'ANEXO RP14'!$A$52,(IF(G143=3,'ANEXO RP14'!$A$53,(IF(G143=4,'ANEXO RP14'!$A$54,(IF(G143=5,'ANEXO RP14'!$A$55,(IF(G143=6,'ANEXO RP14'!$A$56,(IF(G143=7,'ANEXO RP14'!$A$57,(IF(G143=8,'ANEXO RP14'!$A$58,(IF(G143=9,'ANEXO RP14'!$A$59,(IF(G143=10,'ANEXO RP14'!$A$60,(IF(G143=11,'ANEXO RP14'!$A$61,(IF(G143=12,'ANEXO RP14'!$A$62,(IF(G143=13,'ANEXO RP14'!$A$63,(IF(G143=14,'ANEXO RP14'!$A$64,(IF(G143=15,'ANEXO RP14'!$A$65,(IF(G143=16,'ANEXO RP14'!$A$66," ")))))))))))))))))))))))))))))))</f>
        <v xml:space="preserve"> </v>
      </c>
      <c r="I143" s="107"/>
      <c r="J143" s="114"/>
      <c r="K143" s="105"/>
    </row>
    <row r="144" spans="1:11" s="30" customFormat="1" ht="41.25" customHeight="1" thickBot="1" x14ac:dyDescent="0.3">
      <c r="A144" s="113"/>
      <c r="B144" s="111"/>
      <c r="C144" s="55"/>
      <c r="D144" s="94" t="e">
        <f>VLOOKUP($C143:$C$5004,$C$27:$D$5004,2,0)</f>
        <v>#N/A</v>
      </c>
      <c r="E144" s="28"/>
      <c r="F144" s="60" t="e">
        <f>VLOOKUP($E144:$E$5004,'PLANO DE APLICAÇÃO'!$A$5:$B$1002,2,0)</f>
        <v>#N/A</v>
      </c>
      <c r="G144" s="28"/>
      <c r="H144" s="29" t="str">
        <f>IF(G144=1,'ANEXO RP14'!$A$51,(IF(G144=2,'ANEXO RP14'!$A$52,(IF(G144=3,'ANEXO RP14'!$A$53,(IF(G144=4,'ANEXO RP14'!$A$54,(IF(G144=5,'ANEXO RP14'!$A$55,(IF(G144=6,'ANEXO RP14'!$A$56,(IF(G144=7,'ANEXO RP14'!$A$57,(IF(G144=8,'ANEXO RP14'!$A$58,(IF(G144=9,'ANEXO RP14'!$A$59,(IF(G144=10,'ANEXO RP14'!$A$60,(IF(G144=11,'ANEXO RP14'!$A$61,(IF(G144=12,'ANEXO RP14'!$A$62,(IF(G144=13,'ANEXO RP14'!$A$63,(IF(G144=14,'ANEXO RP14'!$A$64,(IF(G144=15,'ANEXO RP14'!$A$65,(IF(G144=16,'ANEXO RP14'!$A$66," ")))))))))))))))))))))))))))))))</f>
        <v xml:space="preserve"> </v>
      </c>
      <c r="I144" s="107"/>
      <c r="J144" s="114"/>
      <c r="K144" s="105"/>
    </row>
    <row r="145" spans="1:11" s="30" customFormat="1" ht="41.25" customHeight="1" thickBot="1" x14ac:dyDescent="0.3">
      <c r="A145" s="113"/>
      <c r="B145" s="111"/>
      <c r="C145" s="55"/>
      <c r="D145" s="94" t="e">
        <f>VLOOKUP($C144:$C$5004,$C$27:$D$5004,2,0)</f>
        <v>#N/A</v>
      </c>
      <c r="E145" s="28"/>
      <c r="F145" s="60" t="e">
        <f>VLOOKUP($E145:$E$5004,'PLANO DE APLICAÇÃO'!$A$5:$B$1002,2,0)</f>
        <v>#N/A</v>
      </c>
      <c r="G145" s="28"/>
      <c r="H145" s="29" t="str">
        <f>IF(G145=1,'ANEXO RP14'!$A$51,(IF(G145=2,'ANEXO RP14'!$A$52,(IF(G145=3,'ANEXO RP14'!$A$53,(IF(G145=4,'ANEXO RP14'!$A$54,(IF(G145=5,'ANEXO RP14'!$A$55,(IF(G145=6,'ANEXO RP14'!$A$56,(IF(G145=7,'ANEXO RP14'!$A$57,(IF(G145=8,'ANEXO RP14'!$A$58,(IF(G145=9,'ANEXO RP14'!$A$59,(IF(G145=10,'ANEXO RP14'!$A$60,(IF(G145=11,'ANEXO RP14'!$A$61,(IF(G145=12,'ANEXO RP14'!$A$62,(IF(G145=13,'ANEXO RP14'!$A$63,(IF(G145=14,'ANEXO RP14'!$A$64,(IF(G145=15,'ANEXO RP14'!$A$65,(IF(G145=16,'ANEXO RP14'!$A$66," ")))))))))))))))))))))))))))))))</f>
        <v xml:space="preserve"> </v>
      </c>
      <c r="I145" s="107"/>
      <c r="J145" s="114"/>
      <c r="K145" s="105"/>
    </row>
    <row r="146" spans="1:11" s="30" customFormat="1" ht="41.25" customHeight="1" thickBot="1" x14ac:dyDescent="0.3">
      <c r="A146" s="113"/>
      <c r="B146" s="111"/>
      <c r="C146" s="55"/>
      <c r="D146" s="94" t="e">
        <f>VLOOKUP($C145:$C$5004,$C$27:$D$5004,2,0)</f>
        <v>#N/A</v>
      </c>
      <c r="E146" s="28"/>
      <c r="F146" s="60" t="e">
        <f>VLOOKUP($E146:$E$5004,'PLANO DE APLICAÇÃO'!$A$5:$B$1002,2,0)</f>
        <v>#N/A</v>
      </c>
      <c r="G146" s="28"/>
      <c r="H146" s="29" t="str">
        <f>IF(G146=1,'ANEXO RP14'!$A$51,(IF(G146=2,'ANEXO RP14'!$A$52,(IF(G146=3,'ANEXO RP14'!$A$53,(IF(G146=4,'ANEXO RP14'!$A$54,(IF(G146=5,'ANEXO RP14'!$A$55,(IF(G146=6,'ANEXO RP14'!$A$56,(IF(G146=7,'ANEXO RP14'!$A$57,(IF(G146=8,'ANEXO RP14'!$A$58,(IF(G146=9,'ANEXO RP14'!$A$59,(IF(G146=10,'ANEXO RP14'!$A$60,(IF(G146=11,'ANEXO RP14'!$A$61,(IF(G146=12,'ANEXO RP14'!$A$62,(IF(G146=13,'ANEXO RP14'!$A$63,(IF(G146=14,'ANEXO RP14'!$A$64,(IF(G146=15,'ANEXO RP14'!$A$65,(IF(G146=16,'ANEXO RP14'!$A$66," ")))))))))))))))))))))))))))))))</f>
        <v xml:space="preserve"> </v>
      </c>
      <c r="I146" s="107"/>
      <c r="J146" s="114"/>
      <c r="K146" s="105"/>
    </row>
    <row r="147" spans="1:11" s="30" customFormat="1" ht="41.25" customHeight="1" thickBot="1" x14ac:dyDescent="0.3">
      <c r="A147" s="113"/>
      <c r="B147" s="111"/>
      <c r="C147" s="55"/>
      <c r="D147" s="94" t="e">
        <f>VLOOKUP($C146:$C$5004,$C$27:$D$5004,2,0)</f>
        <v>#N/A</v>
      </c>
      <c r="E147" s="28"/>
      <c r="F147" s="60" t="e">
        <f>VLOOKUP($E147:$E$5004,'PLANO DE APLICAÇÃO'!$A$5:$B$1002,2,0)</f>
        <v>#N/A</v>
      </c>
      <c r="G147" s="28"/>
      <c r="H147" s="29" t="str">
        <f>IF(G147=1,'ANEXO RP14'!$A$51,(IF(G147=2,'ANEXO RP14'!$A$52,(IF(G147=3,'ANEXO RP14'!$A$53,(IF(G147=4,'ANEXO RP14'!$A$54,(IF(G147=5,'ANEXO RP14'!$A$55,(IF(G147=6,'ANEXO RP14'!$A$56,(IF(G147=7,'ANEXO RP14'!$A$57,(IF(G147=8,'ANEXO RP14'!$A$58,(IF(G147=9,'ANEXO RP14'!$A$59,(IF(G147=10,'ANEXO RP14'!$A$60,(IF(G147=11,'ANEXO RP14'!$A$61,(IF(G147=12,'ANEXO RP14'!$A$62,(IF(G147=13,'ANEXO RP14'!$A$63,(IF(G147=14,'ANEXO RP14'!$A$64,(IF(G147=15,'ANEXO RP14'!$A$65,(IF(G147=16,'ANEXO RP14'!$A$66," ")))))))))))))))))))))))))))))))</f>
        <v xml:space="preserve"> </v>
      </c>
      <c r="I147" s="107"/>
      <c r="J147" s="114"/>
      <c r="K147" s="105"/>
    </row>
    <row r="148" spans="1:11" s="30" customFormat="1" ht="41.25" customHeight="1" thickBot="1" x14ac:dyDescent="0.3">
      <c r="A148" s="113"/>
      <c r="B148" s="111"/>
      <c r="C148" s="55"/>
      <c r="D148" s="94" t="e">
        <f>VLOOKUP($C147:$C$5004,$C$27:$D$5004,2,0)</f>
        <v>#N/A</v>
      </c>
      <c r="E148" s="28"/>
      <c r="F148" s="60" t="e">
        <f>VLOOKUP($E148:$E$5004,'PLANO DE APLICAÇÃO'!$A$5:$B$1002,2,0)</f>
        <v>#N/A</v>
      </c>
      <c r="G148" s="28"/>
      <c r="H148" s="29" t="str">
        <f>IF(G148=1,'ANEXO RP14'!$A$51,(IF(G148=2,'ANEXO RP14'!$A$52,(IF(G148=3,'ANEXO RP14'!$A$53,(IF(G148=4,'ANEXO RP14'!$A$54,(IF(G148=5,'ANEXO RP14'!$A$55,(IF(G148=6,'ANEXO RP14'!$A$56,(IF(G148=7,'ANEXO RP14'!$A$57,(IF(G148=8,'ANEXO RP14'!$A$58,(IF(G148=9,'ANEXO RP14'!$A$59,(IF(G148=10,'ANEXO RP14'!$A$60,(IF(G148=11,'ANEXO RP14'!$A$61,(IF(G148=12,'ANEXO RP14'!$A$62,(IF(G148=13,'ANEXO RP14'!$A$63,(IF(G148=14,'ANEXO RP14'!$A$64,(IF(G148=15,'ANEXO RP14'!$A$65,(IF(G148=16,'ANEXO RP14'!$A$66," ")))))))))))))))))))))))))))))))</f>
        <v xml:space="preserve"> </v>
      </c>
      <c r="I148" s="107"/>
      <c r="J148" s="114"/>
      <c r="K148" s="105"/>
    </row>
    <row r="149" spans="1:11" s="30" customFormat="1" ht="41.25" customHeight="1" thickBot="1" x14ac:dyDescent="0.3">
      <c r="A149" s="113"/>
      <c r="B149" s="111"/>
      <c r="C149" s="55"/>
      <c r="D149" s="94" t="e">
        <f>VLOOKUP($C148:$C$5004,$C$27:$D$5004,2,0)</f>
        <v>#N/A</v>
      </c>
      <c r="E149" s="28"/>
      <c r="F149" s="60" t="e">
        <f>VLOOKUP($E149:$E$5004,'PLANO DE APLICAÇÃO'!$A$5:$B$1002,2,0)</f>
        <v>#N/A</v>
      </c>
      <c r="G149" s="28"/>
      <c r="H149" s="29" t="str">
        <f>IF(G149=1,'ANEXO RP14'!$A$51,(IF(G149=2,'ANEXO RP14'!$A$52,(IF(G149=3,'ANEXO RP14'!$A$53,(IF(G149=4,'ANEXO RP14'!$A$54,(IF(G149=5,'ANEXO RP14'!$A$55,(IF(G149=6,'ANEXO RP14'!$A$56,(IF(G149=7,'ANEXO RP14'!$A$57,(IF(G149=8,'ANEXO RP14'!$A$58,(IF(G149=9,'ANEXO RP14'!$A$59,(IF(G149=10,'ANEXO RP14'!$A$60,(IF(G149=11,'ANEXO RP14'!$A$61,(IF(G149=12,'ANEXO RP14'!$A$62,(IF(G149=13,'ANEXO RP14'!$A$63,(IF(G149=14,'ANEXO RP14'!$A$64,(IF(G149=15,'ANEXO RP14'!$A$65,(IF(G149=16,'ANEXO RP14'!$A$66," ")))))))))))))))))))))))))))))))</f>
        <v xml:space="preserve"> </v>
      </c>
      <c r="I149" s="107"/>
      <c r="J149" s="114"/>
      <c r="K149" s="105"/>
    </row>
    <row r="150" spans="1:11" s="30" customFormat="1" ht="41.25" customHeight="1" thickBot="1" x14ac:dyDescent="0.3">
      <c r="A150" s="113"/>
      <c r="B150" s="111"/>
      <c r="C150" s="55"/>
      <c r="D150" s="94" t="e">
        <f>VLOOKUP($C149:$C$5004,$C$27:$D$5004,2,0)</f>
        <v>#N/A</v>
      </c>
      <c r="E150" s="28"/>
      <c r="F150" s="60" t="e">
        <f>VLOOKUP($E150:$E$5004,'PLANO DE APLICAÇÃO'!$A$5:$B$1002,2,0)</f>
        <v>#N/A</v>
      </c>
      <c r="G150" s="28"/>
      <c r="H150" s="29" t="str">
        <f>IF(G150=1,'ANEXO RP14'!$A$51,(IF(G150=2,'ANEXO RP14'!$A$52,(IF(G150=3,'ANEXO RP14'!$A$53,(IF(G150=4,'ANEXO RP14'!$A$54,(IF(G150=5,'ANEXO RP14'!$A$55,(IF(G150=6,'ANEXO RP14'!$A$56,(IF(G150=7,'ANEXO RP14'!$A$57,(IF(G150=8,'ANEXO RP14'!$A$58,(IF(G150=9,'ANEXO RP14'!$A$59,(IF(G150=10,'ANEXO RP14'!$A$60,(IF(G150=11,'ANEXO RP14'!$A$61,(IF(G150=12,'ANEXO RP14'!$A$62,(IF(G150=13,'ANEXO RP14'!$A$63,(IF(G150=14,'ANEXO RP14'!$A$64,(IF(G150=15,'ANEXO RP14'!$A$65,(IF(G150=16,'ANEXO RP14'!$A$66," ")))))))))))))))))))))))))))))))</f>
        <v xml:space="preserve"> </v>
      </c>
      <c r="I150" s="107"/>
      <c r="J150" s="114"/>
      <c r="K150" s="105"/>
    </row>
    <row r="151" spans="1:11" s="30" customFormat="1" ht="41.25" customHeight="1" thickBot="1" x14ac:dyDescent="0.3">
      <c r="A151" s="113"/>
      <c r="B151" s="111"/>
      <c r="C151" s="55"/>
      <c r="D151" s="94" t="e">
        <f>VLOOKUP($C150:$C$5004,$C$27:$D$5004,2,0)</f>
        <v>#N/A</v>
      </c>
      <c r="E151" s="28"/>
      <c r="F151" s="60" t="e">
        <f>VLOOKUP($E151:$E$5004,'PLANO DE APLICAÇÃO'!$A$5:$B$1002,2,0)</f>
        <v>#N/A</v>
      </c>
      <c r="G151" s="28"/>
      <c r="H151" s="29" t="str">
        <f>IF(G151=1,'ANEXO RP14'!$A$51,(IF(G151=2,'ANEXO RP14'!$A$52,(IF(G151=3,'ANEXO RP14'!$A$53,(IF(G151=4,'ANEXO RP14'!$A$54,(IF(G151=5,'ANEXO RP14'!$A$55,(IF(G151=6,'ANEXO RP14'!$A$56,(IF(G151=7,'ANEXO RP14'!$A$57,(IF(G151=8,'ANEXO RP14'!$A$58,(IF(G151=9,'ANEXO RP14'!$A$59,(IF(G151=10,'ANEXO RP14'!$A$60,(IF(G151=11,'ANEXO RP14'!$A$61,(IF(G151=12,'ANEXO RP14'!$A$62,(IF(G151=13,'ANEXO RP14'!$A$63,(IF(G151=14,'ANEXO RP14'!$A$64,(IF(G151=15,'ANEXO RP14'!$A$65,(IF(G151=16,'ANEXO RP14'!$A$66," ")))))))))))))))))))))))))))))))</f>
        <v xml:space="preserve"> </v>
      </c>
      <c r="I151" s="107"/>
      <c r="J151" s="114"/>
      <c r="K151" s="105"/>
    </row>
    <row r="152" spans="1:11" s="30" customFormat="1" ht="41.25" customHeight="1" thickBot="1" x14ac:dyDescent="0.3">
      <c r="A152" s="113"/>
      <c r="B152" s="111"/>
      <c r="C152" s="55"/>
      <c r="D152" s="94" t="e">
        <f>VLOOKUP($C151:$C$5004,$C$27:$D$5004,2,0)</f>
        <v>#N/A</v>
      </c>
      <c r="E152" s="28"/>
      <c r="F152" s="60" t="e">
        <f>VLOOKUP($E152:$E$5004,'PLANO DE APLICAÇÃO'!$A$5:$B$1002,2,0)</f>
        <v>#N/A</v>
      </c>
      <c r="G152" s="28"/>
      <c r="H152" s="29" t="str">
        <f>IF(G152=1,'ANEXO RP14'!$A$51,(IF(G152=2,'ANEXO RP14'!$A$52,(IF(G152=3,'ANEXO RP14'!$A$53,(IF(G152=4,'ANEXO RP14'!$A$54,(IF(G152=5,'ANEXO RP14'!$A$55,(IF(G152=6,'ANEXO RP14'!$A$56,(IF(G152=7,'ANEXO RP14'!$A$57,(IF(G152=8,'ANEXO RP14'!$A$58,(IF(G152=9,'ANEXO RP14'!$A$59,(IF(G152=10,'ANEXO RP14'!$A$60,(IF(G152=11,'ANEXO RP14'!$A$61,(IF(G152=12,'ANEXO RP14'!$A$62,(IF(G152=13,'ANEXO RP14'!$A$63,(IF(G152=14,'ANEXO RP14'!$A$64,(IF(G152=15,'ANEXO RP14'!$A$65,(IF(G152=16,'ANEXO RP14'!$A$66," ")))))))))))))))))))))))))))))))</f>
        <v xml:space="preserve"> </v>
      </c>
      <c r="I152" s="107"/>
      <c r="J152" s="114"/>
      <c r="K152" s="105"/>
    </row>
    <row r="153" spans="1:11" s="30" customFormat="1" ht="41.25" customHeight="1" thickBot="1" x14ac:dyDescent="0.3">
      <c r="A153" s="113"/>
      <c r="B153" s="111"/>
      <c r="C153" s="55"/>
      <c r="D153" s="94" t="e">
        <f>VLOOKUP($C152:$C$5004,$C$27:$D$5004,2,0)</f>
        <v>#N/A</v>
      </c>
      <c r="E153" s="28"/>
      <c r="F153" s="60" t="e">
        <f>VLOOKUP($E153:$E$5004,'PLANO DE APLICAÇÃO'!$A$5:$B$1002,2,0)</f>
        <v>#N/A</v>
      </c>
      <c r="G153" s="28"/>
      <c r="H153" s="29" t="str">
        <f>IF(G153=1,'ANEXO RP14'!$A$51,(IF(G153=2,'ANEXO RP14'!$A$52,(IF(G153=3,'ANEXO RP14'!$A$53,(IF(G153=4,'ANEXO RP14'!$A$54,(IF(G153=5,'ANEXO RP14'!$A$55,(IF(G153=6,'ANEXO RP14'!$A$56,(IF(G153=7,'ANEXO RP14'!$A$57,(IF(G153=8,'ANEXO RP14'!$A$58,(IF(G153=9,'ANEXO RP14'!$A$59,(IF(G153=10,'ANEXO RP14'!$A$60,(IF(G153=11,'ANEXO RP14'!$A$61,(IF(G153=12,'ANEXO RP14'!$A$62,(IF(G153=13,'ANEXO RP14'!$A$63,(IF(G153=14,'ANEXO RP14'!$A$64,(IF(G153=15,'ANEXO RP14'!$A$65,(IF(G153=16,'ANEXO RP14'!$A$66," ")))))))))))))))))))))))))))))))</f>
        <v xml:space="preserve"> </v>
      </c>
      <c r="I153" s="107"/>
      <c r="J153" s="114"/>
      <c r="K153" s="105"/>
    </row>
    <row r="154" spans="1:11" s="30" customFormat="1" ht="41.25" customHeight="1" thickBot="1" x14ac:dyDescent="0.3">
      <c r="A154" s="113"/>
      <c r="B154" s="111"/>
      <c r="C154" s="55"/>
      <c r="D154" s="94" t="e">
        <f>VLOOKUP($C153:$C$5004,$C$27:$D$5004,2,0)</f>
        <v>#N/A</v>
      </c>
      <c r="E154" s="28"/>
      <c r="F154" s="60" t="e">
        <f>VLOOKUP($E154:$E$5004,'PLANO DE APLICAÇÃO'!$A$5:$B$1002,2,0)</f>
        <v>#N/A</v>
      </c>
      <c r="G154" s="28"/>
      <c r="H154" s="29" t="str">
        <f>IF(G154=1,'ANEXO RP14'!$A$51,(IF(G154=2,'ANEXO RP14'!$A$52,(IF(G154=3,'ANEXO RP14'!$A$53,(IF(G154=4,'ANEXO RP14'!$A$54,(IF(G154=5,'ANEXO RP14'!$A$55,(IF(G154=6,'ANEXO RP14'!$A$56,(IF(G154=7,'ANEXO RP14'!$A$57,(IF(G154=8,'ANEXO RP14'!$A$58,(IF(G154=9,'ANEXO RP14'!$A$59,(IF(G154=10,'ANEXO RP14'!$A$60,(IF(G154=11,'ANEXO RP14'!$A$61,(IF(G154=12,'ANEXO RP14'!$A$62,(IF(G154=13,'ANEXO RP14'!$A$63,(IF(G154=14,'ANEXO RP14'!$A$64,(IF(G154=15,'ANEXO RP14'!$A$65,(IF(G154=16,'ANEXO RP14'!$A$66," ")))))))))))))))))))))))))))))))</f>
        <v xml:space="preserve"> </v>
      </c>
      <c r="I154" s="107"/>
      <c r="J154" s="114"/>
      <c r="K154" s="105"/>
    </row>
    <row r="155" spans="1:11" s="30" customFormat="1" ht="41.25" customHeight="1" thickBot="1" x14ac:dyDescent="0.3">
      <c r="A155" s="113"/>
      <c r="B155" s="111"/>
      <c r="C155" s="55"/>
      <c r="D155" s="94" t="e">
        <f>VLOOKUP($C154:$C$5004,$C$27:$D$5004,2,0)</f>
        <v>#N/A</v>
      </c>
      <c r="E155" s="28"/>
      <c r="F155" s="60" t="e">
        <f>VLOOKUP($E155:$E$5004,'PLANO DE APLICAÇÃO'!$A$5:$B$1002,2,0)</f>
        <v>#N/A</v>
      </c>
      <c r="G155" s="28"/>
      <c r="H155" s="29" t="str">
        <f>IF(G155=1,'ANEXO RP14'!$A$51,(IF(G155=2,'ANEXO RP14'!$A$52,(IF(G155=3,'ANEXO RP14'!$A$53,(IF(G155=4,'ANEXO RP14'!$A$54,(IF(G155=5,'ANEXO RP14'!$A$55,(IF(G155=6,'ANEXO RP14'!$A$56,(IF(G155=7,'ANEXO RP14'!$A$57,(IF(G155=8,'ANEXO RP14'!$A$58,(IF(G155=9,'ANEXO RP14'!$A$59,(IF(G155=10,'ANEXO RP14'!$A$60,(IF(G155=11,'ANEXO RP14'!$A$61,(IF(G155=12,'ANEXO RP14'!$A$62,(IF(G155=13,'ANEXO RP14'!$A$63,(IF(G155=14,'ANEXO RP14'!$A$64,(IF(G155=15,'ANEXO RP14'!$A$65,(IF(G155=16,'ANEXO RP14'!$A$66," ")))))))))))))))))))))))))))))))</f>
        <v xml:space="preserve"> </v>
      </c>
      <c r="I155" s="107"/>
      <c r="J155" s="114"/>
      <c r="K155" s="105"/>
    </row>
    <row r="156" spans="1:11" s="30" customFormat="1" ht="41.25" customHeight="1" thickBot="1" x14ac:dyDescent="0.3">
      <c r="A156" s="113"/>
      <c r="B156" s="111"/>
      <c r="C156" s="55"/>
      <c r="D156" s="94" t="e">
        <f>VLOOKUP($C155:$C$5004,$C$27:$D$5004,2,0)</f>
        <v>#N/A</v>
      </c>
      <c r="E156" s="28"/>
      <c r="F156" s="60" t="e">
        <f>VLOOKUP($E156:$E$5004,'PLANO DE APLICAÇÃO'!$A$5:$B$1002,2,0)</f>
        <v>#N/A</v>
      </c>
      <c r="G156" s="28"/>
      <c r="H156" s="29" t="str">
        <f>IF(G156=1,'ANEXO RP14'!$A$51,(IF(G156=2,'ANEXO RP14'!$A$52,(IF(G156=3,'ANEXO RP14'!$A$53,(IF(G156=4,'ANEXO RP14'!$A$54,(IF(G156=5,'ANEXO RP14'!$A$55,(IF(G156=6,'ANEXO RP14'!$A$56,(IF(G156=7,'ANEXO RP14'!$A$57,(IF(G156=8,'ANEXO RP14'!$A$58,(IF(G156=9,'ANEXO RP14'!$A$59,(IF(G156=10,'ANEXO RP14'!$A$60,(IF(G156=11,'ANEXO RP14'!$A$61,(IF(G156=12,'ANEXO RP14'!$A$62,(IF(G156=13,'ANEXO RP14'!$A$63,(IF(G156=14,'ANEXO RP14'!$A$64,(IF(G156=15,'ANEXO RP14'!$A$65,(IF(G156=16,'ANEXO RP14'!$A$66," ")))))))))))))))))))))))))))))))</f>
        <v xml:space="preserve"> </v>
      </c>
      <c r="I156" s="107"/>
      <c r="J156" s="114"/>
      <c r="K156" s="105"/>
    </row>
    <row r="157" spans="1:11" s="30" customFormat="1" ht="41.25" customHeight="1" thickBot="1" x14ac:dyDescent="0.3">
      <c r="A157" s="113"/>
      <c r="B157" s="111"/>
      <c r="C157" s="55"/>
      <c r="D157" s="94" t="e">
        <f>VLOOKUP($C156:$C$5004,$C$27:$D$5004,2,0)</f>
        <v>#N/A</v>
      </c>
      <c r="E157" s="28"/>
      <c r="F157" s="60" t="e">
        <f>VLOOKUP($E157:$E$5004,'PLANO DE APLICAÇÃO'!$A$5:$B$1002,2,0)</f>
        <v>#N/A</v>
      </c>
      <c r="G157" s="28"/>
      <c r="H157" s="29" t="str">
        <f>IF(G157=1,'ANEXO RP14'!$A$51,(IF(G157=2,'ANEXO RP14'!$A$52,(IF(G157=3,'ANEXO RP14'!$A$53,(IF(G157=4,'ANEXO RP14'!$A$54,(IF(G157=5,'ANEXO RP14'!$A$55,(IF(G157=6,'ANEXO RP14'!$A$56,(IF(G157=7,'ANEXO RP14'!$A$57,(IF(G157=8,'ANEXO RP14'!$A$58,(IF(G157=9,'ANEXO RP14'!$A$59,(IF(G157=10,'ANEXO RP14'!$A$60,(IF(G157=11,'ANEXO RP14'!$A$61,(IF(G157=12,'ANEXO RP14'!$A$62,(IF(G157=13,'ANEXO RP14'!$A$63,(IF(G157=14,'ANEXO RP14'!$A$64,(IF(G157=15,'ANEXO RP14'!$A$65,(IF(G157=16,'ANEXO RP14'!$A$66," ")))))))))))))))))))))))))))))))</f>
        <v xml:space="preserve"> </v>
      </c>
      <c r="I157" s="107"/>
      <c r="J157" s="114"/>
      <c r="K157" s="105"/>
    </row>
    <row r="158" spans="1:11" s="30" customFormat="1" ht="41.25" customHeight="1" thickBot="1" x14ac:dyDescent="0.3">
      <c r="A158" s="113"/>
      <c r="B158" s="111"/>
      <c r="C158" s="55"/>
      <c r="D158" s="94" t="e">
        <f>VLOOKUP($C157:$C$5004,$C$27:$D$5004,2,0)</f>
        <v>#N/A</v>
      </c>
      <c r="E158" s="28"/>
      <c r="F158" s="60" t="e">
        <f>VLOOKUP($E158:$E$5004,'PLANO DE APLICAÇÃO'!$A$5:$B$1002,2,0)</f>
        <v>#N/A</v>
      </c>
      <c r="G158" s="28"/>
      <c r="H158" s="29" t="str">
        <f>IF(G158=1,'ANEXO RP14'!$A$51,(IF(G158=2,'ANEXO RP14'!$A$52,(IF(G158=3,'ANEXO RP14'!$A$53,(IF(G158=4,'ANEXO RP14'!$A$54,(IF(G158=5,'ANEXO RP14'!$A$55,(IF(G158=6,'ANEXO RP14'!$A$56,(IF(G158=7,'ANEXO RP14'!$A$57,(IF(G158=8,'ANEXO RP14'!$A$58,(IF(G158=9,'ANEXO RP14'!$A$59,(IF(G158=10,'ANEXO RP14'!$A$60,(IF(G158=11,'ANEXO RP14'!$A$61,(IF(G158=12,'ANEXO RP14'!$A$62,(IF(G158=13,'ANEXO RP14'!$A$63,(IF(G158=14,'ANEXO RP14'!$A$64,(IF(G158=15,'ANEXO RP14'!$A$65,(IF(G158=16,'ANEXO RP14'!$A$66," ")))))))))))))))))))))))))))))))</f>
        <v xml:space="preserve"> </v>
      </c>
      <c r="I158" s="107"/>
      <c r="J158" s="114"/>
      <c r="K158" s="105"/>
    </row>
    <row r="159" spans="1:11" s="30" customFormat="1" ht="41.25" customHeight="1" thickBot="1" x14ac:dyDescent="0.3">
      <c r="A159" s="113"/>
      <c r="B159" s="111"/>
      <c r="C159" s="55"/>
      <c r="D159" s="94" t="e">
        <f>VLOOKUP($C158:$C$5004,$C$27:$D$5004,2,0)</f>
        <v>#N/A</v>
      </c>
      <c r="E159" s="28"/>
      <c r="F159" s="60" t="e">
        <f>VLOOKUP($E159:$E$5004,'PLANO DE APLICAÇÃO'!$A$5:$B$1002,2,0)</f>
        <v>#N/A</v>
      </c>
      <c r="G159" s="28"/>
      <c r="H159" s="29" t="str">
        <f>IF(G159=1,'ANEXO RP14'!$A$51,(IF(G159=2,'ANEXO RP14'!$A$52,(IF(G159=3,'ANEXO RP14'!$A$53,(IF(G159=4,'ANEXO RP14'!$A$54,(IF(G159=5,'ANEXO RP14'!$A$55,(IF(G159=6,'ANEXO RP14'!$A$56,(IF(G159=7,'ANEXO RP14'!$A$57,(IF(G159=8,'ANEXO RP14'!$A$58,(IF(G159=9,'ANEXO RP14'!$A$59,(IF(G159=10,'ANEXO RP14'!$A$60,(IF(G159=11,'ANEXO RP14'!$A$61,(IF(G159=12,'ANEXO RP14'!$A$62,(IF(G159=13,'ANEXO RP14'!$A$63,(IF(G159=14,'ANEXO RP14'!$A$64,(IF(G159=15,'ANEXO RP14'!$A$65,(IF(G159=16,'ANEXO RP14'!$A$66," ")))))))))))))))))))))))))))))))</f>
        <v xml:space="preserve"> </v>
      </c>
      <c r="I159" s="107"/>
      <c r="J159" s="114"/>
      <c r="K159" s="105"/>
    </row>
    <row r="160" spans="1:11" s="30" customFormat="1" ht="41.25" customHeight="1" thickBot="1" x14ac:dyDescent="0.3">
      <c r="A160" s="113"/>
      <c r="B160" s="111"/>
      <c r="C160" s="55"/>
      <c r="D160" s="94" t="e">
        <f>VLOOKUP($C159:$C$5004,$C$27:$D$5004,2,0)</f>
        <v>#N/A</v>
      </c>
      <c r="E160" s="28"/>
      <c r="F160" s="60" t="e">
        <f>VLOOKUP($E160:$E$5004,'PLANO DE APLICAÇÃO'!$A$5:$B$1002,2,0)</f>
        <v>#N/A</v>
      </c>
      <c r="G160" s="28"/>
      <c r="H160" s="29" t="str">
        <f>IF(G160=1,'ANEXO RP14'!$A$51,(IF(G160=2,'ANEXO RP14'!$A$52,(IF(G160=3,'ANEXO RP14'!$A$53,(IF(G160=4,'ANEXO RP14'!$A$54,(IF(G160=5,'ANEXO RP14'!$A$55,(IF(G160=6,'ANEXO RP14'!$A$56,(IF(G160=7,'ANEXO RP14'!$A$57,(IF(G160=8,'ANEXO RP14'!$A$58,(IF(G160=9,'ANEXO RP14'!$A$59,(IF(G160=10,'ANEXO RP14'!$A$60,(IF(G160=11,'ANEXO RP14'!$A$61,(IF(G160=12,'ANEXO RP14'!$A$62,(IF(G160=13,'ANEXO RP14'!$A$63,(IF(G160=14,'ANEXO RP14'!$A$64,(IF(G160=15,'ANEXO RP14'!$A$65,(IF(G160=16,'ANEXO RP14'!$A$66," ")))))))))))))))))))))))))))))))</f>
        <v xml:space="preserve"> </v>
      </c>
      <c r="I160" s="107"/>
      <c r="J160" s="114"/>
      <c r="K160" s="105"/>
    </row>
    <row r="161" spans="1:11" s="30" customFormat="1" ht="41.25" customHeight="1" thickBot="1" x14ac:dyDescent="0.3">
      <c r="A161" s="113"/>
      <c r="B161" s="111"/>
      <c r="C161" s="55"/>
      <c r="D161" s="94" t="e">
        <f>VLOOKUP($C160:$C$5004,$C$27:$D$5004,2,0)</f>
        <v>#N/A</v>
      </c>
      <c r="E161" s="28"/>
      <c r="F161" s="60" t="e">
        <f>VLOOKUP($E161:$E$5004,'PLANO DE APLICAÇÃO'!$A$5:$B$1002,2,0)</f>
        <v>#N/A</v>
      </c>
      <c r="G161" s="28"/>
      <c r="H161" s="29" t="str">
        <f>IF(G161=1,'ANEXO RP14'!$A$51,(IF(G161=2,'ANEXO RP14'!$A$52,(IF(G161=3,'ANEXO RP14'!$A$53,(IF(G161=4,'ANEXO RP14'!$A$54,(IF(G161=5,'ANEXO RP14'!$A$55,(IF(G161=6,'ANEXO RP14'!$A$56,(IF(G161=7,'ANEXO RP14'!$A$57,(IF(G161=8,'ANEXO RP14'!$A$58,(IF(G161=9,'ANEXO RP14'!$A$59,(IF(G161=10,'ANEXO RP14'!$A$60,(IF(G161=11,'ANEXO RP14'!$A$61,(IF(G161=12,'ANEXO RP14'!$A$62,(IF(G161=13,'ANEXO RP14'!$A$63,(IF(G161=14,'ANEXO RP14'!$A$64,(IF(G161=15,'ANEXO RP14'!$A$65,(IF(G161=16,'ANEXO RP14'!$A$66," ")))))))))))))))))))))))))))))))</f>
        <v xml:space="preserve"> </v>
      </c>
      <c r="I161" s="107"/>
      <c r="J161" s="114"/>
      <c r="K161" s="105"/>
    </row>
    <row r="162" spans="1:11" s="30" customFormat="1" ht="41.25" customHeight="1" thickBot="1" x14ac:dyDescent="0.3">
      <c r="A162" s="113"/>
      <c r="B162" s="111"/>
      <c r="C162" s="55"/>
      <c r="D162" s="94" t="e">
        <f>VLOOKUP($C161:$C$5004,$C$27:$D$5004,2,0)</f>
        <v>#N/A</v>
      </c>
      <c r="E162" s="28"/>
      <c r="F162" s="60" t="e">
        <f>VLOOKUP($E162:$E$5004,'PLANO DE APLICAÇÃO'!$A$5:$B$1002,2,0)</f>
        <v>#N/A</v>
      </c>
      <c r="G162" s="28"/>
      <c r="H162" s="29" t="str">
        <f>IF(G162=1,'ANEXO RP14'!$A$51,(IF(G162=2,'ANEXO RP14'!$A$52,(IF(G162=3,'ANEXO RP14'!$A$53,(IF(G162=4,'ANEXO RP14'!$A$54,(IF(G162=5,'ANEXO RP14'!$A$55,(IF(G162=6,'ANEXO RP14'!$A$56,(IF(G162=7,'ANEXO RP14'!$A$57,(IF(G162=8,'ANEXO RP14'!$A$58,(IF(G162=9,'ANEXO RP14'!$A$59,(IF(G162=10,'ANEXO RP14'!$A$60,(IF(G162=11,'ANEXO RP14'!$A$61,(IF(G162=12,'ANEXO RP14'!$A$62,(IF(G162=13,'ANEXO RP14'!$A$63,(IF(G162=14,'ANEXO RP14'!$A$64,(IF(G162=15,'ANEXO RP14'!$A$65,(IF(G162=16,'ANEXO RP14'!$A$66," ")))))))))))))))))))))))))))))))</f>
        <v xml:space="preserve"> </v>
      </c>
      <c r="I162" s="107"/>
      <c r="J162" s="114"/>
      <c r="K162" s="105"/>
    </row>
    <row r="163" spans="1:11" s="30" customFormat="1" ht="41.25" customHeight="1" thickBot="1" x14ac:dyDescent="0.3">
      <c r="A163" s="113"/>
      <c r="B163" s="111"/>
      <c r="C163" s="55"/>
      <c r="D163" s="94" t="e">
        <f>VLOOKUP($C162:$C$5004,$C$27:$D$5004,2,0)</f>
        <v>#N/A</v>
      </c>
      <c r="E163" s="28"/>
      <c r="F163" s="60" t="e">
        <f>VLOOKUP($E163:$E$5004,'PLANO DE APLICAÇÃO'!$A$5:$B$1002,2,0)</f>
        <v>#N/A</v>
      </c>
      <c r="G163" s="28"/>
      <c r="H163" s="29" t="str">
        <f>IF(G163=1,'ANEXO RP14'!$A$51,(IF(G163=2,'ANEXO RP14'!$A$52,(IF(G163=3,'ANEXO RP14'!$A$53,(IF(G163=4,'ANEXO RP14'!$A$54,(IF(G163=5,'ANEXO RP14'!$A$55,(IF(G163=6,'ANEXO RP14'!$A$56,(IF(G163=7,'ANEXO RP14'!$A$57,(IF(G163=8,'ANEXO RP14'!$A$58,(IF(G163=9,'ANEXO RP14'!$A$59,(IF(G163=10,'ANEXO RP14'!$A$60,(IF(G163=11,'ANEXO RP14'!$A$61,(IF(G163=12,'ANEXO RP14'!$A$62,(IF(G163=13,'ANEXO RP14'!$A$63,(IF(G163=14,'ANEXO RP14'!$A$64,(IF(G163=15,'ANEXO RP14'!$A$65,(IF(G163=16,'ANEXO RP14'!$A$66," ")))))))))))))))))))))))))))))))</f>
        <v xml:space="preserve"> </v>
      </c>
      <c r="I163" s="107"/>
      <c r="J163" s="114"/>
      <c r="K163" s="105"/>
    </row>
    <row r="164" spans="1:11" s="30" customFormat="1" ht="41.25" customHeight="1" thickBot="1" x14ac:dyDescent="0.3">
      <c r="A164" s="113"/>
      <c r="B164" s="111"/>
      <c r="C164" s="55"/>
      <c r="D164" s="94" t="e">
        <f>VLOOKUP($C163:$C$5004,$C$27:$D$5004,2,0)</f>
        <v>#N/A</v>
      </c>
      <c r="E164" s="28"/>
      <c r="F164" s="60" t="e">
        <f>VLOOKUP($E164:$E$5004,'PLANO DE APLICAÇÃO'!$A$5:$B$1002,2,0)</f>
        <v>#N/A</v>
      </c>
      <c r="G164" s="28"/>
      <c r="H164" s="29" t="str">
        <f>IF(G164=1,'ANEXO RP14'!$A$51,(IF(G164=2,'ANEXO RP14'!$A$52,(IF(G164=3,'ANEXO RP14'!$A$53,(IF(G164=4,'ANEXO RP14'!$A$54,(IF(G164=5,'ANEXO RP14'!$A$55,(IF(G164=6,'ANEXO RP14'!$A$56,(IF(G164=7,'ANEXO RP14'!$A$57,(IF(G164=8,'ANEXO RP14'!$A$58,(IF(G164=9,'ANEXO RP14'!$A$59,(IF(G164=10,'ANEXO RP14'!$A$60,(IF(G164=11,'ANEXO RP14'!$A$61,(IF(G164=12,'ANEXO RP14'!$A$62,(IF(G164=13,'ANEXO RP14'!$A$63,(IF(G164=14,'ANEXO RP14'!$A$64,(IF(G164=15,'ANEXO RP14'!$A$65,(IF(G164=16,'ANEXO RP14'!$A$66," ")))))))))))))))))))))))))))))))</f>
        <v xml:space="preserve"> </v>
      </c>
      <c r="I164" s="107"/>
      <c r="J164" s="114"/>
      <c r="K164" s="105"/>
    </row>
    <row r="165" spans="1:11" s="30" customFormat="1" ht="41.25" customHeight="1" thickBot="1" x14ac:dyDescent="0.3">
      <c r="A165" s="113"/>
      <c r="B165" s="111"/>
      <c r="C165" s="55"/>
      <c r="D165" s="94" t="e">
        <f>VLOOKUP($C164:$C$5004,$C$27:$D$5004,2,0)</f>
        <v>#N/A</v>
      </c>
      <c r="E165" s="28"/>
      <c r="F165" s="60" t="e">
        <f>VLOOKUP($E165:$E$5004,'PLANO DE APLICAÇÃO'!$A$5:$B$1002,2,0)</f>
        <v>#N/A</v>
      </c>
      <c r="G165" s="28"/>
      <c r="H165" s="29" t="str">
        <f>IF(G165=1,'ANEXO RP14'!$A$51,(IF(G165=2,'ANEXO RP14'!$A$52,(IF(G165=3,'ANEXO RP14'!$A$53,(IF(G165=4,'ANEXO RP14'!$A$54,(IF(G165=5,'ANEXO RP14'!$A$55,(IF(G165=6,'ANEXO RP14'!$A$56,(IF(G165=7,'ANEXO RP14'!$A$57,(IF(G165=8,'ANEXO RP14'!$A$58,(IF(G165=9,'ANEXO RP14'!$A$59,(IF(G165=10,'ANEXO RP14'!$A$60,(IF(G165=11,'ANEXO RP14'!$A$61,(IF(G165=12,'ANEXO RP14'!$A$62,(IF(G165=13,'ANEXO RP14'!$A$63,(IF(G165=14,'ANEXO RP14'!$A$64,(IF(G165=15,'ANEXO RP14'!$A$65,(IF(G165=16,'ANEXO RP14'!$A$66," ")))))))))))))))))))))))))))))))</f>
        <v xml:space="preserve"> </v>
      </c>
      <c r="I165" s="107"/>
      <c r="J165" s="114"/>
      <c r="K165" s="105"/>
    </row>
    <row r="166" spans="1:11" s="30" customFormat="1" ht="41.25" customHeight="1" thickBot="1" x14ac:dyDescent="0.3">
      <c r="A166" s="113"/>
      <c r="B166" s="111"/>
      <c r="C166" s="55"/>
      <c r="D166" s="94" t="e">
        <f>VLOOKUP($C165:$C$5004,$C$27:$D$5004,2,0)</f>
        <v>#N/A</v>
      </c>
      <c r="E166" s="28"/>
      <c r="F166" s="60" t="e">
        <f>VLOOKUP($E166:$E$5004,'PLANO DE APLICAÇÃO'!$A$5:$B$1002,2,0)</f>
        <v>#N/A</v>
      </c>
      <c r="G166" s="28"/>
      <c r="H166" s="29" t="str">
        <f>IF(G166=1,'ANEXO RP14'!$A$51,(IF(G166=2,'ANEXO RP14'!$A$52,(IF(G166=3,'ANEXO RP14'!$A$53,(IF(G166=4,'ANEXO RP14'!$A$54,(IF(G166=5,'ANEXO RP14'!$A$55,(IF(G166=6,'ANEXO RP14'!$A$56,(IF(G166=7,'ANEXO RP14'!$A$57,(IF(G166=8,'ANEXO RP14'!$A$58,(IF(G166=9,'ANEXO RP14'!$A$59,(IF(G166=10,'ANEXO RP14'!$A$60,(IF(G166=11,'ANEXO RP14'!$A$61,(IF(G166=12,'ANEXO RP14'!$A$62,(IF(G166=13,'ANEXO RP14'!$A$63,(IF(G166=14,'ANEXO RP14'!$A$64,(IF(G166=15,'ANEXO RP14'!$A$65,(IF(G166=16,'ANEXO RP14'!$A$66," ")))))))))))))))))))))))))))))))</f>
        <v xml:space="preserve"> </v>
      </c>
      <c r="I166" s="107"/>
      <c r="J166" s="114"/>
      <c r="K166" s="105"/>
    </row>
    <row r="167" spans="1:11" s="30" customFormat="1" ht="41.25" customHeight="1" thickBot="1" x14ac:dyDescent="0.3">
      <c r="A167" s="113"/>
      <c r="B167" s="111"/>
      <c r="C167" s="55"/>
      <c r="D167" s="94" t="e">
        <f>VLOOKUP($C166:$C$5004,$C$27:$D$5004,2,0)</f>
        <v>#N/A</v>
      </c>
      <c r="E167" s="28"/>
      <c r="F167" s="60" t="e">
        <f>VLOOKUP($E167:$E$5004,'PLANO DE APLICAÇÃO'!$A$5:$B$1002,2,0)</f>
        <v>#N/A</v>
      </c>
      <c r="G167" s="28"/>
      <c r="H167" s="29" t="str">
        <f>IF(G167=1,'ANEXO RP14'!$A$51,(IF(G167=2,'ANEXO RP14'!$A$52,(IF(G167=3,'ANEXO RP14'!$A$53,(IF(G167=4,'ANEXO RP14'!$A$54,(IF(G167=5,'ANEXO RP14'!$A$55,(IF(G167=6,'ANEXO RP14'!$A$56,(IF(G167=7,'ANEXO RP14'!$A$57,(IF(G167=8,'ANEXO RP14'!$A$58,(IF(G167=9,'ANEXO RP14'!$A$59,(IF(G167=10,'ANEXO RP14'!$A$60,(IF(G167=11,'ANEXO RP14'!$A$61,(IF(G167=12,'ANEXO RP14'!$A$62,(IF(G167=13,'ANEXO RP14'!$A$63,(IF(G167=14,'ANEXO RP14'!$A$64,(IF(G167=15,'ANEXO RP14'!$A$65,(IF(G167=16,'ANEXO RP14'!$A$66," ")))))))))))))))))))))))))))))))</f>
        <v xml:space="preserve"> </v>
      </c>
      <c r="I167" s="107"/>
      <c r="J167" s="114"/>
      <c r="K167" s="105"/>
    </row>
    <row r="168" spans="1:11" s="30" customFormat="1" ht="41.25" customHeight="1" thickBot="1" x14ac:dyDescent="0.3">
      <c r="A168" s="113"/>
      <c r="B168" s="111"/>
      <c r="C168" s="55"/>
      <c r="D168" s="94" t="e">
        <f>VLOOKUP($C167:$C$5004,$C$27:$D$5004,2,0)</f>
        <v>#N/A</v>
      </c>
      <c r="E168" s="28"/>
      <c r="F168" s="60" t="e">
        <f>VLOOKUP($E168:$E$5004,'PLANO DE APLICAÇÃO'!$A$5:$B$1002,2,0)</f>
        <v>#N/A</v>
      </c>
      <c r="G168" s="28"/>
      <c r="H168" s="29" t="str">
        <f>IF(G168=1,'ANEXO RP14'!$A$51,(IF(G168=2,'ANEXO RP14'!$A$52,(IF(G168=3,'ANEXO RP14'!$A$53,(IF(G168=4,'ANEXO RP14'!$A$54,(IF(G168=5,'ANEXO RP14'!$A$55,(IF(G168=6,'ANEXO RP14'!$A$56,(IF(G168=7,'ANEXO RP14'!$A$57,(IF(G168=8,'ANEXO RP14'!$A$58,(IF(G168=9,'ANEXO RP14'!$A$59,(IF(G168=10,'ANEXO RP14'!$A$60,(IF(G168=11,'ANEXO RP14'!$A$61,(IF(G168=12,'ANEXO RP14'!$A$62,(IF(G168=13,'ANEXO RP14'!$A$63,(IF(G168=14,'ANEXO RP14'!$A$64,(IF(G168=15,'ANEXO RP14'!$A$65,(IF(G168=16,'ANEXO RP14'!$A$66," ")))))))))))))))))))))))))))))))</f>
        <v xml:space="preserve"> </v>
      </c>
      <c r="I168" s="107"/>
      <c r="J168" s="114"/>
      <c r="K168" s="105"/>
    </row>
    <row r="169" spans="1:11" s="30" customFormat="1" ht="41.25" customHeight="1" thickBot="1" x14ac:dyDescent="0.3">
      <c r="A169" s="113"/>
      <c r="B169" s="111"/>
      <c r="C169" s="55"/>
      <c r="D169" s="94" t="e">
        <f>VLOOKUP($C168:$C$5004,$C$27:$D$5004,2,0)</f>
        <v>#N/A</v>
      </c>
      <c r="E169" s="28"/>
      <c r="F169" s="60" t="e">
        <f>VLOOKUP($E169:$E$5004,'PLANO DE APLICAÇÃO'!$A$5:$B$1002,2,0)</f>
        <v>#N/A</v>
      </c>
      <c r="G169" s="28"/>
      <c r="H169" s="29" t="str">
        <f>IF(G169=1,'ANEXO RP14'!$A$51,(IF(G169=2,'ANEXO RP14'!$A$52,(IF(G169=3,'ANEXO RP14'!$A$53,(IF(G169=4,'ANEXO RP14'!$A$54,(IF(G169=5,'ANEXO RP14'!$A$55,(IF(G169=6,'ANEXO RP14'!$A$56,(IF(G169=7,'ANEXO RP14'!$A$57,(IF(G169=8,'ANEXO RP14'!$A$58,(IF(G169=9,'ANEXO RP14'!$A$59,(IF(G169=10,'ANEXO RP14'!$A$60,(IF(G169=11,'ANEXO RP14'!$A$61,(IF(G169=12,'ANEXO RP14'!$A$62,(IF(G169=13,'ANEXO RP14'!$A$63,(IF(G169=14,'ANEXO RP14'!$A$64,(IF(G169=15,'ANEXO RP14'!$A$65,(IF(G169=16,'ANEXO RP14'!$A$66," ")))))))))))))))))))))))))))))))</f>
        <v xml:space="preserve"> </v>
      </c>
      <c r="I169" s="107"/>
      <c r="J169" s="114"/>
      <c r="K169" s="105"/>
    </row>
    <row r="170" spans="1:11" s="30" customFormat="1" ht="41.25" customHeight="1" thickBot="1" x14ac:dyDescent="0.3">
      <c r="A170" s="113"/>
      <c r="B170" s="111"/>
      <c r="C170" s="55"/>
      <c r="D170" s="94" t="e">
        <f>VLOOKUP($C169:$C$5004,$C$27:$D$5004,2,0)</f>
        <v>#N/A</v>
      </c>
      <c r="E170" s="28"/>
      <c r="F170" s="60" t="e">
        <f>VLOOKUP($E170:$E$5004,'PLANO DE APLICAÇÃO'!$A$5:$B$1002,2,0)</f>
        <v>#N/A</v>
      </c>
      <c r="G170" s="28"/>
      <c r="H170" s="29" t="str">
        <f>IF(G170=1,'ANEXO RP14'!$A$51,(IF(G170=2,'ANEXO RP14'!$A$52,(IF(G170=3,'ANEXO RP14'!$A$53,(IF(G170=4,'ANEXO RP14'!$A$54,(IF(G170=5,'ANEXO RP14'!$A$55,(IF(G170=6,'ANEXO RP14'!$A$56,(IF(G170=7,'ANEXO RP14'!$A$57,(IF(G170=8,'ANEXO RP14'!$A$58,(IF(G170=9,'ANEXO RP14'!$A$59,(IF(G170=10,'ANEXO RP14'!$A$60,(IF(G170=11,'ANEXO RP14'!$A$61,(IF(G170=12,'ANEXO RP14'!$A$62,(IF(G170=13,'ANEXO RP14'!$A$63,(IF(G170=14,'ANEXO RP14'!$A$64,(IF(G170=15,'ANEXO RP14'!$A$65,(IF(G170=16,'ANEXO RP14'!$A$66," ")))))))))))))))))))))))))))))))</f>
        <v xml:space="preserve"> </v>
      </c>
      <c r="I170" s="107"/>
      <c r="J170" s="114"/>
      <c r="K170" s="105"/>
    </row>
    <row r="171" spans="1:11" s="30" customFormat="1" ht="41.25" customHeight="1" thickBot="1" x14ac:dyDescent="0.3">
      <c r="A171" s="113"/>
      <c r="B171" s="111"/>
      <c r="C171" s="55"/>
      <c r="D171" s="94" t="e">
        <f>VLOOKUP($C170:$C$5004,$C$27:$D$5004,2,0)</f>
        <v>#N/A</v>
      </c>
      <c r="E171" s="28"/>
      <c r="F171" s="60" t="e">
        <f>VLOOKUP($E171:$E$5004,'PLANO DE APLICAÇÃO'!$A$5:$B$1002,2,0)</f>
        <v>#N/A</v>
      </c>
      <c r="G171" s="28"/>
      <c r="H171" s="29" t="str">
        <f>IF(G171=1,'ANEXO RP14'!$A$51,(IF(G171=2,'ANEXO RP14'!$A$52,(IF(G171=3,'ANEXO RP14'!$A$53,(IF(G171=4,'ANEXO RP14'!$A$54,(IF(G171=5,'ANEXO RP14'!$A$55,(IF(G171=6,'ANEXO RP14'!$A$56,(IF(G171=7,'ANEXO RP14'!$A$57,(IF(G171=8,'ANEXO RP14'!$A$58,(IF(G171=9,'ANEXO RP14'!$A$59,(IF(G171=10,'ANEXO RP14'!$A$60,(IF(G171=11,'ANEXO RP14'!$A$61,(IF(G171=12,'ANEXO RP14'!$A$62,(IF(G171=13,'ANEXO RP14'!$A$63,(IF(G171=14,'ANEXO RP14'!$A$64,(IF(G171=15,'ANEXO RP14'!$A$65,(IF(G171=16,'ANEXO RP14'!$A$66," ")))))))))))))))))))))))))))))))</f>
        <v xml:space="preserve"> </v>
      </c>
      <c r="I171" s="107"/>
      <c r="J171" s="114"/>
      <c r="K171" s="105"/>
    </row>
    <row r="172" spans="1:11" s="30" customFormat="1" ht="41.25" customHeight="1" thickBot="1" x14ac:dyDescent="0.3">
      <c r="A172" s="113"/>
      <c r="B172" s="111"/>
      <c r="C172" s="55"/>
      <c r="D172" s="94" t="e">
        <f>VLOOKUP($C171:$C$5004,$C$27:$D$5004,2,0)</f>
        <v>#N/A</v>
      </c>
      <c r="E172" s="28"/>
      <c r="F172" s="60" t="e">
        <f>VLOOKUP($E172:$E$5004,'PLANO DE APLICAÇÃO'!$A$5:$B$1002,2,0)</f>
        <v>#N/A</v>
      </c>
      <c r="G172" s="28"/>
      <c r="H172" s="29" t="str">
        <f>IF(G172=1,'ANEXO RP14'!$A$51,(IF(G172=2,'ANEXO RP14'!$A$52,(IF(G172=3,'ANEXO RP14'!$A$53,(IF(G172=4,'ANEXO RP14'!$A$54,(IF(G172=5,'ANEXO RP14'!$A$55,(IF(G172=6,'ANEXO RP14'!$A$56,(IF(G172=7,'ANEXO RP14'!$A$57,(IF(G172=8,'ANEXO RP14'!$A$58,(IF(G172=9,'ANEXO RP14'!$A$59,(IF(G172=10,'ANEXO RP14'!$A$60,(IF(G172=11,'ANEXO RP14'!$A$61,(IF(G172=12,'ANEXO RP14'!$A$62,(IF(G172=13,'ANEXO RP14'!$A$63,(IF(G172=14,'ANEXO RP14'!$A$64,(IF(G172=15,'ANEXO RP14'!$A$65,(IF(G172=16,'ANEXO RP14'!$A$66," ")))))))))))))))))))))))))))))))</f>
        <v xml:space="preserve"> </v>
      </c>
      <c r="I172" s="107"/>
      <c r="J172" s="114"/>
      <c r="K172" s="105"/>
    </row>
    <row r="173" spans="1:11" s="30" customFormat="1" ht="41.25" customHeight="1" thickBot="1" x14ac:dyDescent="0.3">
      <c r="A173" s="113"/>
      <c r="B173" s="111"/>
      <c r="C173" s="55"/>
      <c r="D173" s="94" t="e">
        <f>VLOOKUP($C172:$C$5004,$C$27:$D$5004,2,0)</f>
        <v>#N/A</v>
      </c>
      <c r="E173" s="28"/>
      <c r="F173" s="60" t="e">
        <f>VLOOKUP($E173:$E$5004,'PLANO DE APLICAÇÃO'!$A$5:$B$1002,2,0)</f>
        <v>#N/A</v>
      </c>
      <c r="G173" s="28"/>
      <c r="H173" s="29" t="str">
        <f>IF(G173=1,'ANEXO RP14'!$A$51,(IF(G173=2,'ANEXO RP14'!$A$52,(IF(G173=3,'ANEXO RP14'!$A$53,(IF(G173=4,'ANEXO RP14'!$A$54,(IF(G173=5,'ANEXO RP14'!$A$55,(IF(G173=6,'ANEXO RP14'!$A$56,(IF(G173=7,'ANEXO RP14'!$A$57,(IF(G173=8,'ANEXO RP14'!$A$58,(IF(G173=9,'ANEXO RP14'!$A$59,(IF(G173=10,'ANEXO RP14'!$A$60,(IF(G173=11,'ANEXO RP14'!$A$61,(IF(G173=12,'ANEXO RP14'!$A$62,(IF(G173=13,'ANEXO RP14'!$A$63,(IF(G173=14,'ANEXO RP14'!$A$64,(IF(G173=15,'ANEXO RP14'!$A$65,(IF(G173=16,'ANEXO RP14'!$A$66," ")))))))))))))))))))))))))))))))</f>
        <v xml:space="preserve"> </v>
      </c>
      <c r="I173" s="107"/>
      <c r="J173" s="114"/>
      <c r="K173" s="105"/>
    </row>
    <row r="174" spans="1:11" s="30" customFormat="1" ht="41.25" customHeight="1" thickBot="1" x14ac:dyDescent="0.3">
      <c r="A174" s="113"/>
      <c r="B174" s="111"/>
      <c r="C174" s="55"/>
      <c r="D174" s="94" t="e">
        <f>VLOOKUP($C173:$C$5004,$C$27:$D$5004,2,0)</f>
        <v>#N/A</v>
      </c>
      <c r="E174" s="28"/>
      <c r="F174" s="60" t="e">
        <f>VLOOKUP($E174:$E$5004,'PLANO DE APLICAÇÃO'!$A$5:$B$1002,2,0)</f>
        <v>#N/A</v>
      </c>
      <c r="G174" s="28"/>
      <c r="H174" s="29" t="str">
        <f>IF(G174=1,'ANEXO RP14'!$A$51,(IF(G174=2,'ANEXO RP14'!$A$52,(IF(G174=3,'ANEXO RP14'!$A$53,(IF(G174=4,'ANEXO RP14'!$A$54,(IF(G174=5,'ANEXO RP14'!$A$55,(IF(G174=6,'ANEXO RP14'!$A$56,(IF(G174=7,'ANEXO RP14'!$A$57,(IF(G174=8,'ANEXO RP14'!$A$58,(IF(G174=9,'ANEXO RP14'!$A$59,(IF(G174=10,'ANEXO RP14'!$A$60,(IF(G174=11,'ANEXO RP14'!$A$61,(IF(G174=12,'ANEXO RP14'!$A$62,(IF(G174=13,'ANEXO RP14'!$A$63,(IF(G174=14,'ANEXO RP14'!$A$64,(IF(G174=15,'ANEXO RP14'!$A$65,(IF(G174=16,'ANEXO RP14'!$A$66," ")))))))))))))))))))))))))))))))</f>
        <v xml:space="preserve"> </v>
      </c>
      <c r="I174" s="107"/>
      <c r="J174" s="114"/>
      <c r="K174" s="105"/>
    </row>
    <row r="175" spans="1:11" s="30" customFormat="1" ht="41.25" customHeight="1" thickBot="1" x14ac:dyDescent="0.3">
      <c r="A175" s="113"/>
      <c r="B175" s="111"/>
      <c r="C175" s="55"/>
      <c r="D175" s="94" t="e">
        <f>VLOOKUP($C174:$C$5004,$C$27:$D$5004,2,0)</f>
        <v>#N/A</v>
      </c>
      <c r="E175" s="28"/>
      <c r="F175" s="60" t="e">
        <f>VLOOKUP($E175:$E$5004,'PLANO DE APLICAÇÃO'!$A$5:$B$1002,2,0)</f>
        <v>#N/A</v>
      </c>
      <c r="G175" s="28"/>
      <c r="H175" s="29" t="str">
        <f>IF(G175=1,'ANEXO RP14'!$A$51,(IF(G175=2,'ANEXO RP14'!$A$52,(IF(G175=3,'ANEXO RP14'!$A$53,(IF(G175=4,'ANEXO RP14'!$A$54,(IF(G175=5,'ANEXO RP14'!$A$55,(IF(G175=6,'ANEXO RP14'!$A$56,(IF(G175=7,'ANEXO RP14'!$A$57,(IF(G175=8,'ANEXO RP14'!$A$58,(IF(G175=9,'ANEXO RP14'!$A$59,(IF(G175=10,'ANEXO RP14'!$A$60,(IF(G175=11,'ANEXO RP14'!$A$61,(IF(G175=12,'ANEXO RP14'!$A$62,(IF(G175=13,'ANEXO RP14'!$A$63,(IF(G175=14,'ANEXO RP14'!$A$64,(IF(G175=15,'ANEXO RP14'!$A$65,(IF(G175=16,'ANEXO RP14'!$A$66," ")))))))))))))))))))))))))))))))</f>
        <v xml:space="preserve"> </v>
      </c>
      <c r="I175" s="107"/>
      <c r="J175" s="114"/>
      <c r="K175" s="105"/>
    </row>
    <row r="176" spans="1:11" s="30" customFormat="1" ht="41.25" customHeight="1" thickBot="1" x14ac:dyDescent="0.3">
      <c r="A176" s="113"/>
      <c r="B176" s="111"/>
      <c r="C176" s="55"/>
      <c r="D176" s="94" t="e">
        <f>VLOOKUP($C175:$C$5004,$C$27:$D$5004,2,0)</f>
        <v>#N/A</v>
      </c>
      <c r="E176" s="28"/>
      <c r="F176" s="60" t="e">
        <f>VLOOKUP($E176:$E$5004,'PLANO DE APLICAÇÃO'!$A$5:$B$1002,2,0)</f>
        <v>#N/A</v>
      </c>
      <c r="G176" s="28"/>
      <c r="H176" s="29" t="str">
        <f>IF(G176=1,'ANEXO RP14'!$A$51,(IF(G176=2,'ANEXO RP14'!$A$52,(IF(G176=3,'ANEXO RP14'!$A$53,(IF(G176=4,'ANEXO RP14'!$A$54,(IF(G176=5,'ANEXO RP14'!$A$55,(IF(G176=6,'ANEXO RP14'!$A$56,(IF(G176=7,'ANEXO RP14'!$A$57,(IF(G176=8,'ANEXO RP14'!$A$58,(IF(G176=9,'ANEXO RP14'!$A$59,(IF(G176=10,'ANEXO RP14'!$A$60,(IF(G176=11,'ANEXO RP14'!$A$61,(IF(G176=12,'ANEXO RP14'!$A$62,(IF(G176=13,'ANEXO RP14'!$A$63,(IF(G176=14,'ANEXO RP14'!$A$64,(IF(G176=15,'ANEXO RP14'!$A$65,(IF(G176=16,'ANEXO RP14'!$A$66," ")))))))))))))))))))))))))))))))</f>
        <v xml:space="preserve"> </v>
      </c>
      <c r="I176" s="107"/>
      <c r="J176" s="114"/>
      <c r="K176" s="105"/>
    </row>
    <row r="177" spans="1:11" s="30" customFormat="1" ht="41.25" customHeight="1" thickBot="1" x14ac:dyDescent="0.3">
      <c r="A177" s="113"/>
      <c r="B177" s="111"/>
      <c r="C177" s="55"/>
      <c r="D177" s="94" t="e">
        <f>VLOOKUP($C176:$C$5004,$C$27:$D$5004,2,0)</f>
        <v>#N/A</v>
      </c>
      <c r="E177" s="28"/>
      <c r="F177" s="60" t="e">
        <f>VLOOKUP($E177:$E$5004,'PLANO DE APLICAÇÃO'!$A$5:$B$1002,2,0)</f>
        <v>#N/A</v>
      </c>
      <c r="G177" s="28"/>
      <c r="H177" s="29" t="str">
        <f>IF(G177=1,'ANEXO RP14'!$A$51,(IF(G177=2,'ANEXO RP14'!$A$52,(IF(G177=3,'ANEXO RP14'!$A$53,(IF(G177=4,'ANEXO RP14'!$A$54,(IF(G177=5,'ANEXO RP14'!$A$55,(IF(G177=6,'ANEXO RP14'!$A$56,(IF(G177=7,'ANEXO RP14'!$A$57,(IF(G177=8,'ANEXO RP14'!$A$58,(IF(G177=9,'ANEXO RP14'!$A$59,(IF(G177=10,'ANEXO RP14'!$A$60,(IF(G177=11,'ANEXO RP14'!$A$61,(IF(G177=12,'ANEXO RP14'!$A$62,(IF(G177=13,'ANEXO RP14'!$A$63,(IF(G177=14,'ANEXO RP14'!$A$64,(IF(G177=15,'ANEXO RP14'!$A$65,(IF(G177=16,'ANEXO RP14'!$A$66," ")))))))))))))))))))))))))))))))</f>
        <v xml:space="preserve"> </v>
      </c>
      <c r="I177" s="107"/>
      <c r="J177" s="114"/>
      <c r="K177" s="105"/>
    </row>
    <row r="178" spans="1:11" s="30" customFormat="1" ht="41.25" customHeight="1" thickBot="1" x14ac:dyDescent="0.3">
      <c r="A178" s="113"/>
      <c r="B178" s="111"/>
      <c r="C178" s="55"/>
      <c r="D178" s="94" t="e">
        <f>VLOOKUP($C177:$C$5004,$C$27:$D$5004,2,0)</f>
        <v>#N/A</v>
      </c>
      <c r="E178" s="28"/>
      <c r="F178" s="60" t="e">
        <f>VLOOKUP($E178:$E$5004,'PLANO DE APLICAÇÃO'!$A$5:$B$1002,2,0)</f>
        <v>#N/A</v>
      </c>
      <c r="G178" s="28"/>
      <c r="H178" s="29" t="str">
        <f>IF(G178=1,'ANEXO RP14'!$A$51,(IF(G178=2,'ANEXO RP14'!$A$52,(IF(G178=3,'ANEXO RP14'!$A$53,(IF(G178=4,'ANEXO RP14'!$A$54,(IF(G178=5,'ANEXO RP14'!$A$55,(IF(G178=6,'ANEXO RP14'!$A$56,(IF(G178=7,'ANEXO RP14'!$A$57,(IF(G178=8,'ANEXO RP14'!$A$58,(IF(G178=9,'ANEXO RP14'!$A$59,(IF(G178=10,'ANEXO RP14'!$A$60,(IF(G178=11,'ANEXO RP14'!$A$61,(IF(G178=12,'ANEXO RP14'!$A$62,(IF(G178=13,'ANEXO RP14'!$A$63,(IF(G178=14,'ANEXO RP14'!$A$64,(IF(G178=15,'ANEXO RP14'!$A$65,(IF(G178=16,'ANEXO RP14'!$A$66," ")))))))))))))))))))))))))))))))</f>
        <v xml:space="preserve"> </v>
      </c>
      <c r="I178" s="107"/>
      <c r="J178" s="114"/>
      <c r="K178" s="105"/>
    </row>
    <row r="179" spans="1:11" s="30" customFormat="1" ht="41.25" customHeight="1" thickBot="1" x14ac:dyDescent="0.3">
      <c r="A179" s="113"/>
      <c r="B179" s="111"/>
      <c r="C179" s="55"/>
      <c r="D179" s="94" t="e">
        <f>VLOOKUP($C178:$C$5004,$C$27:$D$5004,2,0)</f>
        <v>#N/A</v>
      </c>
      <c r="E179" s="28"/>
      <c r="F179" s="60" t="e">
        <f>VLOOKUP($E179:$E$5004,'PLANO DE APLICAÇÃO'!$A$5:$B$1002,2,0)</f>
        <v>#N/A</v>
      </c>
      <c r="G179" s="28"/>
      <c r="H179" s="29" t="str">
        <f>IF(G179=1,'ANEXO RP14'!$A$51,(IF(G179=2,'ANEXO RP14'!$A$52,(IF(G179=3,'ANEXO RP14'!$A$53,(IF(G179=4,'ANEXO RP14'!$A$54,(IF(G179=5,'ANEXO RP14'!$A$55,(IF(G179=6,'ANEXO RP14'!$A$56,(IF(G179=7,'ANEXO RP14'!$A$57,(IF(G179=8,'ANEXO RP14'!$A$58,(IF(G179=9,'ANEXO RP14'!$A$59,(IF(G179=10,'ANEXO RP14'!$A$60,(IF(G179=11,'ANEXO RP14'!$A$61,(IF(G179=12,'ANEXO RP14'!$A$62,(IF(G179=13,'ANEXO RP14'!$A$63,(IF(G179=14,'ANEXO RP14'!$A$64,(IF(G179=15,'ANEXO RP14'!$A$65,(IF(G179=16,'ANEXO RP14'!$A$66," ")))))))))))))))))))))))))))))))</f>
        <v xml:space="preserve"> </v>
      </c>
      <c r="I179" s="107"/>
      <c r="J179" s="114"/>
      <c r="K179" s="105"/>
    </row>
    <row r="180" spans="1:11" s="30" customFormat="1" ht="41.25" customHeight="1" thickBot="1" x14ac:dyDescent="0.3">
      <c r="A180" s="113"/>
      <c r="B180" s="111"/>
      <c r="C180" s="55"/>
      <c r="D180" s="94" t="e">
        <f>VLOOKUP($C179:$C$5004,$C$27:$D$5004,2,0)</f>
        <v>#N/A</v>
      </c>
      <c r="E180" s="28"/>
      <c r="F180" s="60" t="e">
        <f>VLOOKUP($E180:$E$5004,'PLANO DE APLICAÇÃO'!$A$5:$B$1002,2,0)</f>
        <v>#N/A</v>
      </c>
      <c r="G180" s="28"/>
      <c r="H180" s="29" t="str">
        <f>IF(G180=1,'ANEXO RP14'!$A$51,(IF(G180=2,'ANEXO RP14'!$A$52,(IF(G180=3,'ANEXO RP14'!$A$53,(IF(G180=4,'ANEXO RP14'!$A$54,(IF(G180=5,'ANEXO RP14'!$A$55,(IF(G180=6,'ANEXO RP14'!$A$56,(IF(G180=7,'ANEXO RP14'!$A$57,(IF(G180=8,'ANEXO RP14'!$A$58,(IF(G180=9,'ANEXO RP14'!$A$59,(IF(G180=10,'ANEXO RP14'!$A$60,(IF(G180=11,'ANEXO RP14'!$A$61,(IF(G180=12,'ANEXO RP14'!$A$62,(IF(G180=13,'ANEXO RP14'!$A$63,(IF(G180=14,'ANEXO RP14'!$A$64,(IF(G180=15,'ANEXO RP14'!$A$65,(IF(G180=16,'ANEXO RP14'!$A$66," ")))))))))))))))))))))))))))))))</f>
        <v xml:space="preserve"> </v>
      </c>
      <c r="I180" s="107"/>
      <c r="J180" s="114"/>
      <c r="K180" s="105"/>
    </row>
    <row r="181" spans="1:11" s="30" customFormat="1" ht="41.25" customHeight="1" thickBot="1" x14ac:dyDescent="0.3">
      <c r="A181" s="113"/>
      <c r="B181" s="111"/>
      <c r="C181" s="55"/>
      <c r="D181" s="94" t="e">
        <f>VLOOKUP($C180:$C$5004,$C$27:$D$5004,2,0)</f>
        <v>#N/A</v>
      </c>
      <c r="E181" s="28"/>
      <c r="F181" s="60" t="e">
        <f>VLOOKUP($E181:$E$5004,'PLANO DE APLICAÇÃO'!$A$5:$B$1002,2,0)</f>
        <v>#N/A</v>
      </c>
      <c r="G181" s="28"/>
      <c r="H181" s="29" t="str">
        <f>IF(G181=1,'ANEXO RP14'!$A$51,(IF(G181=2,'ANEXO RP14'!$A$52,(IF(G181=3,'ANEXO RP14'!$A$53,(IF(G181=4,'ANEXO RP14'!$A$54,(IF(G181=5,'ANEXO RP14'!$A$55,(IF(G181=6,'ANEXO RP14'!$A$56,(IF(G181=7,'ANEXO RP14'!$A$57,(IF(G181=8,'ANEXO RP14'!$A$58,(IF(G181=9,'ANEXO RP14'!$A$59,(IF(G181=10,'ANEXO RP14'!$A$60,(IF(G181=11,'ANEXO RP14'!$A$61,(IF(G181=12,'ANEXO RP14'!$A$62,(IF(G181=13,'ANEXO RP14'!$A$63,(IF(G181=14,'ANEXO RP14'!$A$64,(IF(G181=15,'ANEXO RP14'!$A$65,(IF(G181=16,'ANEXO RP14'!$A$66," ")))))))))))))))))))))))))))))))</f>
        <v xml:space="preserve"> </v>
      </c>
      <c r="I181" s="107"/>
      <c r="J181" s="114"/>
      <c r="K181" s="105"/>
    </row>
    <row r="182" spans="1:11" s="30" customFormat="1" ht="41.25" customHeight="1" thickBot="1" x14ac:dyDescent="0.3">
      <c r="A182" s="113"/>
      <c r="B182" s="111"/>
      <c r="C182" s="55"/>
      <c r="D182" s="94" t="e">
        <f>VLOOKUP($C181:$C$5004,$C$27:$D$5004,2,0)</f>
        <v>#N/A</v>
      </c>
      <c r="E182" s="28"/>
      <c r="F182" s="60" t="e">
        <f>VLOOKUP($E182:$E$5004,'PLANO DE APLICAÇÃO'!$A$5:$B$1002,2,0)</f>
        <v>#N/A</v>
      </c>
      <c r="G182" s="28"/>
      <c r="H182" s="29" t="str">
        <f>IF(G182=1,'ANEXO RP14'!$A$51,(IF(G182=2,'ANEXO RP14'!$A$52,(IF(G182=3,'ANEXO RP14'!$A$53,(IF(G182=4,'ANEXO RP14'!$A$54,(IF(G182=5,'ANEXO RP14'!$A$55,(IF(G182=6,'ANEXO RP14'!$A$56,(IF(G182=7,'ANEXO RP14'!$A$57,(IF(G182=8,'ANEXO RP14'!$A$58,(IF(G182=9,'ANEXO RP14'!$A$59,(IF(G182=10,'ANEXO RP14'!$A$60,(IF(G182=11,'ANEXO RP14'!$A$61,(IF(G182=12,'ANEXO RP14'!$A$62,(IF(G182=13,'ANEXO RP14'!$A$63,(IF(G182=14,'ANEXO RP14'!$A$64,(IF(G182=15,'ANEXO RP14'!$A$65,(IF(G182=16,'ANEXO RP14'!$A$66," ")))))))))))))))))))))))))))))))</f>
        <v xml:space="preserve"> </v>
      </c>
      <c r="I182" s="107"/>
      <c r="J182" s="114"/>
      <c r="K182" s="105"/>
    </row>
    <row r="183" spans="1:11" s="30" customFormat="1" ht="41.25" customHeight="1" thickBot="1" x14ac:dyDescent="0.3">
      <c r="A183" s="113"/>
      <c r="B183" s="111"/>
      <c r="C183" s="55"/>
      <c r="D183" s="94" t="e">
        <f>VLOOKUP($C182:$C$5004,$C$27:$D$5004,2,0)</f>
        <v>#N/A</v>
      </c>
      <c r="E183" s="28"/>
      <c r="F183" s="60" t="e">
        <f>VLOOKUP($E183:$E$5004,'PLANO DE APLICAÇÃO'!$A$5:$B$1002,2,0)</f>
        <v>#N/A</v>
      </c>
      <c r="G183" s="28"/>
      <c r="H183" s="29" t="str">
        <f>IF(G183=1,'ANEXO RP14'!$A$51,(IF(G183=2,'ANEXO RP14'!$A$52,(IF(G183=3,'ANEXO RP14'!$A$53,(IF(G183=4,'ANEXO RP14'!$A$54,(IF(G183=5,'ANEXO RP14'!$A$55,(IF(G183=6,'ANEXO RP14'!$A$56,(IF(G183=7,'ANEXO RP14'!$A$57,(IF(G183=8,'ANEXO RP14'!$A$58,(IF(G183=9,'ANEXO RP14'!$A$59,(IF(G183=10,'ANEXO RP14'!$A$60,(IF(G183=11,'ANEXO RP14'!$A$61,(IF(G183=12,'ANEXO RP14'!$A$62,(IF(G183=13,'ANEXO RP14'!$A$63,(IF(G183=14,'ANEXO RP14'!$A$64,(IF(G183=15,'ANEXO RP14'!$A$65,(IF(G183=16,'ANEXO RP14'!$A$66," ")))))))))))))))))))))))))))))))</f>
        <v xml:space="preserve"> </v>
      </c>
      <c r="I183" s="107"/>
      <c r="J183" s="114"/>
      <c r="K183" s="105"/>
    </row>
    <row r="184" spans="1:11" s="30" customFormat="1" ht="41.25" customHeight="1" thickBot="1" x14ac:dyDescent="0.3">
      <c r="A184" s="113"/>
      <c r="B184" s="111"/>
      <c r="C184" s="55"/>
      <c r="D184" s="94" t="e">
        <f>VLOOKUP($C183:$C$5004,$C$27:$D$5004,2,0)</f>
        <v>#N/A</v>
      </c>
      <c r="E184" s="28"/>
      <c r="F184" s="60" t="e">
        <f>VLOOKUP($E184:$E$5004,'PLANO DE APLICAÇÃO'!$A$5:$B$1002,2,0)</f>
        <v>#N/A</v>
      </c>
      <c r="G184" s="28"/>
      <c r="H184" s="29" t="str">
        <f>IF(G184=1,'ANEXO RP14'!$A$51,(IF(G184=2,'ANEXO RP14'!$A$52,(IF(G184=3,'ANEXO RP14'!$A$53,(IF(G184=4,'ANEXO RP14'!$A$54,(IF(G184=5,'ANEXO RP14'!$A$55,(IF(G184=6,'ANEXO RP14'!$A$56,(IF(G184=7,'ANEXO RP14'!$A$57,(IF(G184=8,'ANEXO RP14'!$A$58,(IF(G184=9,'ANEXO RP14'!$A$59,(IF(G184=10,'ANEXO RP14'!$A$60,(IF(G184=11,'ANEXO RP14'!$A$61,(IF(G184=12,'ANEXO RP14'!$A$62,(IF(G184=13,'ANEXO RP14'!$A$63,(IF(G184=14,'ANEXO RP14'!$A$64,(IF(G184=15,'ANEXO RP14'!$A$65,(IF(G184=16,'ANEXO RP14'!$A$66," ")))))))))))))))))))))))))))))))</f>
        <v xml:space="preserve"> </v>
      </c>
      <c r="I184" s="107"/>
      <c r="J184" s="114"/>
      <c r="K184" s="105"/>
    </row>
    <row r="185" spans="1:11" s="30" customFormat="1" ht="41.25" customHeight="1" thickBot="1" x14ac:dyDescent="0.3">
      <c r="A185" s="113"/>
      <c r="B185" s="111"/>
      <c r="C185" s="55"/>
      <c r="D185" s="94" t="e">
        <f>VLOOKUP($C184:$C$5004,$C$27:$D$5004,2,0)</f>
        <v>#N/A</v>
      </c>
      <c r="E185" s="28"/>
      <c r="F185" s="60" t="e">
        <f>VLOOKUP($E185:$E$5004,'PLANO DE APLICAÇÃO'!$A$5:$B$1002,2,0)</f>
        <v>#N/A</v>
      </c>
      <c r="G185" s="28"/>
      <c r="H185" s="29" t="str">
        <f>IF(G185=1,'ANEXO RP14'!$A$51,(IF(G185=2,'ANEXO RP14'!$A$52,(IF(G185=3,'ANEXO RP14'!$A$53,(IF(G185=4,'ANEXO RP14'!$A$54,(IF(G185=5,'ANEXO RP14'!$A$55,(IF(G185=6,'ANEXO RP14'!$A$56,(IF(G185=7,'ANEXO RP14'!$A$57,(IF(G185=8,'ANEXO RP14'!$A$58,(IF(G185=9,'ANEXO RP14'!$A$59,(IF(G185=10,'ANEXO RP14'!$A$60,(IF(G185=11,'ANEXO RP14'!$A$61,(IF(G185=12,'ANEXO RP14'!$A$62,(IF(G185=13,'ANEXO RP14'!$A$63,(IF(G185=14,'ANEXO RP14'!$A$64,(IF(G185=15,'ANEXO RP14'!$A$65,(IF(G185=16,'ANEXO RP14'!$A$66," ")))))))))))))))))))))))))))))))</f>
        <v xml:space="preserve"> </v>
      </c>
      <c r="I185" s="108"/>
      <c r="J185" s="114"/>
      <c r="K185" s="105"/>
    </row>
    <row r="186" spans="1:11" s="30" customFormat="1" ht="41.25" customHeight="1" thickBot="1" x14ac:dyDescent="0.3">
      <c r="A186" s="113"/>
      <c r="B186" s="111"/>
      <c r="C186" s="55"/>
      <c r="D186" s="94" t="e">
        <f>VLOOKUP($C185:$C$5004,$C$27:$D$5004,2,0)</f>
        <v>#N/A</v>
      </c>
      <c r="E186" s="28"/>
      <c r="F186" s="60" t="e">
        <f>VLOOKUP($E186:$E$5004,'PLANO DE APLICAÇÃO'!$A$5:$B$1002,2,0)</f>
        <v>#N/A</v>
      </c>
      <c r="G186" s="28"/>
      <c r="H186" s="29" t="str">
        <f>IF(G186=1,'ANEXO RP14'!$A$51,(IF(G186=2,'ANEXO RP14'!$A$52,(IF(G186=3,'ANEXO RP14'!$A$53,(IF(G186=4,'ANEXO RP14'!$A$54,(IF(G186=5,'ANEXO RP14'!$A$55,(IF(G186=6,'ANEXO RP14'!$A$56,(IF(G186=7,'ANEXO RP14'!$A$57,(IF(G186=8,'ANEXO RP14'!$A$58,(IF(G186=9,'ANEXO RP14'!$A$59,(IF(G186=10,'ANEXO RP14'!$A$60,(IF(G186=11,'ANEXO RP14'!$A$61,(IF(G186=12,'ANEXO RP14'!$A$62,(IF(G186=13,'ANEXO RP14'!$A$63,(IF(G186=14,'ANEXO RP14'!$A$64,(IF(G186=15,'ANEXO RP14'!$A$65,(IF(G186=16,'ANEXO RP14'!$A$66," ")))))))))))))))))))))))))))))))</f>
        <v xml:space="preserve"> </v>
      </c>
      <c r="I186" s="108"/>
      <c r="J186" s="114"/>
      <c r="K186" s="105"/>
    </row>
    <row r="187" spans="1:11" s="30" customFormat="1" ht="41.25" customHeight="1" thickBot="1" x14ac:dyDescent="0.3">
      <c r="A187" s="113"/>
      <c r="B187" s="111"/>
      <c r="C187" s="55"/>
      <c r="D187" s="94" t="e">
        <f>VLOOKUP($C186:$C$5004,$C$27:$D$5004,2,0)</f>
        <v>#N/A</v>
      </c>
      <c r="E187" s="28"/>
      <c r="F187" s="60" t="e">
        <f>VLOOKUP($E187:$E$5004,'PLANO DE APLICAÇÃO'!$A$5:$B$1002,2,0)</f>
        <v>#N/A</v>
      </c>
      <c r="G187" s="28"/>
      <c r="H187" s="29" t="str">
        <f>IF(G187=1,'ANEXO RP14'!$A$51,(IF(G187=2,'ANEXO RP14'!$A$52,(IF(G187=3,'ANEXO RP14'!$A$53,(IF(G187=4,'ANEXO RP14'!$A$54,(IF(G187=5,'ANEXO RP14'!$A$55,(IF(G187=6,'ANEXO RP14'!$A$56,(IF(G187=7,'ANEXO RP14'!$A$57,(IF(G187=8,'ANEXO RP14'!$A$58,(IF(G187=9,'ANEXO RP14'!$A$59,(IF(G187=10,'ANEXO RP14'!$A$60,(IF(G187=11,'ANEXO RP14'!$A$61,(IF(G187=12,'ANEXO RP14'!$A$62,(IF(G187=13,'ANEXO RP14'!$A$63,(IF(G187=14,'ANEXO RP14'!$A$64,(IF(G187=15,'ANEXO RP14'!$A$65,(IF(G187=16,'ANEXO RP14'!$A$66," ")))))))))))))))))))))))))))))))</f>
        <v xml:space="preserve"> </v>
      </c>
      <c r="I187" s="108"/>
      <c r="J187" s="114"/>
      <c r="K187" s="105"/>
    </row>
    <row r="188" spans="1:11" s="30" customFormat="1" ht="41.25" customHeight="1" thickBot="1" x14ac:dyDescent="0.3">
      <c r="A188" s="113"/>
      <c r="B188" s="111"/>
      <c r="C188" s="55"/>
      <c r="D188" s="94" t="e">
        <f>VLOOKUP($C187:$C$5004,$C$27:$D$5004,2,0)</f>
        <v>#N/A</v>
      </c>
      <c r="E188" s="28"/>
      <c r="F188" s="60" t="e">
        <f>VLOOKUP($E188:$E$5004,'PLANO DE APLICAÇÃO'!$A$5:$B$1002,2,0)</f>
        <v>#N/A</v>
      </c>
      <c r="G188" s="28"/>
      <c r="H188" s="29" t="str">
        <f>IF(G188=1,'ANEXO RP14'!$A$51,(IF(G188=2,'ANEXO RP14'!$A$52,(IF(G188=3,'ANEXO RP14'!$A$53,(IF(G188=4,'ANEXO RP14'!$A$54,(IF(G188=5,'ANEXO RP14'!$A$55,(IF(G188=6,'ANEXO RP14'!$A$56,(IF(G188=7,'ANEXO RP14'!$A$57,(IF(G188=8,'ANEXO RP14'!$A$58,(IF(G188=9,'ANEXO RP14'!$A$59,(IF(G188=10,'ANEXO RP14'!$A$60,(IF(G188=11,'ANEXO RP14'!$A$61,(IF(G188=12,'ANEXO RP14'!$A$62,(IF(G188=13,'ANEXO RP14'!$A$63,(IF(G188=14,'ANEXO RP14'!$A$64,(IF(G188=15,'ANEXO RP14'!$A$65,(IF(G188=16,'ANEXO RP14'!$A$66," ")))))))))))))))))))))))))))))))</f>
        <v xml:space="preserve"> </v>
      </c>
      <c r="I188" s="108"/>
      <c r="J188" s="114"/>
      <c r="K188" s="105"/>
    </row>
    <row r="189" spans="1:11" s="30" customFormat="1" ht="41.25" customHeight="1" thickBot="1" x14ac:dyDescent="0.3">
      <c r="A189" s="113"/>
      <c r="B189" s="111"/>
      <c r="C189" s="55"/>
      <c r="D189" s="94" t="e">
        <f>VLOOKUP($C188:$C$5004,$C$27:$D$5004,2,0)</f>
        <v>#N/A</v>
      </c>
      <c r="E189" s="28"/>
      <c r="F189" s="60" t="e">
        <f>VLOOKUP($E189:$E$5004,'PLANO DE APLICAÇÃO'!$A$5:$B$1002,2,0)</f>
        <v>#N/A</v>
      </c>
      <c r="G189" s="28"/>
      <c r="H189" s="29" t="str">
        <f>IF(G189=1,'ANEXO RP14'!$A$51,(IF(G189=2,'ANEXO RP14'!$A$52,(IF(G189=3,'ANEXO RP14'!$A$53,(IF(G189=4,'ANEXO RP14'!$A$54,(IF(G189=5,'ANEXO RP14'!$A$55,(IF(G189=6,'ANEXO RP14'!$A$56,(IF(G189=7,'ANEXO RP14'!$A$57,(IF(G189=8,'ANEXO RP14'!$A$58,(IF(G189=9,'ANEXO RP14'!$A$59,(IF(G189=10,'ANEXO RP14'!$A$60,(IF(G189=11,'ANEXO RP14'!$A$61,(IF(G189=12,'ANEXO RP14'!$A$62,(IF(G189=13,'ANEXO RP14'!$A$63,(IF(G189=14,'ANEXO RP14'!$A$64,(IF(G189=15,'ANEXO RP14'!$A$65,(IF(G189=16,'ANEXO RP14'!$A$66," ")))))))))))))))))))))))))))))))</f>
        <v xml:space="preserve"> </v>
      </c>
      <c r="I189" s="108"/>
      <c r="J189" s="114"/>
      <c r="K189" s="105"/>
    </row>
    <row r="190" spans="1:11" s="30" customFormat="1" ht="41.25" customHeight="1" thickBot="1" x14ac:dyDescent="0.3">
      <c r="A190" s="113"/>
      <c r="B190" s="111"/>
      <c r="C190" s="55"/>
      <c r="D190" s="94" t="e">
        <f>VLOOKUP($C189:$C$5004,$C$27:$D$5004,2,0)</f>
        <v>#N/A</v>
      </c>
      <c r="E190" s="28"/>
      <c r="F190" s="60" t="e">
        <f>VLOOKUP($E190:$E$5004,'PLANO DE APLICAÇÃO'!$A$5:$B$1002,2,0)</f>
        <v>#N/A</v>
      </c>
      <c r="G190" s="28"/>
      <c r="H190" s="29" t="str">
        <f>IF(G190=1,'ANEXO RP14'!$A$51,(IF(G190=2,'ANEXO RP14'!$A$52,(IF(G190=3,'ANEXO RP14'!$A$53,(IF(G190=4,'ANEXO RP14'!$A$54,(IF(G190=5,'ANEXO RP14'!$A$55,(IF(G190=6,'ANEXO RP14'!$A$56,(IF(G190=7,'ANEXO RP14'!$A$57,(IF(G190=8,'ANEXO RP14'!$A$58,(IF(G190=9,'ANEXO RP14'!$A$59,(IF(G190=10,'ANEXO RP14'!$A$60,(IF(G190=11,'ANEXO RP14'!$A$61,(IF(G190=12,'ANEXO RP14'!$A$62,(IF(G190=13,'ANEXO RP14'!$A$63,(IF(G190=14,'ANEXO RP14'!$A$64,(IF(G190=15,'ANEXO RP14'!$A$65,(IF(G190=16,'ANEXO RP14'!$A$66," ")))))))))))))))))))))))))))))))</f>
        <v xml:space="preserve"> </v>
      </c>
      <c r="I190" s="108"/>
      <c r="J190" s="114"/>
      <c r="K190" s="105"/>
    </row>
    <row r="191" spans="1:11" s="30" customFormat="1" ht="41.25" customHeight="1" thickBot="1" x14ac:dyDescent="0.3">
      <c r="A191" s="113"/>
      <c r="B191" s="111"/>
      <c r="C191" s="55"/>
      <c r="D191" s="94" t="e">
        <f>VLOOKUP($C190:$C$5004,$C$27:$D$5004,2,0)</f>
        <v>#N/A</v>
      </c>
      <c r="E191" s="28"/>
      <c r="F191" s="60" t="e">
        <f>VLOOKUP($E191:$E$5004,'PLANO DE APLICAÇÃO'!$A$5:$B$1002,2,0)</f>
        <v>#N/A</v>
      </c>
      <c r="G191" s="28"/>
      <c r="H191" s="29" t="str">
        <f>IF(G191=1,'ANEXO RP14'!$A$51,(IF(G191=2,'ANEXO RP14'!$A$52,(IF(G191=3,'ANEXO RP14'!$A$53,(IF(G191=4,'ANEXO RP14'!$A$54,(IF(G191=5,'ANEXO RP14'!$A$55,(IF(G191=6,'ANEXO RP14'!$A$56,(IF(G191=7,'ANEXO RP14'!$A$57,(IF(G191=8,'ANEXO RP14'!$A$58,(IF(G191=9,'ANEXO RP14'!$A$59,(IF(G191=10,'ANEXO RP14'!$A$60,(IF(G191=11,'ANEXO RP14'!$A$61,(IF(G191=12,'ANEXO RP14'!$A$62,(IF(G191=13,'ANEXO RP14'!$A$63,(IF(G191=14,'ANEXO RP14'!$A$64,(IF(G191=15,'ANEXO RP14'!$A$65,(IF(G191=16,'ANEXO RP14'!$A$66," ")))))))))))))))))))))))))))))))</f>
        <v xml:space="preserve"> </v>
      </c>
      <c r="I191" s="108"/>
      <c r="J191" s="114"/>
      <c r="K191" s="105"/>
    </row>
    <row r="192" spans="1:11" s="30" customFormat="1" ht="41.25" customHeight="1" thickBot="1" x14ac:dyDescent="0.3">
      <c r="A192" s="113"/>
      <c r="B192" s="111"/>
      <c r="C192" s="55"/>
      <c r="D192" s="94" t="e">
        <f>VLOOKUP($C191:$C$5004,$C$27:$D$5004,2,0)</f>
        <v>#N/A</v>
      </c>
      <c r="E192" s="28"/>
      <c r="F192" s="60" t="e">
        <f>VLOOKUP($E192:$E$5004,'PLANO DE APLICAÇÃO'!$A$5:$B$1002,2,0)</f>
        <v>#N/A</v>
      </c>
      <c r="G192" s="28"/>
      <c r="H192" s="29" t="str">
        <f>IF(G192=1,'ANEXO RP14'!$A$51,(IF(G192=2,'ANEXO RP14'!$A$52,(IF(G192=3,'ANEXO RP14'!$A$53,(IF(G192=4,'ANEXO RP14'!$A$54,(IF(G192=5,'ANEXO RP14'!$A$55,(IF(G192=6,'ANEXO RP14'!$A$56,(IF(G192=7,'ANEXO RP14'!$A$57,(IF(G192=8,'ANEXO RP14'!$A$58,(IF(G192=9,'ANEXO RP14'!$A$59,(IF(G192=10,'ANEXO RP14'!$A$60,(IF(G192=11,'ANEXO RP14'!$A$61,(IF(G192=12,'ANEXO RP14'!$A$62,(IF(G192=13,'ANEXO RP14'!$A$63,(IF(G192=14,'ANEXO RP14'!$A$64,(IF(G192=15,'ANEXO RP14'!$A$65,(IF(G192=16,'ANEXO RP14'!$A$66," ")))))))))))))))))))))))))))))))</f>
        <v xml:space="preserve"> </v>
      </c>
      <c r="I192" s="108"/>
      <c r="J192" s="114"/>
      <c r="K192" s="105"/>
    </row>
    <row r="193" spans="1:11" s="30" customFormat="1" ht="41.25" customHeight="1" thickBot="1" x14ac:dyDescent="0.3">
      <c r="A193" s="113"/>
      <c r="B193" s="111"/>
      <c r="C193" s="55"/>
      <c r="D193" s="94" t="e">
        <f>VLOOKUP($C192:$C$5004,$C$27:$D$5004,2,0)</f>
        <v>#N/A</v>
      </c>
      <c r="E193" s="28"/>
      <c r="F193" s="60" t="e">
        <f>VLOOKUP($E193:$E$5004,'PLANO DE APLICAÇÃO'!$A$5:$B$1002,2,0)</f>
        <v>#N/A</v>
      </c>
      <c r="G193" s="28"/>
      <c r="H193" s="29" t="str">
        <f>IF(G193=1,'ANEXO RP14'!$A$51,(IF(G193=2,'ANEXO RP14'!$A$52,(IF(G193=3,'ANEXO RP14'!$A$53,(IF(G193=4,'ANEXO RP14'!$A$54,(IF(G193=5,'ANEXO RP14'!$A$55,(IF(G193=6,'ANEXO RP14'!$A$56,(IF(G193=7,'ANEXO RP14'!$A$57,(IF(G193=8,'ANEXO RP14'!$A$58,(IF(G193=9,'ANEXO RP14'!$A$59,(IF(G193=10,'ANEXO RP14'!$A$60,(IF(G193=11,'ANEXO RP14'!$A$61,(IF(G193=12,'ANEXO RP14'!$A$62,(IF(G193=13,'ANEXO RP14'!$A$63,(IF(G193=14,'ANEXO RP14'!$A$64,(IF(G193=15,'ANEXO RP14'!$A$65,(IF(G193=16,'ANEXO RP14'!$A$66," ")))))))))))))))))))))))))))))))</f>
        <v xml:space="preserve"> </v>
      </c>
      <c r="I193" s="108"/>
      <c r="J193" s="114"/>
      <c r="K193" s="105"/>
    </row>
    <row r="194" spans="1:11" s="30" customFormat="1" ht="41.25" customHeight="1" thickBot="1" x14ac:dyDescent="0.3">
      <c r="A194" s="113"/>
      <c r="B194" s="111"/>
      <c r="C194" s="55"/>
      <c r="D194" s="94" t="e">
        <f>VLOOKUP($C193:$C$5004,$C$27:$D$5004,2,0)</f>
        <v>#N/A</v>
      </c>
      <c r="E194" s="28"/>
      <c r="F194" s="60" t="e">
        <f>VLOOKUP($E194:$E$5004,'PLANO DE APLICAÇÃO'!$A$5:$B$1002,2,0)</f>
        <v>#N/A</v>
      </c>
      <c r="G194" s="28"/>
      <c r="H194" s="29" t="str">
        <f>IF(G194=1,'ANEXO RP14'!$A$51,(IF(G194=2,'ANEXO RP14'!$A$52,(IF(G194=3,'ANEXO RP14'!$A$53,(IF(G194=4,'ANEXO RP14'!$A$54,(IF(G194=5,'ANEXO RP14'!$A$55,(IF(G194=6,'ANEXO RP14'!$A$56,(IF(G194=7,'ANEXO RP14'!$A$57,(IF(G194=8,'ANEXO RP14'!$A$58,(IF(G194=9,'ANEXO RP14'!$A$59,(IF(G194=10,'ANEXO RP14'!$A$60,(IF(G194=11,'ANEXO RP14'!$A$61,(IF(G194=12,'ANEXO RP14'!$A$62,(IF(G194=13,'ANEXO RP14'!$A$63,(IF(G194=14,'ANEXO RP14'!$A$64,(IF(G194=15,'ANEXO RP14'!$A$65,(IF(G194=16,'ANEXO RP14'!$A$66," ")))))))))))))))))))))))))))))))</f>
        <v xml:space="preserve"> </v>
      </c>
      <c r="I194" s="108"/>
      <c r="J194" s="114"/>
      <c r="K194" s="105"/>
    </row>
    <row r="195" spans="1:11" s="30" customFormat="1" ht="41.25" customHeight="1" thickBot="1" x14ac:dyDescent="0.3">
      <c r="A195" s="113"/>
      <c r="B195" s="111"/>
      <c r="C195" s="55"/>
      <c r="D195" s="94" t="e">
        <f>VLOOKUP($C194:$C$5004,$C$27:$D$5004,2,0)</f>
        <v>#N/A</v>
      </c>
      <c r="E195" s="28"/>
      <c r="F195" s="60" t="e">
        <f>VLOOKUP($E195:$E$5004,'PLANO DE APLICAÇÃO'!$A$5:$B$1002,2,0)</f>
        <v>#N/A</v>
      </c>
      <c r="G195" s="28"/>
      <c r="H195" s="29" t="str">
        <f>IF(G195=1,'ANEXO RP14'!$A$51,(IF(G195=2,'ANEXO RP14'!$A$52,(IF(G195=3,'ANEXO RP14'!$A$53,(IF(G195=4,'ANEXO RP14'!$A$54,(IF(G195=5,'ANEXO RP14'!$A$55,(IF(G195=6,'ANEXO RP14'!$A$56,(IF(G195=7,'ANEXO RP14'!$A$57,(IF(G195=8,'ANEXO RP14'!$A$58,(IF(G195=9,'ANEXO RP14'!$A$59,(IF(G195=10,'ANEXO RP14'!$A$60,(IF(G195=11,'ANEXO RP14'!$A$61,(IF(G195=12,'ANEXO RP14'!$A$62,(IF(G195=13,'ANEXO RP14'!$A$63,(IF(G195=14,'ANEXO RP14'!$A$64,(IF(G195=15,'ANEXO RP14'!$A$65,(IF(G195=16,'ANEXO RP14'!$A$66," ")))))))))))))))))))))))))))))))</f>
        <v xml:space="preserve"> </v>
      </c>
      <c r="I195" s="108"/>
      <c r="J195" s="114"/>
      <c r="K195" s="105"/>
    </row>
    <row r="196" spans="1:11" s="30" customFormat="1" ht="41.25" customHeight="1" thickBot="1" x14ac:dyDescent="0.3">
      <c r="A196" s="113"/>
      <c r="B196" s="111"/>
      <c r="C196" s="55"/>
      <c r="D196" s="94" t="e">
        <f>VLOOKUP($C195:$C$5004,$C$27:$D$5004,2,0)</f>
        <v>#N/A</v>
      </c>
      <c r="E196" s="28"/>
      <c r="F196" s="60" t="e">
        <f>VLOOKUP($E196:$E$5004,'PLANO DE APLICAÇÃO'!$A$5:$B$1002,2,0)</f>
        <v>#N/A</v>
      </c>
      <c r="G196" s="28"/>
      <c r="H196" s="29" t="str">
        <f>IF(G196=1,'ANEXO RP14'!$A$51,(IF(G196=2,'ANEXO RP14'!$A$52,(IF(G196=3,'ANEXO RP14'!$A$53,(IF(G196=4,'ANEXO RP14'!$A$54,(IF(G196=5,'ANEXO RP14'!$A$55,(IF(G196=6,'ANEXO RP14'!$A$56,(IF(G196=7,'ANEXO RP14'!$A$57,(IF(G196=8,'ANEXO RP14'!$A$58,(IF(G196=9,'ANEXO RP14'!$A$59,(IF(G196=10,'ANEXO RP14'!$A$60,(IF(G196=11,'ANEXO RP14'!$A$61,(IF(G196=12,'ANEXO RP14'!$A$62,(IF(G196=13,'ANEXO RP14'!$A$63,(IF(G196=14,'ANEXO RP14'!$A$64,(IF(G196=15,'ANEXO RP14'!$A$65,(IF(G196=16,'ANEXO RP14'!$A$66," ")))))))))))))))))))))))))))))))</f>
        <v xml:space="preserve"> </v>
      </c>
      <c r="I196" s="108"/>
      <c r="J196" s="114"/>
      <c r="K196" s="105"/>
    </row>
    <row r="197" spans="1:11" s="30" customFormat="1" ht="41.25" customHeight="1" thickBot="1" x14ac:dyDescent="0.3">
      <c r="A197" s="113"/>
      <c r="B197" s="111"/>
      <c r="C197" s="55"/>
      <c r="D197" s="94" t="e">
        <f>VLOOKUP($C196:$C$5004,$C$27:$D$5004,2,0)</f>
        <v>#N/A</v>
      </c>
      <c r="E197" s="28"/>
      <c r="F197" s="60" t="e">
        <f>VLOOKUP($E197:$E$5004,'PLANO DE APLICAÇÃO'!$A$5:$B$1002,2,0)</f>
        <v>#N/A</v>
      </c>
      <c r="G197" s="28"/>
      <c r="H197" s="29" t="str">
        <f>IF(G197=1,'ANEXO RP14'!$A$51,(IF(G197=2,'ANEXO RP14'!$A$52,(IF(G197=3,'ANEXO RP14'!$A$53,(IF(G197=4,'ANEXO RP14'!$A$54,(IF(G197=5,'ANEXO RP14'!$A$55,(IF(G197=6,'ANEXO RP14'!$A$56,(IF(G197=7,'ANEXO RP14'!$A$57,(IF(G197=8,'ANEXO RP14'!$A$58,(IF(G197=9,'ANEXO RP14'!$A$59,(IF(G197=10,'ANEXO RP14'!$A$60,(IF(G197=11,'ANEXO RP14'!$A$61,(IF(G197=12,'ANEXO RP14'!$A$62,(IF(G197=13,'ANEXO RP14'!$A$63,(IF(G197=14,'ANEXO RP14'!$A$64,(IF(G197=15,'ANEXO RP14'!$A$65,(IF(G197=16,'ANEXO RP14'!$A$66," ")))))))))))))))))))))))))))))))</f>
        <v xml:space="preserve"> </v>
      </c>
      <c r="I197" s="108"/>
      <c r="J197" s="114"/>
      <c r="K197" s="105"/>
    </row>
    <row r="198" spans="1:11" s="30" customFormat="1" ht="41.25" customHeight="1" thickBot="1" x14ac:dyDescent="0.3">
      <c r="A198" s="113"/>
      <c r="B198" s="111"/>
      <c r="C198" s="55"/>
      <c r="D198" s="94" t="e">
        <f>VLOOKUP($C197:$C$5004,$C$27:$D$5004,2,0)</f>
        <v>#N/A</v>
      </c>
      <c r="E198" s="28"/>
      <c r="F198" s="60" t="e">
        <f>VLOOKUP($E198:$E$5004,'PLANO DE APLICAÇÃO'!$A$5:$B$1002,2,0)</f>
        <v>#N/A</v>
      </c>
      <c r="G198" s="28"/>
      <c r="H198" s="29" t="str">
        <f>IF(G198=1,'ANEXO RP14'!$A$51,(IF(G198=2,'ANEXO RP14'!$A$52,(IF(G198=3,'ANEXO RP14'!$A$53,(IF(G198=4,'ANEXO RP14'!$A$54,(IF(G198=5,'ANEXO RP14'!$A$55,(IF(G198=6,'ANEXO RP14'!$A$56,(IF(G198=7,'ANEXO RP14'!$A$57,(IF(G198=8,'ANEXO RP14'!$A$58,(IF(G198=9,'ANEXO RP14'!$A$59,(IF(G198=10,'ANEXO RP14'!$A$60,(IF(G198=11,'ANEXO RP14'!$A$61,(IF(G198=12,'ANEXO RP14'!$A$62,(IF(G198=13,'ANEXO RP14'!$A$63,(IF(G198=14,'ANEXO RP14'!$A$64,(IF(G198=15,'ANEXO RP14'!$A$65,(IF(G198=16,'ANEXO RP14'!$A$66," ")))))))))))))))))))))))))))))))</f>
        <v xml:space="preserve"> </v>
      </c>
      <c r="I198" s="108"/>
      <c r="J198" s="114"/>
      <c r="K198" s="105"/>
    </row>
    <row r="199" spans="1:11" s="30" customFormat="1" ht="41.25" customHeight="1" thickBot="1" x14ac:dyDescent="0.3">
      <c r="A199" s="113"/>
      <c r="B199" s="111"/>
      <c r="C199" s="55"/>
      <c r="D199" s="94" t="e">
        <f>VLOOKUP($C198:$C$5004,$C$27:$D$5004,2,0)</f>
        <v>#N/A</v>
      </c>
      <c r="E199" s="28"/>
      <c r="F199" s="60" t="e">
        <f>VLOOKUP($E199:$E$5004,'PLANO DE APLICAÇÃO'!$A$5:$B$1002,2,0)</f>
        <v>#N/A</v>
      </c>
      <c r="G199" s="28"/>
      <c r="H199" s="29" t="str">
        <f>IF(G199=1,'ANEXO RP14'!$A$51,(IF(G199=2,'ANEXO RP14'!$A$52,(IF(G199=3,'ANEXO RP14'!$A$53,(IF(G199=4,'ANEXO RP14'!$A$54,(IF(G199=5,'ANEXO RP14'!$A$55,(IF(G199=6,'ANEXO RP14'!$A$56,(IF(G199=7,'ANEXO RP14'!$A$57,(IF(G199=8,'ANEXO RP14'!$A$58,(IF(G199=9,'ANEXO RP14'!$A$59,(IF(G199=10,'ANEXO RP14'!$A$60,(IF(G199=11,'ANEXO RP14'!$A$61,(IF(G199=12,'ANEXO RP14'!$A$62,(IF(G199=13,'ANEXO RP14'!$A$63,(IF(G199=14,'ANEXO RP14'!$A$64,(IF(G199=15,'ANEXO RP14'!$A$65,(IF(G199=16,'ANEXO RP14'!$A$66," ")))))))))))))))))))))))))))))))</f>
        <v xml:space="preserve"> </v>
      </c>
      <c r="I199" s="108"/>
      <c r="J199" s="114"/>
      <c r="K199" s="105"/>
    </row>
    <row r="200" spans="1:11" s="30" customFormat="1" ht="41.25" customHeight="1" thickBot="1" x14ac:dyDescent="0.3">
      <c r="A200" s="113"/>
      <c r="B200" s="111"/>
      <c r="C200" s="55"/>
      <c r="D200" s="94" t="e">
        <f>VLOOKUP($C199:$C$5004,$C$27:$D$5004,2,0)</f>
        <v>#N/A</v>
      </c>
      <c r="E200" s="28"/>
      <c r="F200" s="60" t="e">
        <f>VLOOKUP($E200:$E$5004,'PLANO DE APLICAÇÃO'!$A$5:$B$1002,2,0)</f>
        <v>#N/A</v>
      </c>
      <c r="G200" s="28"/>
      <c r="H200" s="29" t="str">
        <f>IF(G200=1,'ANEXO RP14'!$A$51,(IF(G200=2,'ANEXO RP14'!$A$52,(IF(G200=3,'ANEXO RP14'!$A$53,(IF(G200=4,'ANEXO RP14'!$A$54,(IF(G200=5,'ANEXO RP14'!$A$55,(IF(G200=6,'ANEXO RP14'!$A$56,(IF(G200=7,'ANEXO RP14'!$A$57,(IF(G200=8,'ANEXO RP14'!$A$58,(IF(G200=9,'ANEXO RP14'!$A$59,(IF(G200=10,'ANEXO RP14'!$A$60,(IF(G200=11,'ANEXO RP14'!$A$61,(IF(G200=12,'ANEXO RP14'!$A$62,(IF(G200=13,'ANEXO RP14'!$A$63,(IF(G200=14,'ANEXO RP14'!$A$64,(IF(G200=15,'ANEXO RP14'!$A$65,(IF(G200=16,'ANEXO RP14'!$A$66," ")))))))))))))))))))))))))))))))</f>
        <v xml:space="preserve"> </v>
      </c>
      <c r="I200" s="108"/>
      <c r="J200" s="114"/>
      <c r="K200" s="105"/>
    </row>
    <row r="201" spans="1:11" s="30" customFormat="1" ht="41.25" customHeight="1" thickBot="1" x14ac:dyDescent="0.3">
      <c r="A201" s="113"/>
      <c r="B201" s="111"/>
      <c r="C201" s="55"/>
      <c r="D201" s="94" t="e">
        <f>VLOOKUP($C200:$C$5004,$C$27:$D$5004,2,0)</f>
        <v>#N/A</v>
      </c>
      <c r="E201" s="28"/>
      <c r="F201" s="60" t="e">
        <f>VLOOKUP($E201:$E$5004,'PLANO DE APLICAÇÃO'!$A$5:$B$1002,2,0)</f>
        <v>#N/A</v>
      </c>
      <c r="G201" s="28"/>
      <c r="H201" s="29" t="str">
        <f>IF(G201=1,'ANEXO RP14'!$A$51,(IF(G201=2,'ANEXO RP14'!$A$52,(IF(G201=3,'ANEXO RP14'!$A$53,(IF(G201=4,'ANEXO RP14'!$A$54,(IF(G201=5,'ANEXO RP14'!$A$55,(IF(G201=6,'ANEXO RP14'!$A$56,(IF(G201=7,'ANEXO RP14'!$A$57,(IF(G201=8,'ANEXO RP14'!$A$58,(IF(G201=9,'ANEXO RP14'!$A$59,(IF(G201=10,'ANEXO RP14'!$A$60,(IF(G201=11,'ANEXO RP14'!$A$61,(IF(G201=12,'ANEXO RP14'!$A$62,(IF(G201=13,'ANEXO RP14'!$A$63,(IF(G201=14,'ANEXO RP14'!$A$64,(IF(G201=15,'ANEXO RP14'!$A$65,(IF(G201=16,'ANEXO RP14'!$A$66," ")))))))))))))))))))))))))))))))</f>
        <v xml:space="preserve"> </v>
      </c>
      <c r="I201" s="108"/>
      <c r="J201" s="114"/>
      <c r="K201" s="105"/>
    </row>
    <row r="202" spans="1:11" s="30" customFormat="1" ht="41.25" customHeight="1" thickBot="1" x14ac:dyDescent="0.3">
      <c r="A202" s="113"/>
      <c r="B202" s="111"/>
      <c r="C202" s="55"/>
      <c r="D202" s="94" t="e">
        <f>VLOOKUP($C201:$C$5004,$C$27:$D$5004,2,0)</f>
        <v>#N/A</v>
      </c>
      <c r="E202" s="28"/>
      <c r="F202" s="60" t="e">
        <f>VLOOKUP($E202:$E$5004,'PLANO DE APLICAÇÃO'!$A$5:$B$1002,2,0)</f>
        <v>#N/A</v>
      </c>
      <c r="G202" s="28"/>
      <c r="H202" s="29" t="str">
        <f>IF(G202=1,'ANEXO RP14'!$A$51,(IF(G202=2,'ANEXO RP14'!$A$52,(IF(G202=3,'ANEXO RP14'!$A$53,(IF(G202=4,'ANEXO RP14'!$A$54,(IF(G202=5,'ANEXO RP14'!$A$55,(IF(G202=6,'ANEXO RP14'!$A$56,(IF(G202=7,'ANEXO RP14'!$A$57,(IF(G202=8,'ANEXO RP14'!$A$58,(IF(G202=9,'ANEXO RP14'!$A$59,(IF(G202=10,'ANEXO RP14'!$A$60,(IF(G202=11,'ANEXO RP14'!$A$61,(IF(G202=12,'ANEXO RP14'!$A$62,(IF(G202=13,'ANEXO RP14'!$A$63,(IF(G202=14,'ANEXO RP14'!$A$64,(IF(G202=15,'ANEXO RP14'!$A$65,(IF(G202=16,'ANEXO RP14'!$A$66," ")))))))))))))))))))))))))))))))</f>
        <v xml:space="preserve"> </v>
      </c>
      <c r="I202" s="108"/>
      <c r="J202" s="114"/>
      <c r="K202" s="105"/>
    </row>
    <row r="203" spans="1:11" s="30" customFormat="1" ht="41.25" customHeight="1" thickBot="1" x14ac:dyDescent="0.3">
      <c r="A203" s="113"/>
      <c r="B203" s="111"/>
      <c r="C203" s="55"/>
      <c r="D203" s="94" t="e">
        <f>VLOOKUP($C202:$C$5004,$C$27:$D$5004,2,0)</f>
        <v>#N/A</v>
      </c>
      <c r="E203" s="28"/>
      <c r="F203" s="60" t="e">
        <f>VLOOKUP($E203:$E$5004,'PLANO DE APLICAÇÃO'!$A$5:$B$1002,2,0)</f>
        <v>#N/A</v>
      </c>
      <c r="G203" s="28"/>
      <c r="H203" s="29" t="str">
        <f>IF(G203=1,'ANEXO RP14'!$A$51,(IF(G203=2,'ANEXO RP14'!$A$52,(IF(G203=3,'ANEXO RP14'!$A$53,(IF(G203=4,'ANEXO RP14'!$A$54,(IF(G203=5,'ANEXO RP14'!$A$55,(IF(G203=6,'ANEXO RP14'!$A$56,(IF(G203=7,'ANEXO RP14'!$A$57,(IF(G203=8,'ANEXO RP14'!$A$58,(IF(G203=9,'ANEXO RP14'!$A$59,(IF(G203=10,'ANEXO RP14'!$A$60,(IF(G203=11,'ANEXO RP14'!$A$61,(IF(G203=12,'ANEXO RP14'!$A$62,(IF(G203=13,'ANEXO RP14'!$A$63,(IF(G203=14,'ANEXO RP14'!$A$64,(IF(G203=15,'ANEXO RP14'!$A$65,(IF(G203=16,'ANEXO RP14'!$A$66," ")))))))))))))))))))))))))))))))</f>
        <v xml:space="preserve"> </v>
      </c>
      <c r="I203" s="108"/>
      <c r="J203" s="114"/>
      <c r="K203" s="105"/>
    </row>
    <row r="204" spans="1:11" s="30" customFormat="1" ht="41.25" customHeight="1" thickBot="1" x14ac:dyDescent="0.3">
      <c r="A204" s="113"/>
      <c r="B204" s="111"/>
      <c r="C204" s="55"/>
      <c r="D204" s="94" t="e">
        <f>VLOOKUP($C203:$C$5004,$C$27:$D$5004,2,0)</f>
        <v>#N/A</v>
      </c>
      <c r="E204" s="28"/>
      <c r="F204" s="60" t="e">
        <f>VLOOKUP($E204:$E$5004,'PLANO DE APLICAÇÃO'!$A$5:$B$1002,2,0)</f>
        <v>#N/A</v>
      </c>
      <c r="G204" s="28"/>
      <c r="H204" s="29" t="str">
        <f>IF(G204=1,'ANEXO RP14'!$A$51,(IF(G204=2,'ANEXO RP14'!$A$52,(IF(G204=3,'ANEXO RP14'!$A$53,(IF(G204=4,'ANEXO RP14'!$A$54,(IF(G204=5,'ANEXO RP14'!$A$55,(IF(G204=6,'ANEXO RP14'!$A$56,(IF(G204=7,'ANEXO RP14'!$A$57,(IF(G204=8,'ANEXO RP14'!$A$58,(IF(G204=9,'ANEXO RP14'!$A$59,(IF(G204=10,'ANEXO RP14'!$A$60,(IF(G204=11,'ANEXO RP14'!$A$61,(IF(G204=12,'ANEXO RP14'!$A$62,(IF(G204=13,'ANEXO RP14'!$A$63,(IF(G204=14,'ANEXO RP14'!$A$64,(IF(G204=15,'ANEXO RP14'!$A$65,(IF(G204=16,'ANEXO RP14'!$A$66," ")))))))))))))))))))))))))))))))</f>
        <v xml:space="preserve"> </v>
      </c>
      <c r="I204" s="108"/>
      <c r="J204" s="114"/>
      <c r="K204" s="105"/>
    </row>
    <row r="205" spans="1:11" s="30" customFormat="1" ht="41.25" customHeight="1" thickBot="1" x14ac:dyDescent="0.3">
      <c r="A205" s="113"/>
      <c r="B205" s="111"/>
      <c r="C205" s="55"/>
      <c r="D205" s="94" t="e">
        <f>VLOOKUP($C204:$C$5004,$C$27:$D$5004,2,0)</f>
        <v>#N/A</v>
      </c>
      <c r="E205" s="28"/>
      <c r="F205" s="60" t="e">
        <f>VLOOKUP($E205:$E$5004,'PLANO DE APLICAÇÃO'!$A$5:$B$1002,2,0)</f>
        <v>#N/A</v>
      </c>
      <c r="G205" s="28"/>
      <c r="H205" s="29" t="str">
        <f>IF(G205=1,'ANEXO RP14'!$A$51,(IF(G205=2,'ANEXO RP14'!$A$52,(IF(G205=3,'ANEXO RP14'!$A$53,(IF(G205=4,'ANEXO RP14'!$A$54,(IF(G205=5,'ANEXO RP14'!$A$55,(IF(G205=6,'ANEXO RP14'!$A$56,(IF(G205=7,'ANEXO RP14'!$A$57,(IF(G205=8,'ANEXO RP14'!$A$58,(IF(G205=9,'ANEXO RP14'!$A$59,(IF(G205=10,'ANEXO RP14'!$A$60,(IF(G205=11,'ANEXO RP14'!$A$61,(IF(G205=12,'ANEXO RP14'!$A$62,(IF(G205=13,'ANEXO RP14'!$A$63,(IF(G205=14,'ANEXO RP14'!$A$64,(IF(G205=15,'ANEXO RP14'!$A$65,(IF(G205=16,'ANEXO RP14'!$A$66," ")))))))))))))))))))))))))))))))</f>
        <v xml:space="preserve"> </v>
      </c>
      <c r="I205" s="108"/>
      <c r="J205" s="114"/>
      <c r="K205" s="105"/>
    </row>
    <row r="206" spans="1:11" s="30" customFormat="1" ht="41.25" customHeight="1" thickBot="1" x14ac:dyDescent="0.3">
      <c r="A206" s="113"/>
      <c r="B206" s="111"/>
      <c r="C206" s="55"/>
      <c r="D206" s="94" t="e">
        <f>VLOOKUP($C205:$C$5004,$C$27:$D$5004,2,0)</f>
        <v>#N/A</v>
      </c>
      <c r="E206" s="28"/>
      <c r="F206" s="60" t="e">
        <f>VLOOKUP($E206:$E$5004,'PLANO DE APLICAÇÃO'!$A$5:$B$1002,2,0)</f>
        <v>#N/A</v>
      </c>
      <c r="G206" s="28"/>
      <c r="H206" s="29" t="str">
        <f>IF(G206=1,'ANEXO RP14'!$A$51,(IF(G206=2,'ANEXO RP14'!$A$52,(IF(G206=3,'ANEXO RP14'!$A$53,(IF(G206=4,'ANEXO RP14'!$A$54,(IF(G206=5,'ANEXO RP14'!$A$55,(IF(G206=6,'ANEXO RP14'!$A$56,(IF(G206=7,'ANEXO RP14'!$A$57,(IF(G206=8,'ANEXO RP14'!$A$58,(IF(G206=9,'ANEXO RP14'!$A$59,(IF(G206=10,'ANEXO RP14'!$A$60,(IF(G206=11,'ANEXO RP14'!$A$61,(IF(G206=12,'ANEXO RP14'!$A$62,(IF(G206=13,'ANEXO RP14'!$A$63,(IF(G206=14,'ANEXO RP14'!$A$64,(IF(G206=15,'ANEXO RP14'!$A$65,(IF(G206=16,'ANEXO RP14'!$A$66," ")))))))))))))))))))))))))))))))</f>
        <v xml:space="preserve"> </v>
      </c>
      <c r="I206" s="108"/>
      <c r="J206" s="114"/>
      <c r="K206" s="105"/>
    </row>
    <row r="207" spans="1:11" s="30" customFormat="1" ht="41.25" customHeight="1" thickBot="1" x14ac:dyDescent="0.3">
      <c r="A207" s="113"/>
      <c r="B207" s="111"/>
      <c r="C207" s="55"/>
      <c r="D207" s="94" t="e">
        <f>VLOOKUP($C206:$C$5004,$C$27:$D$5004,2,0)</f>
        <v>#N/A</v>
      </c>
      <c r="E207" s="28"/>
      <c r="F207" s="60" t="e">
        <f>VLOOKUP($E207:$E$5004,'PLANO DE APLICAÇÃO'!$A$5:$B$1002,2,0)</f>
        <v>#N/A</v>
      </c>
      <c r="G207" s="28"/>
      <c r="H207" s="29" t="str">
        <f>IF(G207=1,'ANEXO RP14'!$A$51,(IF(G207=2,'ANEXO RP14'!$A$52,(IF(G207=3,'ANEXO RP14'!$A$53,(IF(G207=4,'ANEXO RP14'!$A$54,(IF(G207=5,'ANEXO RP14'!$A$55,(IF(G207=6,'ANEXO RP14'!$A$56,(IF(G207=7,'ANEXO RP14'!$A$57,(IF(G207=8,'ANEXO RP14'!$A$58,(IF(G207=9,'ANEXO RP14'!$A$59,(IF(G207=10,'ANEXO RP14'!$A$60,(IF(G207=11,'ANEXO RP14'!$A$61,(IF(G207=12,'ANEXO RP14'!$A$62,(IF(G207=13,'ANEXO RP14'!$A$63,(IF(G207=14,'ANEXO RP14'!$A$64,(IF(G207=15,'ANEXO RP14'!$A$65,(IF(G207=16,'ANEXO RP14'!$A$66," ")))))))))))))))))))))))))))))))</f>
        <v xml:space="preserve"> </v>
      </c>
      <c r="I207" s="108"/>
      <c r="J207" s="114"/>
      <c r="K207" s="105"/>
    </row>
    <row r="208" spans="1:11" s="30" customFormat="1" ht="41.25" customHeight="1" thickBot="1" x14ac:dyDescent="0.3">
      <c r="A208" s="113"/>
      <c r="B208" s="111"/>
      <c r="C208" s="55"/>
      <c r="D208" s="94" t="e">
        <f>VLOOKUP($C207:$C$5004,$C$27:$D$5004,2,0)</f>
        <v>#N/A</v>
      </c>
      <c r="E208" s="28"/>
      <c r="F208" s="60" t="e">
        <f>VLOOKUP($E208:$E$5004,'PLANO DE APLICAÇÃO'!$A$5:$B$1002,2,0)</f>
        <v>#N/A</v>
      </c>
      <c r="G208" s="28"/>
      <c r="H208" s="29" t="str">
        <f>IF(G208=1,'ANEXO RP14'!$A$51,(IF(G208=2,'ANEXO RP14'!$A$52,(IF(G208=3,'ANEXO RP14'!$A$53,(IF(G208=4,'ANEXO RP14'!$A$54,(IF(G208=5,'ANEXO RP14'!$A$55,(IF(G208=6,'ANEXO RP14'!$A$56,(IF(G208=7,'ANEXO RP14'!$A$57,(IF(G208=8,'ANEXO RP14'!$A$58,(IF(G208=9,'ANEXO RP14'!$A$59,(IF(G208=10,'ANEXO RP14'!$A$60,(IF(G208=11,'ANEXO RP14'!$A$61,(IF(G208=12,'ANEXO RP14'!$A$62,(IF(G208=13,'ANEXO RP14'!$A$63,(IF(G208=14,'ANEXO RP14'!$A$64,(IF(G208=15,'ANEXO RP14'!$A$65,(IF(G208=16,'ANEXO RP14'!$A$66," ")))))))))))))))))))))))))))))))</f>
        <v xml:space="preserve"> </v>
      </c>
      <c r="I208" s="108"/>
      <c r="J208" s="114"/>
      <c r="K208" s="105"/>
    </row>
    <row r="209" spans="1:11" s="30" customFormat="1" ht="41.25" customHeight="1" thickBot="1" x14ac:dyDescent="0.3">
      <c r="A209" s="113"/>
      <c r="B209" s="111"/>
      <c r="C209" s="55"/>
      <c r="D209" s="94" t="e">
        <f>VLOOKUP($C208:$C$5004,$C$27:$D$5004,2,0)</f>
        <v>#N/A</v>
      </c>
      <c r="E209" s="28"/>
      <c r="F209" s="60" t="e">
        <f>VLOOKUP($E209:$E$5004,'PLANO DE APLICAÇÃO'!$A$5:$B$1002,2,0)</f>
        <v>#N/A</v>
      </c>
      <c r="G209" s="28"/>
      <c r="H209" s="29" t="str">
        <f>IF(G209=1,'ANEXO RP14'!$A$51,(IF(G209=2,'ANEXO RP14'!$A$52,(IF(G209=3,'ANEXO RP14'!$A$53,(IF(G209=4,'ANEXO RP14'!$A$54,(IF(G209=5,'ANEXO RP14'!$A$55,(IF(G209=6,'ANEXO RP14'!$A$56,(IF(G209=7,'ANEXO RP14'!$A$57,(IF(G209=8,'ANEXO RP14'!$A$58,(IF(G209=9,'ANEXO RP14'!$A$59,(IF(G209=10,'ANEXO RP14'!$A$60,(IF(G209=11,'ANEXO RP14'!$A$61,(IF(G209=12,'ANEXO RP14'!$A$62,(IF(G209=13,'ANEXO RP14'!$A$63,(IF(G209=14,'ANEXO RP14'!$A$64,(IF(G209=15,'ANEXO RP14'!$A$65,(IF(G209=16,'ANEXO RP14'!$A$66," ")))))))))))))))))))))))))))))))</f>
        <v xml:space="preserve"> </v>
      </c>
      <c r="I209" s="108"/>
      <c r="J209" s="114"/>
      <c r="K209" s="105"/>
    </row>
    <row r="210" spans="1:11" s="30" customFormat="1" ht="41.25" customHeight="1" thickBot="1" x14ac:dyDescent="0.3">
      <c r="A210" s="113"/>
      <c r="B210" s="111"/>
      <c r="C210" s="55"/>
      <c r="D210" s="94" t="e">
        <f>VLOOKUP($C209:$C$5004,$C$27:$D$5004,2,0)</f>
        <v>#N/A</v>
      </c>
      <c r="E210" s="28"/>
      <c r="F210" s="60" t="e">
        <f>VLOOKUP($E210:$E$5004,'PLANO DE APLICAÇÃO'!$A$5:$B$1002,2,0)</f>
        <v>#N/A</v>
      </c>
      <c r="G210" s="28"/>
      <c r="H210" s="29" t="str">
        <f>IF(G210=1,'ANEXO RP14'!$A$51,(IF(G210=2,'ANEXO RP14'!$A$52,(IF(G210=3,'ANEXO RP14'!$A$53,(IF(G210=4,'ANEXO RP14'!$A$54,(IF(G210=5,'ANEXO RP14'!$A$55,(IF(G210=6,'ANEXO RP14'!$A$56,(IF(G210=7,'ANEXO RP14'!$A$57,(IF(G210=8,'ANEXO RP14'!$A$58,(IF(G210=9,'ANEXO RP14'!$A$59,(IF(G210=10,'ANEXO RP14'!$A$60,(IF(G210=11,'ANEXO RP14'!$A$61,(IF(G210=12,'ANEXO RP14'!$A$62,(IF(G210=13,'ANEXO RP14'!$A$63,(IF(G210=14,'ANEXO RP14'!$A$64,(IF(G210=15,'ANEXO RP14'!$A$65,(IF(G210=16,'ANEXO RP14'!$A$66," ")))))))))))))))))))))))))))))))</f>
        <v xml:space="preserve"> </v>
      </c>
      <c r="I210" s="108"/>
      <c r="J210" s="114"/>
      <c r="K210" s="105"/>
    </row>
    <row r="211" spans="1:11" s="30" customFormat="1" ht="41.25" customHeight="1" thickBot="1" x14ac:dyDescent="0.3">
      <c r="A211" s="113"/>
      <c r="B211" s="111"/>
      <c r="C211" s="55"/>
      <c r="D211" s="94" t="e">
        <f>VLOOKUP($C210:$C$5004,$C$27:$D$5004,2,0)</f>
        <v>#N/A</v>
      </c>
      <c r="E211" s="28"/>
      <c r="F211" s="60" t="e">
        <f>VLOOKUP($E211:$E$5004,'PLANO DE APLICAÇÃO'!$A$5:$B$1002,2,0)</f>
        <v>#N/A</v>
      </c>
      <c r="G211" s="28"/>
      <c r="H211" s="29" t="str">
        <f>IF(G211=1,'ANEXO RP14'!$A$51,(IF(G211=2,'ANEXO RP14'!$A$52,(IF(G211=3,'ANEXO RP14'!$A$53,(IF(G211=4,'ANEXO RP14'!$A$54,(IF(G211=5,'ANEXO RP14'!$A$55,(IF(G211=6,'ANEXO RP14'!$A$56,(IF(G211=7,'ANEXO RP14'!$A$57,(IF(G211=8,'ANEXO RP14'!$A$58,(IF(G211=9,'ANEXO RP14'!$A$59,(IF(G211=10,'ANEXO RP14'!$A$60,(IF(G211=11,'ANEXO RP14'!$A$61,(IF(G211=12,'ANEXO RP14'!$A$62,(IF(G211=13,'ANEXO RP14'!$A$63,(IF(G211=14,'ANEXO RP14'!$A$64,(IF(G211=15,'ANEXO RP14'!$A$65,(IF(G211=16,'ANEXO RP14'!$A$66," ")))))))))))))))))))))))))))))))</f>
        <v xml:space="preserve"> </v>
      </c>
      <c r="I211" s="108"/>
      <c r="J211" s="114"/>
      <c r="K211" s="105"/>
    </row>
    <row r="212" spans="1:11" s="30" customFormat="1" ht="41.25" customHeight="1" thickBot="1" x14ac:dyDescent="0.3">
      <c r="A212" s="113"/>
      <c r="B212" s="111"/>
      <c r="C212" s="55"/>
      <c r="D212" s="94" t="e">
        <f>VLOOKUP($C211:$C$5004,$C$27:$D$5004,2,0)</f>
        <v>#N/A</v>
      </c>
      <c r="E212" s="28"/>
      <c r="F212" s="60" t="e">
        <f>VLOOKUP($E212:$E$5004,'PLANO DE APLICAÇÃO'!$A$5:$B$1002,2,0)</f>
        <v>#N/A</v>
      </c>
      <c r="G212" s="28"/>
      <c r="H212" s="29" t="str">
        <f>IF(G212=1,'ANEXO RP14'!$A$51,(IF(G212=2,'ANEXO RP14'!$A$52,(IF(G212=3,'ANEXO RP14'!$A$53,(IF(G212=4,'ANEXO RP14'!$A$54,(IF(G212=5,'ANEXO RP14'!$A$55,(IF(G212=6,'ANEXO RP14'!$A$56,(IF(G212=7,'ANEXO RP14'!$A$57,(IF(G212=8,'ANEXO RP14'!$A$58,(IF(G212=9,'ANEXO RP14'!$A$59,(IF(G212=10,'ANEXO RP14'!$A$60,(IF(G212=11,'ANEXO RP14'!$A$61,(IF(G212=12,'ANEXO RP14'!$A$62,(IF(G212=13,'ANEXO RP14'!$A$63,(IF(G212=14,'ANEXO RP14'!$A$64,(IF(G212=15,'ANEXO RP14'!$A$65,(IF(G212=16,'ANEXO RP14'!$A$66," ")))))))))))))))))))))))))))))))</f>
        <v xml:space="preserve"> </v>
      </c>
      <c r="I212" s="108"/>
      <c r="J212" s="114"/>
      <c r="K212" s="105"/>
    </row>
    <row r="213" spans="1:11" s="30" customFormat="1" ht="41.25" customHeight="1" thickBot="1" x14ac:dyDescent="0.3">
      <c r="A213" s="113"/>
      <c r="B213" s="111"/>
      <c r="C213" s="55"/>
      <c r="D213" s="94" t="e">
        <f>VLOOKUP($C212:$C$5004,$C$27:$D$5004,2,0)</f>
        <v>#N/A</v>
      </c>
      <c r="E213" s="28"/>
      <c r="F213" s="60" t="e">
        <f>VLOOKUP($E213:$E$5004,'PLANO DE APLICAÇÃO'!$A$5:$B$1002,2,0)</f>
        <v>#N/A</v>
      </c>
      <c r="G213" s="28"/>
      <c r="H213" s="29" t="str">
        <f>IF(G213=1,'ANEXO RP14'!$A$51,(IF(G213=2,'ANEXO RP14'!$A$52,(IF(G213=3,'ANEXO RP14'!$A$53,(IF(G213=4,'ANEXO RP14'!$A$54,(IF(G213=5,'ANEXO RP14'!$A$55,(IF(G213=6,'ANEXO RP14'!$A$56,(IF(G213=7,'ANEXO RP14'!$A$57,(IF(G213=8,'ANEXO RP14'!$A$58,(IF(G213=9,'ANEXO RP14'!$A$59,(IF(G213=10,'ANEXO RP14'!$A$60,(IF(G213=11,'ANEXO RP14'!$A$61,(IF(G213=12,'ANEXO RP14'!$A$62,(IF(G213=13,'ANEXO RP14'!$A$63,(IF(G213=14,'ANEXO RP14'!$A$64,(IF(G213=15,'ANEXO RP14'!$A$65,(IF(G213=16,'ANEXO RP14'!$A$66," ")))))))))))))))))))))))))))))))</f>
        <v xml:space="preserve"> </v>
      </c>
      <c r="I213" s="108"/>
      <c r="J213" s="114"/>
      <c r="K213" s="105"/>
    </row>
    <row r="214" spans="1:11" s="30" customFormat="1" ht="41.25" customHeight="1" thickBot="1" x14ac:dyDescent="0.3">
      <c r="A214" s="113"/>
      <c r="B214" s="111"/>
      <c r="C214" s="55"/>
      <c r="D214" s="94" t="e">
        <f>VLOOKUP($C213:$C$5004,$C$27:$D$5004,2,0)</f>
        <v>#N/A</v>
      </c>
      <c r="E214" s="28"/>
      <c r="F214" s="60" t="e">
        <f>VLOOKUP($E214:$E$5004,'PLANO DE APLICAÇÃO'!$A$5:$B$1002,2,0)</f>
        <v>#N/A</v>
      </c>
      <c r="G214" s="28"/>
      <c r="H214" s="29" t="str">
        <f>IF(G214=1,'ANEXO RP14'!$A$51,(IF(G214=2,'ANEXO RP14'!$A$52,(IF(G214=3,'ANEXO RP14'!$A$53,(IF(G214=4,'ANEXO RP14'!$A$54,(IF(G214=5,'ANEXO RP14'!$A$55,(IF(G214=6,'ANEXO RP14'!$A$56,(IF(G214=7,'ANEXO RP14'!$A$57,(IF(G214=8,'ANEXO RP14'!$A$58,(IF(G214=9,'ANEXO RP14'!$A$59,(IF(G214=10,'ANEXO RP14'!$A$60,(IF(G214=11,'ANEXO RP14'!$A$61,(IF(G214=12,'ANEXO RP14'!$A$62,(IF(G214=13,'ANEXO RP14'!$A$63,(IF(G214=14,'ANEXO RP14'!$A$64,(IF(G214=15,'ANEXO RP14'!$A$65,(IF(G214=16,'ANEXO RP14'!$A$66," ")))))))))))))))))))))))))))))))</f>
        <v xml:space="preserve"> </v>
      </c>
      <c r="I214" s="108"/>
      <c r="J214" s="114"/>
      <c r="K214" s="105"/>
    </row>
    <row r="215" spans="1:11" s="30" customFormat="1" ht="41.25" customHeight="1" thickBot="1" x14ac:dyDescent="0.3">
      <c r="A215" s="113"/>
      <c r="B215" s="111"/>
      <c r="C215" s="55"/>
      <c r="D215" s="94" t="e">
        <f>VLOOKUP($C214:$C$5004,$C$27:$D$5004,2,0)</f>
        <v>#N/A</v>
      </c>
      <c r="E215" s="28"/>
      <c r="F215" s="60" t="e">
        <f>VLOOKUP($E215:$E$5004,'PLANO DE APLICAÇÃO'!$A$5:$B$1002,2,0)</f>
        <v>#N/A</v>
      </c>
      <c r="G215" s="28"/>
      <c r="H215" s="29" t="str">
        <f>IF(G215=1,'ANEXO RP14'!$A$51,(IF(G215=2,'ANEXO RP14'!$A$52,(IF(G215=3,'ANEXO RP14'!$A$53,(IF(G215=4,'ANEXO RP14'!$A$54,(IF(G215=5,'ANEXO RP14'!$A$55,(IF(G215=6,'ANEXO RP14'!$A$56,(IF(G215=7,'ANEXO RP14'!$A$57,(IF(G215=8,'ANEXO RP14'!$A$58,(IF(G215=9,'ANEXO RP14'!$A$59,(IF(G215=10,'ANEXO RP14'!$A$60,(IF(G215=11,'ANEXO RP14'!$A$61,(IF(G215=12,'ANEXO RP14'!$A$62,(IF(G215=13,'ANEXO RP14'!$A$63,(IF(G215=14,'ANEXO RP14'!$A$64,(IF(G215=15,'ANEXO RP14'!$A$65,(IF(G215=16,'ANEXO RP14'!$A$66," ")))))))))))))))))))))))))))))))</f>
        <v xml:space="preserve"> </v>
      </c>
      <c r="I215" s="108"/>
      <c r="J215" s="114"/>
      <c r="K215" s="105"/>
    </row>
    <row r="216" spans="1:11" s="30" customFormat="1" ht="41.25" customHeight="1" thickBot="1" x14ac:dyDescent="0.3">
      <c r="A216" s="113"/>
      <c r="B216" s="111"/>
      <c r="C216" s="55"/>
      <c r="D216" s="94" t="e">
        <f>VLOOKUP($C215:$C$5004,$C$27:$D$5004,2,0)</f>
        <v>#N/A</v>
      </c>
      <c r="E216" s="28"/>
      <c r="F216" s="60" t="e">
        <f>VLOOKUP($E216:$E$5004,'PLANO DE APLICAÇÃO'!$A$5:$B$1002,2,0)</f>
        <v>#N/A</v>
      </c>
      <c r="G216" s="28"/>
      <c r="H216" s="29" t="str">
        <f>IF(G216=1,'ANEXO RP14'!$A$51,(IF(G216=2,'ANEXO RP14'!$A$52,(IF(G216=3,'ANEXO RP14'!$A$53,(IF(G216=4,'ANEXO RP14'!$A$54,(IF(G216=5,'ANEXO RP14'!$A$55,(IF(G216=6,'ANEXO RP14'!$A$56,(IF(G216=7,'ANEXO RP14'!$A$57,(IF(G216=8,'ANEXO RP14'!$A$58,(IF(G216=9,'ANEXO RP14'!$A$59,(IF(G216=10,'ANEXO RP14'!$A$60,(IF(G216=11,'ANEXO RP14'!$A$61,(IF(G216=12,'ANEXO RP14'!$A$62,(IF(G216=13,'ANEXO RP14'!$A$63,(IF(G216=14,'ANEXO RP14'!$A$64,(IF(G216=15,'ANEXO RP14'!$A$65,(IF(G216=16,'ANEXO RP14'!$A$66," ")))))))))))))))))))))))))))))))</f>
        <v xml:space="preserve"> </v>
      </c>
      <c r="I216" s="108"/>
      <c r="J216" s="114"/>
      <c r="K216" s="105"/>
    </row>
    <row r="217" spans="1:11" s="30" customFormat="1" ht="41.25" customHeight="1" thickBot="1" x14ac:dyDescent="0.3">
      <c r="A217" s="113"/>
      <c r="B217" s="111"/>
      <c r="C217" s="55"/>
      <c r="D217" s="94" t="e">
        <f>VLOOKUP($C216:$C$5004,$C$27:$D$5004,2,0)</f>
        <v>#N/A</v>
      </c>
      <c r="E217" s="28"/>
      <c r="F217" s="60" t="e">
        <f>VLOOKUP($E217:$E$5004,'PLANO DE APLICAÇÃO'!$A$5:$B$1002,2,0)</f>
        <v>#N/A</v>
      </c>
      <c r="G217" s="28"/>
      <c r="H217" s="29" t="str">
        <f>IF(G217=1,'ANEXO RP14'!$A$51,(IF(G217=2,'ANEXO RP14'!$A$52,(IF(G217=3,'ANEXO RP14'!$A$53,(IF(G217=4,'ANEXO RP14'!$A$54,(IF(G217=5,'ANEXO RP14'!$A$55,(IF(G217=6,'ANEXO RP14'!$A$56,(IF(G217=7,'ANEXO RP14'!$A$57,(IF(G217=8,'ANEXO RP14'!$A$58,(IF(G217=9,'ANEXO RP14'!$A$59,(IF(G217=10,'ANEXO RP14'!$A$60,(IF(G217=11,'ANEXO RP14'!$A$61,(IF(G217=12,'ANEXO RP14'!$A$62,(IF(G217=13,'ANEXO RP14'!$A$63,(IF(G217=14,'ANEXO RP14'!$A$64,(IF(G217=15,'ANEXO RP14'!$A$65,(IF(G217=16,'ANEXO RP14'!$A$66," ")))))))))))))))))))))))))))))))</f>
        <v xml:space="preserve"> </v>
      </c>
      <c r="I217" s="108"/>
      <c r="J217" s="114"/>
      <c r="K217" s="105"/>
    </row>
    <row r="218" spans="1:11" s="30" customFormat="1" ht="41.25" customHeight="1" thickBot="1" x14ac:dyDescent="0.3">
      <c r="A218" s="113"/>
      <c r="B218" s="111"/>
      <c r="C218" s="55"/>
      <c r="D218" s="94" t="e">
        <f>VLOOKUP($C217:$C$5004,$C$27:$D$5004,2,0)</f>
        <v>#N/A</v>
      </c>
      <c r="E218" s="28"/>
      <c r="F218" s="60" t="e">
        <f>VLOOKUP($E218:$E$5004,'PLANO DE APLICAÇÃO'!$A$5:$B$1002,2,0)</f>
        <v>#N/A</v>
      </c>
      <c r="G218" s="28"/>
      <c r="H218" s="29" t="str">
        <f>IF(G218=1,'ANEXO RP14'!$A$51,(IF(G218=2,'ANEXO RP14'!$A$52,(IF(G218=3,'ANEXO RP14'!$A$53,(IF(G218=4,'ANEXO RP14'!$A$54,(IF(G218=5,'ANEXO RP14'!$A$55,(IF(G218=6,'ANEXO RP14'!$A$56,(IF(G218=7,'ANEXO RP14'!$A$57,(IF(G218=8,'ANEXO RP14'!$A$58,(IF(G218=9,'ANEXO RP14'!$A$59,(IF(G218=10,'ANEXO RP14'!$A$60,(IF(G218=11,'ANEXO RP14'!$A$61,(IF(G218=12,'ANEXO RP14'!$A$62,(IF(G218=13,'ANEXO RP14'!$A$63,(IF(G218=14,'ANEXO RP14'!$A$64,(IF(G218=15,'ANEXO RP14'!$A$65,(IF(G218=16,'ANEXO RP14'!$A$66," ")))))))))))))))))))))))))))))))</f>
        <v xml:space="preserve"> </v>
      </c>
      <c r="I218" s="108"/>
      <c r="J218" s="114"/>
      <c r="K218" s="105"/>
    </row>
    <row r="219" spans="1:11" s="30" customFormat="1" ht="41.25" customHeight="1" thickBot="1" x14ac:dyDescent="0.3">
      <c r="A219" s="113"/>
      <c r="B219" s="111"/>
      <c r="C219" s="55"/>
      <c r="D219" s="94" t="e">
        <f>VLOOKUP($C218:$C$5004,$C$27:$D$5004,2,0)</f>
        <v>#N/A</v>
      </c>
      <c r="E219" s="28"/>
      <c r="F219" s="60" t="e">
        <f>VLOOKUP($E219:$E$5004,'PLANO DE APLICAÇÃO'!$A$5:$B$1002,2,0)</f>
        <v>#N/A</v>
      </c>
      <c r="G219" s="28"/>
      <c r="H219" s="29" t="str">
        <f>IF(G219=1,'ANEXO RP14'!$A$51,(IF(G219=2,'ANEXO RP14'!$A$52,(IF(G219=3,'ANEXO RP14'!$A$53,(IF(G219=4,'ANEXO RP14'!$A$54,(IF(G219=5,'ANEXO RP14'!$A$55,(IF(G219=6,'ANEXO RP14'!$A$56,(IF(G219=7,'ANEXO RP14'!$A$57,(IF(G219=8,'ANEXO RP14'!$A$58,(IF(G219=9,'ANEXO RP14'!$A$59,(IF(G219=10,'ANEXO RP14'!$A$60,(IF(G219=11,'ANEXO RP14'!$A$61,(IF(G219=12,'ANEXO RP14'!$A$62,(IF(G219=13,'ANEXO RP14'!$A$63,(IF(G219=14,'ANEXO RP14'!$A$64,(IF(G219=15,'ANEXO RP14'!$A$65,(IF(G219=16,'ANEXO RP14'!$A$66," ")))))))))))))))))))))))))))))))</f>
        <v xml:space="preserve"> </v>
      </c>
      <c r="I219" s="108"/>
      <c r="J219" s="114"/>
      <c r="K219" s="105"/>
    </row>
    <row r="220" spans="1:11" s="30" customFormat="1" ht="41.25" customHeight="1" thickBot="1" x14ac:dyDescent="0.3">
      <c r="A220" s="113"/>
      <c r="B220" s="111"/>
      <c r="C220" s="55"/>
      <c r="D220" s="94" t="e">
        <f>VLOOKUP($C219:$C$5004,$C$27:$D$5004,2,0)</f>
        <v>#N/A</v>
      </c>
      <c r="E220" s="28"/>
      <c r="F220" s="60" t="e">
        <f>VLOOKUP($E220:$E$5004,'PLANO DE APLICAÇÃO'!$A$5:$B$1002,2,0)</f>
        <v>#N/A</v>
      </c>
      <c r="G220" s="28"/>
      <c r="H220" s="29" t="str">
        <f>IF(G220=1,'ANEXO RP14'!$A$51,(IF(G220=2,'ANEXO RP14'!$A$52,(IF(G220=3,'ANEXO RP14'!$A$53,(IF(G220=4,'ANEXO RP14'!$A$54,(IF(G220=5,'ANEXO RP14'!$A$55,(IF(G220=6,'ANEXO RP14'!$A$56,(IF(G220=7,'ANEXO RP14'!$A$57,(IF(G220=8,'ANEXO RP14'!$A$58,(IF(G220=9,'ANEXO RP14'!$A$59,(IF(G220=10,'ANEXO RP14'!$A$60,(IF(G220=11,'ANEXO RP14'!$A$61,(IF(G220=12,'ANEXO RP14'!$A$62,(IF(G220=13,'ANEXO RP14'!$A$63,(IF(G220=14,'ANEXO RP14'!$A$64,(IF(G220=15,'ANEXO RP14'!$A$65,(IF(G220=16,'ANEXO RP14'!$A$66," ")))))))))))))))))))))))))))))))</f>
        <v xml:space="preserve"> </v>
      </c>
      <c r="I220" s="108"/>
      <c r="J220" s="114"/>
      <c r="K220" s="105"/>
    </row>
    <row r="221" spans="1:11" s="30" customFormat="1" ht="41.25" customHeight="1" thickBot="1" x14ac:dyDescent="0.3">
      <c r="A221" s="113"/>
      <c r="B221" s="111"/>
      <c r="C221" s="55"/>
      <c r="D221" s="94" t="e">
        <f>VLOOKUP($C220:$C$5004,$C$27:$D$5004,2,0)</f>
        <v>#N/A</v>
      </c>
      <c r="E221" s="28"/>
      <c r="F221" s="60" t="e">
        <f>VLOOKUP($E221:$E$5004,'PLANO DE APLICAÇÃO'!$A$5:$B$1002,2,0)</f>
        <v>#N/A</v>
      </c>
      <c r="G221" s="28"/>
      <c r="H221" s="29" t="str">
        <f>IF(G221=1,'ANEXO RP14'!$A$51,(IF(G221=2,'ANEXO RP14'!$A$52,(IF(G221=3,'ANEXO RP14'!$A$53,(IF(G221=4,'ANEXO RP14'!$A$54,(IF(G221=5,'ANEXO RP14'!$A$55,(IF(G221=6,'ANEXO RP14'!$A$56,(IF(G221=7,'ANEXO RP14'!$A$57,(IF(G221=8,'ANEXO RP14'!$A$58,(IF(G221=9,'ANEXO RP14'!$A$59,(IF(G221=10,'ANEXO RP14'!$A$60,(IF(G221=11,'ANEXO RP14'!$A$61,(IF(G221=12,'ANEXO RP14'!$A$62,(IF(G221=13,'ANEXO RP14'!$A$63,(IF(G221=14,'ANEXO RP14'!$A$64,(IF(G221=15,'ANEXO RP14'!$A$65,(IF(G221=16,'ANEXO RP14'!$A$66," ")))))))))))))))))))))))))))))))</f>
        <v xml:space="preserve"> </v>
      </c>
      <c r="I221" s="108"/>
      <c r="J221" s="114"/>
      <c r="K221" s="105"/>
    </row>
    <row r="222" spans="1:11" s="30" customFormat="1" ht="41.25" customHeight="1" thickBot="1" x14ac:dyDescent="0.3">
      <c r="A222" s="113"/>
      <c r="B222" s="111"/>
      <c r="C222" s="55"/>
      <c r="D222" s="94" t="e">
        <f>VLOOKUP($C221:$C$5004,$C$27:$D$5004,2,0)</f>
        <v>#N/A</v>
      </c>
      <c r="E222" s="28"/>
      <c r="F222" s="60" t="e">
        <f>VLOOKUP($E222:$E$5004,'PLANO DE APLICAÇÃO'!$A$5:$B$1002,2,0)</f>
        <v>#N/A</v>
      </c>
      <c r="G222" s="28"/>
      <c r="H222" s="29" t="str">
        <f>IF(G222=1,'ANEXO RP14'!$A$51,(IF(G222=2,'ANEXO RP14'!$A$52,(IF(G222=3,'ANEXO RP14'!$A$53,(IF(G222=4,'ANEXO RP14'!$A$54,(IF(G222=5,'ANEXO RP14'!$A$55,(IF(G222=6,'ANEXO RP14'!$A$56,(IF(G222=7,'ANEXO RP14'!$A$57,(IF(G222=8,'ANEXO RP14'!$A$58,(IF(G222=9,'ANEXO RP14'!$A$59,(IF(G222=10,'ANEXO RP14'!$A$60,(IF(G222=11,'ANEXO RP14'!$A$61,(IF(G222=12,'ANEXO RP14'!$A$62,(IF(G222=13,'ANEXO RP14'!$A$63,(IF(G222=14,'ANEXO RP14'!$A$64,(IF(G222=15,'ANEXO RP14'!$A$65,(IF(G222=16,'ANEXO RP14'!$A$66," ")))))))))))))))))))))))))))))))</f>
        <v xml:space="preserve"> </v>
      </c>
      <c r="I222" s="108"/>
      <c r="J222" s="114"/>
      <c r="K222" s="105"/>
    </row>
    <row r="223" spans="1:11" s="30" customFormat="1" ht="41.25" customHeight="1" thickBot="1" x14ac:dyDescent="0.3">
      <c r="A223" s="113"/>
      <c r="B223" s="111"/>
      <c r="C223" s="55"/>
      <c r="D223" s="94" t="e">
        <f>VLOOKUP($C222:$C$5004,$C$27:$D$5004,2,0)</f>
        <v>#N/A</v>
      </c>
      <c r="E223" s="28"/>
      <c r="F223" s="60" t="e">
        <f>VLOOKUP($E223:$E$5004,'PLANO DE APLICAÇÃO'!$A$5:$B$1002,2,0)</f>
        <v>#N/A</v>
      </c>
      <c r="G223" s="28"/>
      <c r="H223" s="29" t="str">
        <f>IF(G223=1,'ANEXO RP14'!$A$51,(IF(G223=2,'ANEXO RP14'!$A$52,(IF(G223=3,'ANEXO RP14'!$A$53,(IF(G223=4,'ANEXO RP14'!$A$54,(IF(G223=5,'ANEXO RP14'!$A$55,(IF(G223=6,'ANEXO RP14'!$A$56,(IF(G223=7,'ANEXO RP14'!$A$57,(IF(G223=8,'ANEXO RP14'!$A$58,(IF(G223=9,'ANEXO RP14'!$A$59,(IF(G223=10,'ANEXO RP14'!$A$60,(IF(G223=11,'ANEXO RP14'!$A$61,(IF(G223=12,'ANEXO RP14'!$A$62,(IF(G223=13,'ANEXO RP14'!$A$63,(IF(G223=14,'ANEXO RP14'!$A$64,(IF(G223=15,'ANEXO RP14'!$A$65,(IF(G223=16,'ANEXO RP14'!$A$66," ")))))))))))))))))))))))))))))))</f>
        <v xml:space="preserve"> </v>
      </c>
      <c r="I223" s="108"/>
      <c r="J223" s="114"/>
      <c r="K223" s="105"/>
    </row>
    <row r="224" spans="1:11" s="30" customFormat="1" ht="41.25" customHeight="1" thickBot="1" x14ac:dyDescent="0.3">
      <c r="A224" s="113"/>
      <c r="B224" s="111"/>
      <c r="C224" s="55"/>
      <c r="D224" s="94" t="e">
        <f>VLOOKUP($C223:$C$5004,$C$27:$D$5004,2,0)</f>
        <v>#N/A</v>
      </c>
      <c r="E224" s="28"/>
      <c r="F224" s="60" t="e">
        <f>VLOOKUP($E224:$E$5004,'PLANO DE APLICAÇÃO'!$A$5:$B$1002,2,0)</f>
        <v>#N/A</v>
      </c>
      <c r="G224" s="28"/>
      <c r="H224" s="29" t="str">
        <f>IF(G224=1,'ANEXO RP14'!$A$51,(IF(G224=2,'ANEXO RP14'!$A$52,(IF(G224=3,'ANEXO RP14'!$A$53,(IF(G224=4,'ANEXO RP14'!$A$54,(IF(G224=5,'ANEXO RP14'!$A$55,(IF(G224=6,'ANEXO RP14'!$A$56,(IF(G224=7,'ANEXO RP14'!$A$57,(IF(G224=8,'ANEXO RP14'!$A$58,(IF(G224=9,'ANEXO RP14'!$A$59,(IF(G224=10,'ANEXO RP14'!$A$60,(IF(G224=11,'ANEXO RP14'!$A$61,(IF(G224=12,'ANEXO RP14'!$A$62,(IF(G224=13,'ANEXO RP14'!$A$63,(IF(G224=14,'ANEXO RP14'!$A$64,(IF(G224=15,'ANEXO RP14'!$A$65,(IF(G224=16,'ANEXO RP14'!$A$66," ")))))))))))))))))))))))))))))))</f>
        <v xml:space="preserve"> </v>
      </c>
      <c r="I224" s="108"/>
      <c r="J224" s="114"/>
      <c r="K224" s="105"/>
    </row>
    <row r="225" spans="1:11" s="30" customFormat="1" ht="41.25" customHeight="1" thickBot="1" x14ac:dyDescent="0.3">
      <c r="A225" s="113"/>
      <c r="B225" s="111"/>
      <c r="C225" s="55"/>
      <c r="D225" s="94" t="e">
        <f>VLOOKUP($C224:$C$5004,$C$27:$D$5004,2,0)</f>
        <v>#N/A</v>
      </c>
      <c r="E225" s="28"/>
      <c r="F225" s="60" t="e">
        <f>VLOOKUP($E225:$E$5004,'PLANO DE APLICAÇÃO'!$A$5:$B$1002,2,0)</f>
        <v>#N/A</v>
      </c>
      <c r="G225" s="28"/>
      <c r="H225" s="29" t="str">
        <f>IF(G225=1,'ANEXO RP14'!$A$51,(IF(G225=2,'ANEXO RP14'!$A$52,(IF(G225=3,'ANEXO RP14'!$A$53,(IF(G225=4,'ANEXO RP14'!$A$54,(IF(G225=5,'ANEXO RP14'!$A$55,(IF(G225=6,'ANEXO RP14'!$A$56,(IF(G225=7,'ANEXO RP14'!$A$57,(IF(G225=8,'ANEXO RP14'!$A$58,(IF(G225=9,'ANEXO RP14'!$A$59,(IF(G225=10,'ANEXO RP14'!$A$60,(IF(G225=11,'ANEXO RP14'!$A$61,(IF(G225=12,'ANEXO RP14'!$A$62,(IF(G225=13,'ANEXO RP14'!$A$63,(IF(G225=14,'ANEXO RP14'!$A$64,(IF(G225=15,'ANEXO RP14'!$A$65,(IF(G225=16,'ANEXO RP14'!$A$66," ")))))))))))))))))))))))))))))))</f>
        <v xml:space="preserve"> </v>
      </c>
      <c r="I225" s="108"/>
      <c r="J225" s="114"/>
      <c r="K225" s="105"/>
    </row>
    <row r="226" spans="1:11" s="30" customFormat="1" ht="41.25" customHeight="1" thickBot="1" x14ac:dyDescent="0.3">
      <c r="A226" s="113"/>
      <c r="B226" s="111"/>
      <c r="C226" s="55"/>
      <c r="D226" s="94" t="e">
        <f>VLOOKUP($C225:$C$5004,$C$27:$D$5004,2,0)</f>
        <v>#N/A</v>
      </c>
      <c r="E226" s="28"/>
      <c r="F226" s="60" t="e">
        <f>VLOOKUP($E226:$E$5004,'PLANO DE APLICAÇÃO'!$A$5:$B$1002,2,0)</f>
        <v>#N/A</v>
      </c>
      <c r="G226" s="28"/>
      <c r="H226" s="29" t="str">
        <f>IF(G226=1,'ANEXO RP14'!$A$51,(IF(G226=2,'ANEXO RP14'!$A$52,(IF(G226=3,'ANEXO RP14'!$A$53,(IF(G226=4,'ANEXO RP14'!$A$54,(IF(G226=5,'ANEXO RP14'!$A$55,(IF(G226=6,'ANEXO RP14'!$A$56,(IF(G226=7,'ANEXO RP14'!$A$57,(IF(G226=8,'ANEXO RP14'!$A$58,(IF(G226=9,'ANEXO RP14'!$A$59,(IF(G226=10,'ANEXO RP14'!$A$60,(IF(G226=11,'ANEXO RP14'!$A$61,(IF(G226=12,'ANEXO RP14'!$A$62,(IF(G226=13,'ANEXO RP14'!$A$63,(IF(G226=14,'ANEXO RP14'!$A$64,(IF(G226=15,'ANEXO RP14'!$A$65,(IF(G226=16,'ANEXO RP14'!$A$66," ")))))))))))))))))))))))))))))))</f>
        <v xml:space="preserve"> </v>
      </c>
      <c r="I226" s="108"/>
      <c r="J226" s="114"/>
      <c r="K226" s="105"/>
    </row>
    <row r="227" spans="1:11" s="30" customFormat="1" ht="41.25" customHeight="1" thickBot="1" x14ac:dyDescent="0.3">
      <c r="A227" s="113"/>
      <c r="B227" s="111"/>
      <c r="C227" s="55"/>
      <c r="D227" s="94" t="e">
        <f>VLOOKUP($C226:$C$5004,$C$27:$D$5004,2,0)</f>
        <v>#N/A</v>
      </c>
      <c r="E227" s="28"/>
      <c r="F227" s="60" t="e">
        <f>VLOOKUP($E227:$E$5004,'PLANO DE APLICAÇÃO'!$A$5:$B$1002,2,0)</f>
        <v>#N/A</v>
      </c>
      <c r="G227" s="28"/>
      <c r="H227" s="29" t="str">
        <f>IF(G227=1,'ANEXO RP14'!$A$51,(IF(G227=2,'ANEXO RP14'!$A$52,(IF(G227=3,'ANEXO RP14'!$A$53,(IF(G227=4,'ANEXO RP14'!$A$54,(IF(G227=5,'ANEXO RP14'!$A$55,(IF(G227=6,'ANEXO RP14'!$A$56,(IF(G227=7,'ANEXO RP14'!$A$57,(IF(G227=8,'ANEXO RP14'!$A$58,(IF(G227=9,'ANEXO RP14'!$A$59,(IF(G227=10,'ANEXO RP14'!$A$60,(IF(G227=11,'ANEXO RP14'!$A$61,(IF(G227=12,'ANEXO RP14'!$A$62,(IF(G227=13,'ANEXO RP14'!$A$63,(IF(G227=14,'ANEXO RP14'!$A$64,(IF(G227=15,'ANEXO RP14'!$A$65,(IF(G227=16,'ANEXO RP14'!$A$66," ")))))))))))))))))))))))))))))))</f>
        <v xml:space="preserve"> </v>
      </c>
      <c r="I227" s="108"/>
      <c r="J227" s="114"/>
      <c r="K227" s="105"/>
    </row>
    <row r="228" spans="1:11" s="30" customFormat="1" ht="41.25" customHeight="1" thickBot="1" x14ac:dyDescent="0.3">
      <c r="A228" s="113"/>
      <c r="B228" s="111"/>
      <c r="C228" s="55"/>
      <c r="D228" s="94" t="e">
        <f>VLOOKUP($C227:$C$5004,$C$27:$D$5004,2,0)</f>
        <v>#N/A</v>
      </c>
      <c r="E228" s="28"/>
      <c r="F228" s="60" t="e">
        <f>VLOOKUP($E228:$E$5004,'PLANO DE APLICAÇÃO'!$A$5:$B$1002,2,0)</f>
        <v>#N/A</v>
      </c>
      <c r="G228" s="28"/>
      <c r="H228" s="29" t="str">
        <f>IF(G228=1,'ANEXO RP14'!$A$51,(IF(G228=2,'ANEXO RP14'!$A$52,(IF(G228=3,'ANEXO RP14'!$A$53,(IF(G228=4,'ANEXO RP14'!$A$54,(IF(G228=5,'ANEXO RP14'!$A$55,(IF(G228=6,'ANEXO RP14'!$A$56,(IF(G228=7,'ANEXO RP14'!$A$57,(IF(G228=8,'ANEXO RP14'!$A$58,(IF(G228=9,'ANEXO RP14'!$A$59,(IF(G228=10,'ANEXO RP14'!$A$60,(IF(G228=11,'ANEXO RP14'!$A$61,(IF(G228=12,'ANEXO RP14'!$A$62,(IF(G228=13,'ANEXO RP14'!$A$63,(IF(G228=14,'ANEXO RP14'!$A$64,(IF(G228=15,'ANEXO RP14'!$A$65,(IF(G228=16,'ANEXO RP14'!$A$66," ")))))))))))))))))))))))))))))))</f>
        <v xml:space="preserve"> </v>
      </c>
      <c r="I228" s="108"/>
      <c r="J228" s="114"/>
      <c r="K228" s="105"/>
    </row>
    <row r="229" spans="1:11" s="30" customFormat="1" ht="41.25" customHeight="1" thickBot="1" x14ac:dyDescent="0.3">
      <c r="A229" s="113"/>
      <c r="B229" s="111"/>
      <c r="C229" s="55"/>
      <c r="D229" s="94" t="e">
        <f>VLOOKUP($C228:$C$5004,$C$27:$D$5004,2,0)</f>
        <v>#N/A</v>
      </c>
      <c r="E229" s="28"/>
      <c r="F229" s="60" t="e">
        <f>VLOOKUP($E229:$E$5004,'PLANO DE APLICAÇÃO'!$A$5:$B$1002,2,0)</f>
        <v>#N/A</v>
      </c>
      <c r="G229" s="28"/>
      <c r="H229" s="29" t="str">
        <f>IF(G229=1,'ANEXO RP14'!$A$51,(IF(G229=2,'ANEXO RP14'!$A$52,(IF(G229=3,'ANEXO RP14'!$A$53,(IF(G229=4,'ANEXO RP14'!$A$54,(IF(G229=5,'ANEXO RP14'!$A$55,(IF(G229=6,'ANEXO RP14'!$A$56,(IF(G229=7,'ANEXO RP14'!$A$57,(IF(G229=8,'ANEXO RP14'!$A$58,(IF(G229=9,'ANEXO RP14'!$A$59,(IF(G229=10,'ANEXO RP14'!$A$60,(IF(G229=11,'ANEXO RP14'!$A$61,(IF(G229=12,'ANEXO RP14'!$A$62,(IF(G229=13,'ANEXO RP14'!$A$63,(IF(G229=14,'ANEXO RP14'!$A$64,(IF(G229=15,'ANEXO RP14'!$A$65,(IF(G229=16,'ANEXO RP14'!$A$66," ")))))))))))))))))))))))))))))))</f>
        <v xml:space="preserve"> </v>
      </c>
      <c r="I229" s="108"/>
      <c r="J229" s="114"/>
      <c r="K229" s="105"/>
    </row>
    <row r="230" spans="1:11" s="30" customFormat="1" ht="41.25" customHeight="1" thickBot="1" x14ac:dyDescent="0.3">
      <c r="A230" s="113"/>
      <c r="B230" s="111"/>
      <c r="C230" s="55"/>
      <c r="D230" s="94" t="e">
        <f>VLOOKUP($C229:$C$5004,$C$27:$D$5004,2,0)</f>
        <v>#N/A</v>
      </c>
      <c r="E230" s="28"/>
      <c r="F230" s="60" t="e">
        <f>VLOOKUP($E230:$E$5004,'PLANO DE APLICAÇÃO'!$A$5:$B$1002,2,0)</f>
        <v>#N/A</v>
      </c>
      <c r="G230" s="28"/>
      <c r="H230" s="29" t="str">
        <f>IF(G230=1,'ANEXO RP14'!$A$51,(IF(G230=2,'ANEXO RP14'!$A$52,(IF(G230=3,'ANEXO RP14'!$A$53,(IF(G230=4,'ANEXO RP14'!$A$54,(IF(G230=5,'ANEXO RP14'!$A$55,(IF(G230=6,'ANEXO RP14'!$A$56,(IF(G230=7,'ANEXO RP14'!$A$57,(IF(G230=8,'ANEXO RP14'!$A$58,(IF(G230=9,'ANEXO RP14'!$A$59,(IF(G230=10,'ANEXO RP14'!$A$60,(IF(G230=11,'ANEXO RP14'!$A$61,(IF(G230=12,'ANEXO RP14'!$A$62,(IF(G230=13,'ANEXO RP14'!$A$63,(IF(G230=14,'ANEXO RP14'!$A$64,(IF(G230=15,'ANEXO RP14'!$A$65,(IF(G230=16,'ANEXO RP14'!$A$66," ")))))))))))))))))))))))))))))))</f>
        <v xml:space="preserve"> </v>
      </c>
      <c r="I230" s="108"/>
      <c r="J230" s="114"/>
      <c r="K230" s="105"/>
    </row>
    <row r="231" spans="1:11" s="30" customFormat="1" ht="41.25" customHeight="1" thickBot="1" x14ac:dyDescent="0.3">
      <c r="A231" s="113"/>
      <c r="B231" s="111"/>
      <c r="C231" s="55"/>
      <c r="D231" s="94" t="e">
        <f>VLOOKUP($C230:$C$5004,$C$27:$D$5004,2,0)</f>
        <v>#N/A</v>
      </c>
      <c r="E231" s="28"/>
      <c r="F231" s="60" t="e">
        <f>VLOOKUP($E231:$E$5004,'PLANO DE APLICAÇÃO'!$A$5:$B$1002,2,0)</f>
        <v>#N/A</v>
      </c>
      <c r="G231" s="28"/>
      <c r="H231" s="29" t="str">
        <f>IF(G231=1,'ANEXO RP14'!$A$51,(IF(G231=2,'ANEXO RP14'!$A$52,(IF(G231=3,'ANEXO RP14'!$A$53,(IF(G231=4,'ANEXO RP14'!$A$54,(IF(G231=5,'ANEXO RP14'!$A$55,(IF(G231=6,'ANEXO RP14'!$A$56,(IF(G231=7,'ANEXO RP14'!$A$57,(IF(G231=8,'ANEXO RP14'!$A$58,(IF(G231=9,'ANEXO RP14'!$A$59,(IF(G231=10,'ANEXO RP14'!$A$60,(IF(G231=11,'ANEXO RP14'!$A$61,(IF(G231=12,'ANEXO RP14'!$A$62,(IF(G231=13,'ANEXO RP14'!$A$63,(IF(G231=14,'ANEXO RP14'!$A$64,(IF(G231=15,'ANEXO RP14'!$A$65,(IF(G231=16,'ANEXO RP14'!$A$66," ")))))))))))))))))))))))))))))))</f>
        <v xml:space="preserve"> </v>
      </c>
      <c r="I231" s="108"/>
      <c r="J231" s="114"/>
      <c r="K231" s="105"/>
    </row>
    <row r="232" spans="1:11" s="30" customFormat="1" ht="41.25" customHeight="1" thickBot="1" x14ac:dyDescent="0.3">
      <c r="A232" s="113"/>
      <c r="B232" s="111"/>
      <c r="C232" s="55"/>
      <c r="D232" s="94" t="e">
        <f>VLOOKUP($C231:$C$5004,$C$27:$D$5004,2,0)</f>
        <v>#N/A</v>
      </c>
      <c r="E232" s="28"/>
      <c r="F232" s="60" t="e">
        <f>VLOOKUP($E232:$E$5004,'PLANO DE APLICAÇÃO'!$A$5:$B$1002,2,0)</f>
        <v>#N/A</v>
      </c>
      <c r="G232" s="28"/>
      <c r="H232" s="29" t="str">
        <f>IF(G232=1,'ANEXO RP14'!$A$51,(IF(G232=2,'ANEXO RP14'!$A$52,(IF(G232=3,'ANEXO RP14'!$A$53,(IF(G232=4,'ANEXO RP14'!$A$54,(IF(G232=5,'ANEXO RP14'!$A$55,(IF(G232=6,'ANEXO RP14'!$A$56,(IF(G232=7,'ANEXO RP14'!$A$57,(IF(G232=8,'ANEXO RP14'!$A$58,(IF(G232=9,'ANEXO RP14'!$A$59,(IF(G232=10,'ANEXO RP14'!$A$60,(IF(G232=11,'ANEXO RP14'!$A$61,(IF(G232=12,'ANEXO RP14'!$A$62,(IF(G232=13,'ANEXO RP14'!$A$63,(IF(G232=14,'ANEXO RP14'!$A$64,(IF(G232=15,'ANEXO RP14'!$A$65,(IF(G232=16,'ANEXO RP14'!$A$66," ")))))))))))))))))))))))))))))))</f>
        <v xml:space="preserve"> </v>
      </c>
      <c r="I232" s="108"/>
      <c r="J232" s="114"/>
      <c r="K232" s="105"/>
    </row>
    <row r="233" spans="1:11" s="30" customFormat="1" ht="41.25" customHeight="1" thickBot="1" x14ac:dyDescent="0.3">
      <c r="A233" s="113"/>
      <c r="B233" s="111"/>
      <c r="C233" s="55"/>
      <c r="D233" s="94" t="e">
        <f>VLOOKUP($C232:$C$5004,$C$27:$D$5004,2,0)</f>
        <v>#N/A</v>
      </c>
      <c r="E233" s="28"/>
      <c r="F233" s="60" t="e">
        <f>VLOOKUP($E233:$E$5004,'PLANO DE APLICAÇÃO'!$A$5:$B$1002,2,0)</f>
        <v>#N/A</v>
      </c>
      <c r="G233" s="28"/>
      <c r="H233" s="29" t="str">
        <f>IF(G233=1,'ANEXO RP14'!$A$51,(IF(G233=2,'ANEXO RP14'!$A$52,(IF(G233=3,'ANEXO RP14'!$A$53,(IF(G233=4,'ANEXO RP14'!$A$54,(IF(G233=5,'ANEXO RP14'!$A$55,(IF(G233=6,'ANEXO RP14'!$A$56,(IF(G233=7,'ANEXO RP14'!$A$57,(IF(G233=8,'ANEXO RP14'!$A$58,(IF(G233=9,'ANEXO RP14'!$A$59,(IF(G233=10,'ANEXO RP14'!$A$60,(IF(G233=11,'ANEXO RP14'!$A$61,(IF(G233=12,'ANEXO RP14'!$A$62,(IF(G233=13,'ANEXO RP14'!$A$63,(IF(G233=14,'ANEXO RP14'!$A$64,(IF(G233=15,'ANEXO RP14'!$A$65,(IF(G233=16,'ANEXO RP14'!$A$66," ")))))))))))))))))))))))))))))))</f>
        <v xml:space="preserve"> </v>
      </c>
      <c r="I233" s="108"/>
      <c r="J233" s="114"/>
      <c r="K233" s="105"/>
    </row>
    <row r="234" spans="1:11" s="30" customFormat="1" ht="41.25" customHeight="1" thickBot="1" x14ac:dyDescent="0.3">
      <c r="A234" s="113"/>
      <c r="B234" s="111"/>
      <c r="C234" s="55"/>
      <c r="D234" s="94" t="e">
        <f>VLOOKUP($C233:$C$5004,$C$27:$D$5004,2,0)</f>
        <v>#N/A</v>
      </c>
      <c r="E234" s="28"/>
      <c r="F234" s="60" t="e">
        <f>VLOOKUP($E234:$E$5004,'PLANO DE APLICAÇÃO'!$A$5:$B$1002,2,0)</f>
        <v>#N/A</v>
      </c>
      <c r="G234" s="28"/>
      <c r="H234" s="29" t="str">
        <f>IF(G234=1,'ANEXO RP14'!$A$51,(IF(G234=2,'ANEXO RP14'!$A$52,(IF(G234=3,'ANEXO RP14'!$A$53,(IF(G234=4,'ANEXO RP14'!$A$54,(IF(G234=5,'ANEXO RP14'!$A$55,(IF(G234=6,'ANEXO RP14'!$A$56,(IF(G234=7,'ANEXO RP14'!$A$57,(IF(G234=8,'ANEXO RP14'!$A$58,(IF(G234=9,'ANEXO RP14'!$A$59,(IF(G234=10,'ANEXO RP14'!$A$60,(IF(G234=11,'ANEXO RP14'!$A$61,(IF(G234=12,'ANEXO RP14'!$A$62,(IF(G234=13,'ANEXO RP14'!$A$63,(IF(G234=14,'ANEXO RP14'!$A$64,(IF(G234=15,'ANEXO RP14'!$A$65,(IF(G234=16,'ANEXO RP14'!$A$66," ")))))))))))))))))))))))))))))))</f>
        <v xml:space="preserve"> </v>
      </c>
      <c r="I234" s="108"/>
      <c r="J234" s="114"/>
      <c r="K234" s="105"/>
    </row>
    <row r="235" spans="1:11" s="30" customFormat="1" ht="41.25" customHeight="1" thickBot="1" x14ac:dyDescent="0.3">
      <c r="A235" s="113"/>
      <c r="B235" s="111"/>
      <c r="C235" s="55"/>
      <c r="D235" s="94" t="e">
        <f>VLOOKUP($C234:$C$5004,$C$27:$D$5004,2,0)</f>
        <v>#N/A</v>
      </c>
      <c r="E235" s="28"/>
      <c r="F235" s="60" t="e">
        <f>VLOOKUP($E235:$E$5004,'PLANO DE APLICAÇÃO'!$A$5:$B$1002,2,0)</f>
        <v>#N/A</v>
      </c>
      <c r="G235" s="28"/>
      <c r="H235" s="29" t="str">
        <f>IF(G235=1,'ANEXO RP14'!$A$51,(IF(G235=2,'ANEXO RP14'!$A$52,(IF(G235=3,'ANEXO RP14'!$A$53,(IF(G235=4,'ANEXO RP14'!$A$54,(IF(G235=5,'ANEXO RP14'!$A$55,(IF(G235=6,'ANEXO RP14'!$A$56,(IF(G235=7,'ANEXO RP14'!$A$57,(IF(G235=8,'ANEXO RP14'!$A$58,(IF(G235=9,'ANEXO RP14'!$A$59,(IF(G235=10,'ANEXO RP14'!$A$60,(IF(G235=11,'ANEXO RP14'!$A$61,(IF(G235=12,'ANEXO RP14'!$A$62,(IF(G235=13,'ANEXO RP14'!$A$63,(IF(G235=14,'ANEXO RP14'!$A$64,(IF(G235=15,'ANEXO RP14'!$A$65,(IF(G235=16,'ANEXO RP14'!$A$66," ")))))))))))))))))))))))))))))))</f>
        <v xml:space="preserve"> </v>
      </c>
      <c r="I235" s="108"/>
      <c r="J235" s="114"/>
      <c r="K235" s="105"/>
    </row>
    <row r="236" spans="1:11" s="30" customFormat="1" ht="41.25" customHeight="1" thickBot="1" x14ac:dyDescent="0.3">
      <c r="A236" s="113"/>
      <c r="B236" s="111"/>
      <c r="C236" s="55"/>
      <c r="D236" s="94" t="e">
        <f>VLOOKUP($C235:$C$5004,$C$27:$D$5004,2,0)</f>
        <v>#N/A</v>
      </c>
      <c r="E236" s="28"/>
      <c r="F236" s="60" t="e">
        <f>VLOOKUP($E236:$E$5004,'PLANO DE APLICAÇÃO'!$A$5:$B$1002,2,0)</f>
        <v>#N/A</v>
      </c>
      <c r="G236" s="28"/>
      <c r="H236" s="29" t="str">
        <f>IF(G236=1,'ANEXO RP14'!$A$51,(IF(G236=2,'ANEXO RP14'!$A$52,(IF(G236=3,'ANEXO RP14'!$A$53,(IF(G236=4,'ANEXO RP14'!$A$54,(IF(G236=5,'ANEXO RP14'!$A$55,(IF(G236=6,'ANEXO RP14'!$A$56,(IF(G236=7,'ANEXO RP14'!$A$57,(IF(G236=8,'ANEXO RP14'!$A$58,(IF(G236=9,'ANEXO RP14'!$A$59,(IF(G236=10,'ANEXO RP14'!$A$60,(IF(G236=11,'ANEXO RP14'!$A$61,(IF(G236=12,'ANEXO RP14'!$A$62,(IF(G236=13,'ANEXO RP14'!$A$63,(IF(G236=14,'ANEXO RP14'!$A$64,(IF(G236=15,'ANEXO RP14'!$A$65,(IF(G236=16,'ANEXO RP14'!$A$66," ")))))))))))))))))))))))))))))))</f>
        <v xml:space="preserve"> </v>
      </c>
      <c r="I236" s="108"/>
      <c r="J236" s="114"/>
      <c r="K236" s="105"/>
    </row>
    <row r="237" spans="1:11" s="30" customFormat="1" ht="41.25" customHeight="1" thickBot="1" x14ac:dyDescent="0.3">
      <c r="A237" s="113"/>
      <c r="B237" s="111"/>
      <c r="C237" s="55"/>
      <c r="D237" s="94" t="e">
        <f>VLOOKUP($C236:$C$5004,$C$27:$D$5004,2,0)</f>
        <v>#N/A</v>
      </c>
      <c r="E237" s="28"/>
      <c r="F237" s="60" t="e">
        <f>VLOOKUP($E237:$E$5004,'PLANO DE APLICAÇÃO'!$A$5:$B$1002,2,0)</f>
        <v>#N/A</v>
      </c>
      <c r="G237" s="28"/>
      <c r="H237" s="29" t="str">
        <f>IF(G237=1,'ANEXO RP14'!$A$51,(IF(G237=2,'ANEXO RP14'!$A$52,(IF(G237=3,'ANEXO RP14'!$A$53,(IF(G237=4,'ANEXO RP14'!$A$54,(IF(G237=5,'ANEXO RP14'!$A$55,(IF(G237=6,'ANEXO RP14'!$A$56,(IF(G237=7,'ANEXO RP14'!$A$57,(IF(G237=8,'ANEXO RP14'!$A$58,(IF(G237=9,'ANEXO RP14'!$A$59,(IF(G237=10,'ANEXO RP14'!$A$60,(IF(G237=11,'ANEXO RP14'!$A$61,(IF(G237=12,'ANEXO RP14'!$A$62,(IF(G237=13,'ANEXO RP14'!$A$63,(IF(G237=14,'ANEXO RP14'!$A$64,(IF(G237=15,'ANEXO RP14'!$A$65,(IF(G237=16,'ANEXO RP14'!$A$66," ")))))))))))))))))))))))))))))))</f>
        <v xml:space="preserve"> </v>
      </c>
      <c r="I237" s="108"/>
      <c r="J237" s="114"/>
      <c r="K237" s="105"/>
    </row>
    <row r="238" spans="1:11" s="30" customFormat="1" ht="41.25" customHeight="1" thickBot="1" x14ac:dyDescent="0.3">
      <c r="A238" s="113"/>
      <c r="B238" s="111"/>
      <c r="C238" s="55"/>
      <c r="D238" s="94" t="e">
        <f>VLOOKUP($C237:$C$5004,$C$27:$D$5004,2,0)</f>
        <v>#N/A</v>
      </c>
      <c r="E238" s="28"/>
      <c r="F238" s="60" t="e">
        <f>VLOOKUP($E238:$E$5004,'PLANO DE APLICAÇÃO'!$A$5:$B$1002,2,0)</f>
        <v>#N/A</v>
      </c>
      <c r="G238" s="28"/>
      <c r="H238" s="29" t="str">
        <f>IF(G238=1,'ANEXO RP14'!$A$51,(IF(G238=2,'ANEXO RP14'!$A$52,(IF(G238=3,'ANEXO RP14'!$A$53,(IF(G238=4,'ANEXO RP14'!$A$54,(IF(G238=5,'ANEXO RP14'!$A$55,(IF(G238=6,'ANEXO RP14'!$A$56,(IF(G238=7,'ANEXO RP14'!$A$57,(IF(G238=8,'ANEXO RP14'!$A$58,(IF(G238=9,'ANEXO RP14'!$A$59,(IF(G238=10,'ANEXO RP14'!$A$60,(IF(G238=11,'ANEXO RP14'!$A$61,(IF(G238=12,'ANEXO RP14'!$A$62,(IF(G238=13,'ANEXO RP14'!$A$63,(IF(G238=14,'ANEXO RP14'!$A$64,(IF(G238=15,'ANEXO RP14'!$A$65,(IF(G238=16,'ANEXO RP14'!$A$66," ")))))))))))))))))))))))))))))))</f>
        <v xml:space="preserve"> </v>
      </c>
      <c r="I238" s="108"/>
      <c r="J238" s="114"/>
      <c r="K238" s="105"/>
    </row>
    <row r="239" spans="1:11" s="30" customFormat="1" ht="41.25" customHeight="1" thickBot="1" x14ac:dyDescent="0.3">
      <c r="A239" s="113"/>
      <c r="B239" s="111"/>
      <c r="C239" s="55"/>
      <c r="D239" s="94" t="e">
        <f>VLOOKUP($C238:$C$5004,$C$27:$D$5004,2,0)</f>
        <v>#N/A</v>
      </c>
      <c r="E239" s="28"/>
      <c r="F239" s="60" t="e">
        <f>VLOOKUP($E239:$E$5004,'PLANO DE APLICAÇÃO'!$A$5:$B$1002,2,0)</f>
        <v>#N/A</v>
      </c>
      <c r="G239" s="28"/>
      <c r="H239" s="29" t="str">
        <f>IF(G239=1,'ANEXO RP14'!$A$51,(IF(G239=2,'ANEXO RP14'!$A$52,(IF(G239=3,'ANEXO RP14'!$A$53,(IF(G239=4,'ANEXO RP14'!$A$54,(IF(G239=5,'ANEXO RP14'!$A$55,(IF(G239=6,'ANEXO RP14'!$A$56,(IF(G239=7,'ANEXO RP14'!$A$57,(IF(G239=8,'ANEXO RP14'!$A$58,(IF(G239=9,'ANEXO RP14'!$A$59,(IF(G239=10,'ANEXO RP14'!$A$60,(IF(G239=11,'ANEXO RP14'!$A$61,(IF(G239=12,'ANEXO RP14'!$A$62,(IF(G239=13,'ANEXO RP14'!$A$63,(IF(G239=14,'ANEXO RP14'!$A$64,(IF(G239=15,'ANEXO RP14'!$A$65,(IF(G239=16,'ANEXO RP14'!$A$66," ")))))))))))))))))))))))))))))))</f>
        <v xml:space="preserve"> </v>
      </c>
      <c r="I239" s="108"/>
      <c r="J239" s="114"/>
      <c r="K239" s="105"/>
    </row>
    <row r="240" spans="1:11" s="30" customFormat="1" ht="41.25" customHeight="1" thickBot="1" x14ac:dyDescent="0.3">
      <c r="A240" s="113"/>
      <c r="B240" s="111"/>
      <c r="C240" s="55"/>
      <c r="D240" s="94" t="e">
        <f>VLOOKUP($C239:$C$5004,$C$27:$D$5004,2,0)</f>
        <v>#N/A</v>
      </c>
      <c r="E240" s="28"/>
      <c r="F240" s="60" t="e">
        <f>VLOOKUP($E240:$E$5004,'PLANO DE APLICAÇÃO'!$A$5:$B$1002,2,0)</f>
        <v>#N/A</v>
      </c>
      <c r="G240" s="28"/>
      <c r="H240" s="29" t="str">
        <f>IF(G240=1,'ANEXO RP14'!$A$51,(IF(G240=2,'ANEXO RP14'!$A$52,(IF(G240=3,'ANEXO RP14'!$A$53,(IF(G240=4,'ANEXO RP14'!$A$54,(IF(G240=5,'ANEXO RP14'!$A$55,(IF(G240=6,'ANEXO RP14'!$A$56,(IF(G240=7,'ANEXO RP14'!$A$57,(IF(G240=8,'ANEXO RP14'!$A$58,(IF(G240=9,'ANEXO RP14'!$A$59,(IF(G240=10,'ANEXO RP14'!$A$60,(IF(G240=11,'ANEXO RP14'!$A$61,(IF(G240=12,'ANEXO RP14'!$A$62,(IF(G240=13,'ANEXO RP14'!$A$63,(IF(G240=14,'ANEXO RP14'!$A$64,(IF(G240=15,'ANEXO RP14'!$A$65,(IF(G240=16,'ANEXO RP14'!$A$66," ")))))))))))))))))))))))))))))))</f>
        <v xml:space="preserve"> </v>
      </c>
      <c r="I240" s="108"/>
      <c r="J240" s="114"/>
      <c r="K240" s="105"/>
    </row>
    <row r="241" spans="1:11" s="30" customFormat="1" ht="41.25" customHeight="1" thickBot="1" x14ac:dyDescent="0.3">
      <c r="A241" s="113"/>
      <c r="B241" s="111"/>
      <c r="C241" s="55"/>
      <c r="D241" s="94" t="e">
        <f>VLOOKUP($C240:$C$5004,$C$27:$D$5004,2,0)</f>
        <v>#N/A</v>
      </c>
      <c r="E241" s="28"/>
      <c r="F241" s="60" t="e">
        <f>VLOOKUP($E241:$E$5004,'PLANO DE APLICAÇÃO'!$A$5:$B$1002,2,0)</f>
        <v>#N/A</v>
      </c>
      <c r="G241" s="28"/>
      <c r="H241" s="29" t="str">
        <f>IF(G241=1,'ANEXO RP14'!$A$51,(IF(G241=2,'ANEXO RP14'!$A$52,(IF(G241=3,'ANEXO RP14'!$A$53,(IF(G241=4,'ANEXO RP14'!$A$54,(IF(G241=5,'ANEXO RP14'!$A$55,(IF(G241=6,'ANEXO RP14'!$A$56,(IF(G241=7,'ANEXO RP14'!$A$57,(IF(G241=8,'ANEXO RP14'!$A$58,(IF(G241=9,'ANEXO RP14'!$A$59,(IF(G241=10,'ANEXO RP14'!$A$60,(IF(G241=11,'ANEXO RP14'!$A$61,(IF(G241=12,'ANEXO RP14'!$A$62,(IF(G241=13,'ANEXO RP14'!$A$63,(IF(G241=14,'ANEXO RP14'!$A$64,(IF(G241=15,'ANEXO RP14'!$A$65,(IF(G241=16,'ANEXO RP14'!$A$66," ")))))))))))))))))))))))))))))))</f>
        <v xml:space="preserve"> </v>
      </c>
      <c r="I241" s="108"/>
      <c r="J241" s="114"/>
      <c r="K241" s="105"/>
    </row>
    <row r="242" spans="1:11" s="30" customFormat="1" ht="41.25" customHeight="1" thickBot="1" x14ac:dyDescent="0.3">
      <c r="A242" s="113"/>
      <c r="B242" s="111"/>
      <c r="C242" s="55"/>
      <c r="D242" s="94" t="e">
        <f>VLOOKUP($C241:$C$5004,$C$27:$D$5004,2,0)</f>
        <v>#N/A</v>
      </c>
      <c r="E242" s="28"/>
      <c r="F242" s="60" t="e">
        <f>VLOOKUP($E242:$E$5004,'PLANO DE APLICAÇÃO'!$A$5:$B$1002,2,0)</f>
        <v>#N/A</v>
      </c>
      <c r="G242" s="28"/>
      <c r="H242" s="29" t="str">
        <f>IF(G242=1,'ANEXO RP14'!$A$51,(IF(G242=2,'ANEXO RP14'!$A$52,(IF(G242=3,'ANEXO RP14'!$A$53,(IF(G242=4,'ANEXO RP14'!$A$54,(IF(G242=5,'ANEXO RP14'!$A$55,(IF(G242=6,'ANEXO RP14'!$A$56,(IF(G242=7,'ANEXO RP14'!$A$57,(IF(G242=8,'ANEXO RP14'!$A$58,(IF(G242=9,'ANEXO RP14'!$A$59,(IF(G242=10,'ANEXO RP14'!$A$60,(IF(G242=11,'ANEXO RP14'!$A$61,(IF(G242=12,'ANEXO RP14'!$A$62,(IF(G242=13,'ANEXO RP14'!$A$63,(IF(G242=14,'ANEXO RP14'!$A$64,(IF(G242=15,'ANEXO RP14'!$A$65,(IF(G242=16,'ANEXO RP14'!$A$66," ")))))))))))))))))))))))))))))))</f>
        <v xml:space="preserve"> </v>
      </c>
      <c r="I242" s="108"/>
      <c r="J242" s="114"/>
      <c r="K242" s="105"/>
    </row>
    <row r="243" spans="1:11" s="30" customFormat="1" ht="41.25" customHeight="1" thickBot="1" x14ac:dyDescent="0.3">
      <c r="A243" s="113"/>
      <c r="B243" s="111"/>
      <c r="C243" s="55"/>
      <c r="D243" s="94" t="e">
        <f>VLOOKUP($C242:$C$5004,$C$27:$D$5004,2,0)</f>
        <v>#N/A</v>
      </c>
      <c r="E243" s="28"/>
      <c r="F243" s="60" t="e">
        <f>VLOOKUP($E243:$E$5004,'PLANO DE APLICAÇÃO'!$A$5:$B$1002,2,0)</f>
        <v>#N/A</v>
      </c>
      <c r="G243" s="28"/>
      <c r="H243" s="29" t="str">
        <f>IF(G243=1,'ANEXO RP14'!$A$51,(IF(G243=2,'ANEXO RP14'!$A$52,(IF(G243=3,'ANEXO RP14'!$A$53,(IF(G243=4,'ANEXO RP14'!$A$54,(IF(G243=5,'ANEXO RP14'!$A$55,(IF(G243=6,'ANEXO RP14'!$A$56,(IF(G243=7,'ANEXO RP14'!$A$57,(IF(G243=8,'ANEXO RP14'!$A$58,(IF(G243=9,'ANEXO RP14'!$A$59,(IF(G243=10,'ANEXO RP14'!$A$60,(IF(G243=11,'ANEXO RP14'!$A$61,(IF(G243=12,'ANEXO RP14'!$A$62,(IF(G243=13,'ANEXO RP14'!$A$63,(IF(G243=14,'ANEXO RP14'!$A$64,(IF(G243=15,'ANEXO RP14'!$A$65,(IF(G243=16,'ANEXO RP14'!$A$66," ")))))))))))))))))))))))))))))))</f>
        <v xml:space="preserve"> </v>
      </c>
      <c r="I243" s="108"/>
      <c r="J243" s="114"/>
      <c r="K243" s="105"/>
    </row>
    <row r="244" spans="1:11" s="30" customFormat="1" ht="41.25" customHeight="1" thickBot="1" x14ac:dyDescent="0.3">
      <c r="A244" s="113"/>
      <c r="B244" s="111"/>
      <c r="C244" s="55"/>
      <c r="D244" s="94" t="e">
        <f>VLOOKUP($C243:$C$5004,$C$27:$D$5004,2,0)</f>
        <v>#N/A</v>
      </c>
      <c r="E244" s="28"/>
      <c r="F244" s="60" t="e">
        <f>VLOOKUP($E244:$E$5004,'PLANO DE APLICAÇÃO'!$A$5:$B$1002,2,0)</f>
        <v>#N/A</v>
      </c>
      <c r="G244" s="28"/>
      <c r="H244" s="29" t="str">
        <f>IF(G244=1,'ANEXO RP14'!$A$51,(IF(G244=2,'ANEXO RP14'!$A$52,(IF(G244=3,'ANEXO RP14'!$A$53,(IF(G244=4,'ANEXO RP14'!$A$54,(IF(G244=5,'ANEXO RP14'!$A$55,(IF(G244=6,'ANEXO RP14'!$A$56,(IF(G244=7,'ANEXO RP14'!$A$57,(IF(G244=8,'ANEXO RP14'!$A$58,(IF(G244=9,'ANEXO RP14'!$A$59,(IF(G244=10,'ANEXO RP14'!$A$60,(IF(G244=11,'ANEXO RP14'!$A$61,(IF(G244=12,'ANEXO RP14'!$A$62,(IF(G244=13,'ANEXO RP14'!$A$63,(IF(G244=14,'ANEXO RP14'!$A$64,(IF(G244=15,'ANEXO RP14'!$A$65,(IF(G244=16,'ANEXO RP14'!$A$66," ")))))))))))))))))))))))))))))))</f>
        <v xml:space="preserve"> </v>
      </c>
      <c r="I244" s="108"/>
      <c r="J244" s="114"/>
      <c r="K244" s="105"/>
    </row>
    <row r="245" spans="1:11" s="30" customFormat="1" ht="41.25" customHeight="1" thickBot="1" x14ac:dyDescent="0.3">
      <c r="A245" s="113"/>
      <c r="B245" s="111"/>
      <c r="C245" s="55"/>
      <c r="D245" s="94" t="e">
        <f>VLOOKUP($C244:$C$5004,$C$27:$D$5004,2,0)</f>
        <v>#N/A</v>
      </c>
      <c r="E245" s="28"/>
      <c r="F245" s="60" t="e">
        <f>VLOOKUP($E245:$E$5004,'PLANO DE APLICAÇÃO'!$A$5:$B$1002,2,0)</f>
        <v>#N/A</v>
      </c>
      <c r="G245" s="28"/>
      <c r="H245" s="29" t="str">
        <f>IF(G245=1,'ANEXO RP14'!$A$51,(IF(G245=2,'ANEXO RP14'!$A$52,(IF(G245=3,'ANEXO RP14'!$A$53,(IF(G245=4,'ANEXO RP14'!$A$54,(IF(G245=5,'ANEXO RP14'!$A$55,(IF(G245=6,'ANEXO RP14'!$A$56,(IF(G245=7,'ANEXO RP14'!$A$57,(IF(G245=8,'ANEXO RP14'!$A$58,(IF(G245=9,'ANEXO RP14'!$A$59,(IF(G245=10,'ANEXO RP14'!$A$60,(IF(G245=11,'ANEXO RP14'!$A$61,(IF(G245=12,'ANEXO RP14'!$A$62,(IF(G245=13,'ANEXO RP14'!$A$63,(IF(G245=14,'ANEXO RP14'!$A$64,(IF(G245=15,'ANEXO RP14'!$A$65,(IF(G245=16,'ANEXO RP14'!$A$66," ")))))))))))))))))))))))))))))))</f>
        <v xml:space="preserve"> </v>
      </c>
      <c r="I245" s="108"/>
      <c r="J245" s="114"/>
      <c r="K245" s="105"/>
    </row>
    <row r="246" spans="1:11" s="30" customFormat="1" ht="41.25" customHeight="1" thickBot="1" x14ac:dyDescent="0.3">
      <c r="A246" s="113"/>
      <c r="B246" s="111"/>
      <c r="C246" s="55"/>
      <c r="D246" s="94" t="e">
        <f>VLOOKUP($C245:$C$5004,$C$27:$D$5004,2,0)</f>
        <v>#N/A</v>
      </c>
      <c r="E246" s="28"/>
      <c r="F246" s="60" t="e">
        <f>VLOOKUP($E246:$E$5004,'PLANO DE APLICAÇÃO'!$A$5:$B$1002,2,0)</f>
        <v>#N/A</v>
      </c>
      <c r="G246" s="28"/>
      <c r="H246" s="29" t="str">
        <f>IF(G246=1,'ANEXO RP14'!$A$51,(IF(G246=2,'ANEXO RP14'!$A$52,(IF(G246=3,'ANEXO RP14'!$A$53,(IF(G246=4,'ANEXO RP14'!$A$54,(IF(G246=5,'ANEXO RP14'!$A$55,(IF(G246=6,'ANEXO RP14'!$A$56,(IF(G246=7,'ANEXO RP14'!$A$57,(IF(G246=8,'ANEXO RP14'!$A$58,(IF(G246=9,'ANEXO RP14'!$A$59,(IF(G246=10,'ANEXO RP14'!$A$60,(IF(G246=11,'ANEXO RP14'!$A$61,(IF(G246=12,'ANEXO RP14'!$A$62,(IF(G246=13,'ANEXO RP14'!$A$63,(IF(G246=14,'ANEXO RP14'!$A$64,(IF(G246=15,'ANEXO RP14'!$A$65,(IF(G246=16,'ANEXO RP14'!$A$66," ")))))))))))))))))))))))))))))))</f>
        <v xml:space="preserve"> </v>
      </c>
      <c r="I246" s="108"/>
      <c r="J246" s="114"/>
      <c r="K246" s="105"/>
    </row>
    <row r="247" spans="1:11" s="30" customFormat="1" ht="41.25" customHeight="1" thickBot="1" x14ac:dyDescent="0.3">
      <c r="A247" s="113"/>
      <c r="B247" s="111"/>
      <c r="C247" s="55"/>
      <c r="D247" s="94" t="e">
        <f>VLOOKUP($C246:$C$5004,$C$27:$D$5004,2,0)</f>
        <v>#N/A</v>
      </c>
      <c r="E247" s="28"/>
      <c r="F247" s="60" t="e">
        <f>VLOOKUP($E247:$E$5004,'PLANO DE APLICAÇÃO'!$A$5:$B$1002,2,0)</f>
        <v>#N/A</v>
      </c>
      <c r="G247" s="28"/>
      <c r="H247" s="29" t="str">
        <f>IF(G247=1,'ANEXO RP14'!$A$51,(IF(G247=2,'ANEXO RP14'!$A$52,(IF(G247=3,'ANEXO RP14'!$A$53,(IF(G247=4,'ANEXO RP14'!$A$54,(IF(G247=5,'ANEXO RP14'!$A$55,(IF(G247=6,'ANEXO RP14'!$A$56,(IF(G247=7,'ANEXO RP14'!$A$57,(IF(G247=8,'ANEXO RP14'!$A$58,(IF(G247=9,'ANEXO RP14'!$A$59,(IF(G247=10,'ANEXO RP14'!$A$60,(IF(G247=11,'ANEXO RP14'!$A$61,(IF(G247=12,'ANEXO RP14'!$A$62,(IF(G247=13,'ANEXO RP14'!$A$63,(IF(G247=14,'ANEXO RP14'!$A$64,(IF(G247=15,'ANEXO RP14'!$A$65,(IF(G247=16,'ANEXO RP14'!$A$66," ")))))))))))))))))))))))))))))))</f>
        <v xml:space="preserve"> </v>
      </c>
      <c r="I247" s="108"/>
      <c r="J247" s="114"/>
      <c r="K247" s="105"/>
    </row>
    <row r="248" spans="1:11" s="30" customFormat="1" ht="41.25" customHeight="1" thickBot="1" x14ac:dyDescent="0.3">
      <c r="A248" s="113"/>
      <c r="B248" s="111"/>
      <c r="C248" s="55"/>
      <c r="D248" s="94" t="e">
        <f>VLOOKUP($C247:$C$5004,$C$27:$D$5004,2,0)</f>
        <v>#N/A</v>
      </c>
      <c r="E248" s="28"/>
      <c r="F248" s="60" t="e">
        <f>VLOOKUP($E248:$E$5004,'PLANO DE APLICAÇÃO'!$A$5:$B$1002,2,0)</f>
        <v>#N/A</v>
      </c>
      <c r="G248" s="28"/>
      <c r="H248" s="29" t="str">
        <f>IF(G248=1,'ANEXO RP14'!$A$51,(IF(G248=2,'ANEXO RP14'!$A$52,(IF(G248=3,'ANEXO RP14'!$A$53,(IF(G248=4,'ANEXO RP14'!$A$54,(IF(G248=5,'ANEXO RP14'!$A$55,(IF(G248=6,'ANEXO RP14'!$A$56,(IF(G248=7,'ANEXO RP14'!$A$57,(IF(G248=8,'ANEXO RP14'!$A$58,(IF(G248=9,'ANEXO RP14'!$A$59,(IF(G248=10,'ANEXO RP14'!$A$60,(IF(G248=11,'ANEXO RP14'!$A$61,(IF(G248=12,'ANEXO RP14'!$A$62,(IF(G248=13,'ANEXO RP14'!$A$63,(IF(G248=14,'ANEXO RP14'!$A$64,(IF(G248=15,'ANEXO RP14'!$A$65,(IF(G248=16,'ANEXO RP14'!$A$66," ")))))))))))))))))))))))))))))))</f>
        <v xml:space="preserve"> </v>
      </c>
      <c r="I248" s="108"/>
      <c r="J248" s="114"/>
      <c r="K248" s="105"/>
    </row>
    <row r="249" spans="1:11" s="30" customFormat="1" ht="41.25" customHeight="1" thickBot="1" x14ac:dyDescent="0.3">
      <c r="A249" s="113"/>
      <c r="B249" s="111"/>
      <c r="C249" s="55"/>
      <c r="D249" s="94" t="e">
        <f>VLOOKUP($C248:$C$5004,$C$27:$D$5004,2,0)</f>
        <v>#N/A</v>
      </c>
      <c r="E249" s="28"/>
      <c r="F249" s="60" t="e">
        <f>VLOOKUP($E249:$E$5004,'PLANO DE APLICAÇÃO'!$A$5:$B$1002,2,0)</f>
        <v>#N/A</v>
      </c>
      <c r="G249" s="28"/>
      <c r="H249" s="29" t="str">
        <f>IF(G249=1,'ANEXO RP14'!$A$51,(IF(G249=2,'ANEXO RP14'!$A$52,(IF(G249=3,'ANEXO RP14'!$A$53,(IF(G249=4,'ANEXO RP14'!$A$54,(IF(G249=5,'ANEXO RP14'!$A$55,(IF(G249=6,'ANEXO RP14'!$A$56,(IF(G249=7,'ANEXO RP14'!$A$57,(IF(G249=8,'ANEXO RP14'!$A$58,(IF(G249=9,'ANEXO RP14'!$A$59,(IF(G249=10,'ANEXO RP14'!$A$60,(IF(G249=11,'ANEXO RP14'!$A$61,(IF(G249=12,'ANEXO RP14'!$A$62,(IF(G249=13,'ANEXO RP14'!$A$63,(IF(G249=14,'ANEXO RP14'!$A$64,(IF(G249=15,'ANEXO RP14'!$A$65,(IF(G249=16,'ANEXO RP14'!$A$66," ")))))))))))))))))))))))))))))))</f>
        <v xml:space="preserve"> </v>
      </c>
      <c r="I249" s="108"/>
      <c r="J249" s="114"/>
      <c r="K249" s="105"/>
    </row>
    <row r="250" spans="1:11" s="30" customFormat="1" ht="41.25" customHeight="1" thickBot="1" x14ac:dyDescent="0.3">
      <c r="A250" s="113"/>
      <c r="B250" s="111"/>
      <c r="C250" s="55"/>
      <c r="D250" s="94" t="e">
        <f>VLOOKUP($C249:$C$5004,$C$27:$D$5004,2,0)</f>
        <v>#N/A</v>
      </c>
      <c r="E250" s="28"/>
      <c r="F250" s="60" t="e">
        <f>VLOOKUP($E250:$E$5004,'PLANO DE APLICAÇÃO'!$A$5:$B$1002,2,0)</f>
        <v>#N/A</v>
      </c>
      <c r="G250" s="28"/>
      <c r="H250" s="29" t="str">
        <f>IF(G250=1,'ANEXO RP14'!$A$51,(IF(G250=2,'ANEXO RP14'!$A$52,(IF(G250=3,'ANEXO RP14'!$A$53,(IF(G250=4,'ANEXO RP14'!$A$54,(IF(G250=5,'ANEXO RP14'!$A$55,(IF(G250=6,'ANEXO RP14'!$A$56,(IF(G250=7,'ANEXO RP14'!$A$57,(IF(G250=8,'ANEXO RP14'!$A$58,(IF(G250=9,'ANEXO RP14'!$A$59,(IF(G250=10,'ANEXO RP14'!$A$60,(IF(G250=11,'ANEXO RP14'!$A$61,(IF(G250=12,'ANEXO RP14'!$A$62,(IF(G250=13,'ANEXO RP14'!$A$63,(IF(G250=14,'ANEXO RP14'!$A$64,(IF(G250=15,'ANEXO RP14'!$A$65,(IF(G250=16,'ANEXO RP14'!$A$66," ")))))))))))))))))))))))))))))))</f>
        <v xml:space="preserve"> </v>
      </c>
      <c r="I250" s="108"/>
      <c r="J250" s="114"/>
      <c r="K250" s="105"/>
    </row>
    <row r="251" spans="1:11" s="30" customFormat="1" ht="41.25" customHeight="1" thickBot="1" x14ac:dyDescent="0.3">
      <c r="A251" s="113"/>
      <c r="B251" s="111"/>
      <c r="C251" s="55"/>
      <c r="D251" s="94" t="e">
        <f>VLOOKUP($C250:$C$5004,$C$27:$D$5004,2,0)</f>
        <v>#N/A</v>
      </c>
      <c r="E251" s="28"/>
      <c r="F251" s="60" t="e">
        <f>VLOOKUP($E251:$E$5004,'PLANO DE APLICAÇÃO'!$A$5:$B$1002,2,0)</f>
        <v>#N/A</v>
      </c>
      <c r="G251" s="28"/>
      <c r="H251" s="29" t="str">
        <f>IF(G251=1,'ANEXO RP14'!$A$51,(IF(G251=2,'ANEXO RP14'!$A$52,(IF(G251=3,'ANEXO RP14'!$A$53,(IF(G251=4,'ANEXO RP14'!$A$54,(IF(G251=5,'ANEXO RP14'!$A$55,(IF(G251=6,'ANEXO RP14'!$A$56,(IF(G251=7,'ANEXO RP14'!$A$57,(IF(G251=8,'ANEXO RP14'!$A$58,(IF(G251=9,'ANEXO RP14'!$A$59,(IF(G251=10,'ANEXO RP14'!$A$60,(IF(G251=11,'ANEXO RP14'!$A$61,(IF(G251=12,'ANEXO RP14'!$A$62,(IF(G251=13,'ANEXO RP14'!$A$63,(IF(G251=14,'ANEXO RP14'!$A$64,(IF(G251=15,'ANEXO RP14'!$A$65,(IF(G251=16,'ANEXO RP14'!$A$66," ")))))))))))))))))))))))))))))))</f>
        <v xml:space="preserve"> </v>
      </c>
      <c r="I251" s="108"/>
      <c r="J251" s="114"/>
      <c r="K251" s="105"/>
    </row>
    <row r="252" spans="1:11" s="30" customFormat="1" ht="41.25" customHeight="1" thickBot="1" x14ac:dyDescent="0.3">
      <c r="A252" s="113"/>
      <c r="B252" s="111"/>
      <c r="C252" s="55"/>
      <c r="D252" s="94" t="e">
        <f>VLOOKUP($C251:$C$5004,$C$27:$D$5004,2,0)</f>
        <v>#N/A</v>
      </c>
      <c r="E252" s="28"/>
      <c r="F252" s="60" t="e">
        <f>VLOOKUP($E252:$E$5004,'PLANO DE APLICAÇÃO'!$A$5:$B$1002,2,0)</f>
        <v>#N/A</v>
      </c>
      <c r="G252" s="28"/>
      <c r="H252" s="29" t="str">
        <f>IF(G252=1,'ANEXO RP14'!$A$51,(IF(G252=2,'ANEXO RP14'!$A$52,(IF(G252=3,'ANEXO RP14'!$A$53,(IF(G252=4,'ANEXO RP14'!$A$54,(IF(G252=5,'ANEXO RP14'!$A$55,(IF(G252=6,'ANEXO RP14'!$A$56,(IF(G252=7,'ANEXO RP14'!$A$57,(IF(G252=8,'ANEXO RP14'!$A$58,(IF(G252=9,'ANEXO RP14'!$A$59,(IF(G252=10,'ANEXO RP14'!$A$60,(IF(G252=11,'ANEXO RP14'!$A$61,(IF(G252=12,'ANEXO RP14'!$A$62,(IF(G252=13,'ANEXO RP14'!$A$63,(IF(G252=14,'ANEXO RP14'!$A$64,(IF(G252=15,'ANEXO RP14'!$A$65,(IF(G252=16,'ANEXO RP14'!$A$66," ")))))))))))))))))))))))))))))))</f>
        <v xml:space="preserve"> </v>
      </c>
      <c r="I252" s="108"/>
      <c r="J252" s="114"/>
      <c r="K252" s="105"/>
    </row>
    <row r="253" spans="1:11" s="30" customFormat="1" ht="41.25" customHeight="1" thickBot="1" x14ac:dyDescent="0.3">
      <c r="A253" s="113"/>
      <c r="B253" s="111"/>
      <c r="C253" s="55"/>
      <c r="D253" s="94" t="e">
        <f>VLOOKUP($C252:$C$5004,$C$27:$D$5004,2,0)</f>
        <v>#N/A</v>
      </c>
      <c r="E253" s="28"/>
      <c r="F253" s="60" t="e">
        <f>VLOOKUP($E253:$E$5004,'PLANO DE APLICAÇÃO'!$A$5:$B$1002,2,0)</f>
        <v>#N/A</v>
      </c>
      <c r="G253" s="28"/>
      <c r="H253" s="29" t="str">
        <f>IF(G253=1,'ANEXO RP14'!$A$51,(IF(G253=2,'ANEXO RP14'!$A$52,(IF(G253=3,'ANEXO RP14'!$A$53,(IF(G253=4,'ANEXO RP14'!$A$54,(IF(G253=5,'ANEXO RP14'!$A$55,(IF(G253=6,'ANEXO RP14'!$A$56,(IF(G253=7,'ANEXO RP14'!$A$57,(IF(G253=8,'ANEXO RP14'!$A$58,(IF(G253=9,'ANEXO RP14'!$A$59,(IF(G253=10,'ANEXO RP14'!$A$60,(IF(G253=11,'ANEXO RP14'!$A$61,(IF(G253=12,'ANEXO RP14'!$A$62,(IF(G253=13,'ANEXO RP14'!$A$63,(IF(G253=14,'ANEXO RP14'!$A$64,(IF(G253=15,'ANEXO RP14'!$A$65,(IF(G253=16,'ANEXO RP14'!$A$66," ")))))))))))))))))))))))))))))))</f>
        <v xml:space="preserve"> </v>
      </c>
      <c r="I253" s="108"/>
      <c r="J253" s="114"/>
      <c r="K253" s="105"/>
    </row>
    <row r="254" spans="1:11" s="30" customFormat="1" ht="41.25" customHeight="1" thickBot="1" x14ac:dyDescent="0.3">
      <c r="A254" s="113"/>
      <c r="B254" s="111"/>
      <c r="C254" s="55"/>
      <c r="D254" s="94" t="e">
        <f>VLOOKUP($C253:$C$5004,$C$27:$D$5004,2,0)</f>
        <v>#N/A</v>
      </c>
      <c r="E254" s="28"/>
      <c r="F254" s="60" t="e">
        <f>VLOOKUP($E254:$E$5004,'PLANO DE APLICAÇÃO'!$A$5:$B$1002,2,0)</f>
        <v>#N/A</v>
      </c>
      <c r="G254" s="28"/>
      <c r="H254" s="29" t="str">
        <f>IF(G254=1,'ANEXO RP14'!$A$51,(IF(G254=2,'ANEXO RP14'!$A$52,(IF(G254=3,'ANEXO RP14'!$A$53,(IF(G254=4,'ANEXO RP14'!$A$54,(IF(G254=5,'ANEXO RP14'!$A$55,(IF(G254=6,'ANEXO RP14'!$A$56,(IF(G254=7,'ANEXO RP14'!$A$57,(IF(G254=8,'ANEXO RP14'!$A$58,(IF(G254=9,'ANEXO RP14'!$A$59,(IF(G254=10,'ANEXO RP14'!$A$60,(IF(G254=11,'ANEXO RP14'!$A$61,(IF(G254=12,'ANEXO RP14'!$A$62,(IF(G254=13,'ANEXO RP14'!$A$63,(IF(G254=14,'ANEXO RP14'!$A$64,(IF(G254=15,'ANEXO RP14'!$A$65,(IF(G254=16,'ANEXO RP14'!$A$66," ")))))))))))))))))))))))))))))))</f>
        <v xml:space="preserve"> </v>
      </c>
      <c r="I254" s="108"/>
      <c r="J254" s="114"/>
      <c r="K254" s="105"/>
    </row>
    <row r="255" spans="1:11" s="30" customFormat="1" ht="41.25" customHeight="1" thickBot="1" x14ac:dyDescent="0.3">
      <c r="A255" s="113"/>
      <c r="B255" s="111"/>
      <c r="C255" s="55"/>
      <c r="D255" s="94" t="e">
        <f>VLOOKUP($C254:$C$5004,$C$27:$D$5004,2,0)</f>
        <v>#N/A</v>
      </c>
      <c r="E255" s="28"/>
      <c r="F255" s="60" t="e">
        <f>VLOOKUP($E255:$E$5004,'PLANO DE APLICAÇÃO'!$A$5:$B$1002,2,0)</f>
        <v>#N/A</v>
      </c>
      <c r="G255" s="28"/>
      <c r="H255" s="29" t="str">
        <f>IF(G255=1,'ANEXO RP14'!$A$51,(IF(G255=2,'ANEXO RP14'!$A$52,(IF(G255=3,'ANEXO RP14'!$A$53,(IF(G255=4,'ANEXO RP14'!$A$54,(IF(G255=5,'ANEXO RP14'!$A$55,(IF(G255=6,'ANEXO RP14'!$A$56,(IF(G255=7,'ANEXO RP14'!$A$57,(IF(G255=8,'ANEXO RP14'!$A$58,(IF(G255=9,'ANEXO RP14'!$A$59,(IF(G255=10,'ANEXO RP14'!$A$60,(IF(G255=11,'ANEXO RP14'!$A$61,(IF(G255=12,'ANEXO RP14'!$A$62,(IF(G255=13,'ANEXO RP14'!$A$63,(IF(G255=14,'ANEXO RP14'!$A$64,(IF(G255=15,'ANEXO RP14'!$A$65,(IF(G255=16,'ANEXO RP14'!$A$66," ")))))))))))))))))))))))))))))))</f>
        <v xml:space="preserve"> </v>
      </c>
      <c r="I255" s="108"/>
      <c r="J255" s="114"/>
      <c r="K255" s="105"/>
    </row>
    <row r="256" spans="1:11" s="30" customFormat="1" ht="41.25" customHeight="1" thickBot="1" x14ac:dyDescent="0.3">
      <c r="A256" s="113"/>
      <c r="B256" s="111"/>
      <c r="C256" s="55"/>
      <c r="D256" s="94" t="e">
        <f>VLOOKUP($C255:$C$5004,$C$27:$D$5004,2,0)</f>
        <v>#N/A</v>
      </c>
      <c r="E256" s="28"/>
      <c r="F256" s="60" t="e">
        <f>VLOOKUP($E256:$E$5004,'PLANO DE APLICAÇÃO'!$A$5:$B$1002,2,0)</f>
        <v>#N/A</v>
      </c>
      <c r="G256" s="28"/>
      <c r="H256" s="29" t="str">
        <f>IF(G256=1,'ANEXO RP14'!$A$51,(IF(G256=2,'ANEXO RP14'!$A$52,(IF(G256=3,'ANEXO RP14'!$A$53,(IF(G256=4,'ANEXO RP14'!$A$54,(IF(G256=5,'ANEXO RP14'!$A$55,(IF(G256=6,'ANEXO RP14'!$A$56,(IF(G256=7,'ANEXO RP14'!$A$57,(IF(G256=8,'ANEXO RP14'!$A$58,(IF(G256=9,'ANEXO RP14'!$A$59,(IF(G256=10,'ANEXO RP14'!$A$60,(IF(G256=11,'ANEXO RP14'!$A$61,(IF(G256=12,'ANEXO RP14'!$A$62,(IF(G256=13,'ANEXO RP14'!$A$63,(IF(G256=14,'ANEXO RP14'!$A$64,(IF(G256=15,'ANEXO RP14'!$A$65,(IF(G256=16,'ANEXO RP14'!$A$66," ")))))))))))))))))))))))))))))))</f>
        <v xml:space="preserve"> </v>
      </c>
      <c r="I256" s="108"/>
      <c r="J256" s="114"/>
      <c r="K256" s="105"/>
    </row>
    <row r="257" spans="1:11" s="30" customFormat="1" ht="41.25" customHeight="1" thickBot="1" x14ac:dyDescent="0.3">
      <c r="A257" s="113"/>
      <c r="B257" s="111"/>
      <c r="C257" s="55"/>
      <c r="D257" s="94" t="e">
        <f>VLOOKUP($C256:$C$5004,$C$27:$D$5004,2,0)</f>
        <v>#N/A</v>
      </c>
      <c r="E257" s="28"/>
      <c r="F257" s="60" t="e">
        <f>VLOOKUP($E257:$E$5004,'PLANO DE APLICAÇÃO'!$A$5:$B$1002,2,0)</f>
        <v>#N/A</v>
      </c>
      <c r="G257" s="28"/>
      <c r="H257" s="29" t="str">
        <f>IF(G257=1,'ANEXO RP14'!$A$51,(IF(G257=2,'ANEXO RP14'!$A$52,(IF(G257=3,'ANEXO RP14'!$A$53,(IF(G257=4,'ANEXO RP14'!$A$54,(IF(G257=5,'ANEXO RP14'!$A$55,(IF(G257=6,'ANEXO RP14'!$A$56,(IF(G257=7,'ANEXO RP14'!$A$57,(IF(G257=8,'ANEXO RP14'!$A$58,(IF(G257=9,'ANEXO RP14'!$A$59,(IF(G257=10,'ANEXO RP14'!$A$60,(IF(G257=11,'ANEXO RP14'!$A$61,(IF(G257=12,'ANEXO RP14'!$A$62,(IF(G257=13,'ANEXO RP14'!$A$63,(IF(G257=14,'ANEXO RP14'!$A$64,(IF(G257=15,'ANEXO RP14'!$A$65,(IF(G257=16,'ANEXO RP14'!$A$66," ")))))))))))))))))))))))))))))))</f>
        <v xml:space="preserve"> </v>
      </c>
      <c r="I257" s="108"/>
      <c r="J257" s="114"/>
      <c r="K257" s="105"/>
    </row>
    <row r="258" spans="1:11" s="30" customFormat="1" ht="41.25" customHeight="1" thickBot="1" x14ac:dyDescent="0.3">
      <c r="A258" s="113"/>
      <c r="B258" s="111"/>
      <c r="C258" s="55"/>
      <c r="D258" s="94" t="e">
        <f>VLOOKUP($C257:$C$5004,$C$27:$D$5004,2,0)</f>
        <v>#N/A</v>
      </c>
      <c r="E258" s="28"/>
      <c r="F258" s="60" t="e">
        <f>VLOOKUP($E258:$E$5004,'PLANO DE APLICAÇÃO'!$A$5:$B$1002,2,0)</f>
        <v>#N/A</v>
      </c>
      <c r="G258" s="28"/>
      <c r="H258" s="29" t="str">
        <f>IF(G258=1,'ANEXO RP14'!$A$51,(IF(G258=2,'ANEXO RP14'!$A$52,(IF(G258=3,'ANEXO RP14'!$A$53,(IF(G258=4,'ANEXO RP14'!$A$54,(IF(G258=5,'ANEXO RP14'!$A$55,(IF(G258=6,'ANEXO RP14'!$A$56,(IF(G258=7,'ANEXO RP14'!$A$57,(IF(G258=8,'ANEXO RP14'!$A$58,(IF(G258=9,'ANEXO RP14'!$A$59,(IF(G258=10,'ANEXO RP14'!$A$60,(IF(G258=11,'ANEXO RP14'!$A$61,(IF(G258=12,'ANEXO RP14'!$A$62,(IF(G258=13,'ANEXO RP14'!$A$63,(IF(G258=14,'ANEXO RP14'!$A$64,(IF(G258=15,'ANEXO RP14'!$A$65,(IF(G258=16,'ANEXO RP14'!$A$66," ")))))))))))))))))))))))))))))))</f>
        <v xml:space="preserve"> </v>
      </c>
      <c r="I258" s="108"/>
      <c r="J258" s="114"/>
      <c r="K258" s="105"/>
    </row>
    <row r="259" spans="1:11" s="30" customFormat="1" ht="41.25" customHeight="1" thickBot="1" x14ac:dyDescent="0.3">
      <c r="A259" s="113"/>
      <c r="B259" s="111"/>
      <c r="C259" s="55"/>
      <c r="D259" s="94" t="e">
        <f>VLOOKUP($C258:$C$5004,$C$27:$D$5004,2,0)</f>
        <v>#N/A</v>
      </c>
      <c r="E259" s="28"/>
      <c r="F259" s="60" t="e">
        <f>VLOOKUP($E259:$E$5004,'PLANO DE APLICAÇÃO'!$A$5:$B$1002,2,0)</f>
        <v>#N/A</v>
      </c>
      <c r="G259" s="28"/>
      <c r="H259" s="29" t="str">
        <f>IF(G259=1,'ANEXO RP14'!$A$51,(IF(G259=2,'ANEXO RP14'!$A$52,(IF(G259=3,'ANEXO RP14'!$A$53,(IF(G259=4,'ANEXO RP14'!$A$54,(IF(G259=5,'ANEXO RP14'!$A$55,(IF(G259=6,'ANEXO RP14'!$A$56,(IF(G259=7,'ANEXO RP14'!$A$57,(IF(G259=8,'ANEXO RP14'!$A$58,(IF(G259=9,'ANEXO RP14'!$A$59,(IF(G259=10,'ANEXO RP14'!$A$60,(IF(G259=11,'ANEXO RP14'!$A$61,(IF(G259=12,'ANEXO RP14'!$A$62,(IF(G259=13,'ANEXO RP14'!$A$63,(IF(G259=14,'ANEXO RP14'!$A$64,(IF(G259=15,'ANEXO RP14'!$A$65,(IF(G259=16,'ANEXO RP14'!$A$66," ")))))))))))))))))))))))))))))))</f>
        <v xml:space="preserve"> </v>
      </c>
      <c r="I259" s="108"/>
      <c r="J259" s="114"/>
      <c r="K259" s="105"/>
    </row>
    <row r="260" spans="1:11" s="30" customFormat="1" ht="41.25" customHeight="1" thickBot="1" x14ac:dyDescent="0.3">
      <c r="A260" s="113"/>
      <c r="B260" s="111"/>
      <c r="C260" s="55"/>
      <c r="D260" s="94" t="e">
        <f>VLOOKUP($C259:$C$5004,$C$27:$D$5004,2,0)</f>
        <v>#N/A</v>
      </c>
      <c r="E260" s="28"/>
      <c r="F260" s="60" t="e">
        <f>VLOOKUP($E260:$E$5004,'PLANO DE APLICAÇÃO'!$A$5:$B$1002,2,0)</f>
        <v>#N/A</v>
      </c>
      <c r="G260" s="28"/>
      <c r="H260" s="29" t="str">
        <f>IF(G260=1,'ANEXO RP14'!$A$51,(IF(G260=2,'ANEXO RP14'!$A$52,(IF(G260=3,'ANEXO RP14'!$A$53,(IF(G260=4,'ANEXO RP14'!$A$54,(IF(G260=5,'ANEXO RP14'!$A$55,(IF(G260=6,'ANEXO RP14'!$A$56,(IF(G260=7,'ANEXO RP14'!$A$57,(IF(G260=8,'ANEXO RP14'!$A$58,(IF(G260=9,'ANEXO RP14'!$A$59,(IF(G260=10,'ANEXO RP14'!$A$60,(IF(G260=11,'ANEXO RP14'!$A$61,(IF(G260=12,'ANEXO RP14'!$A$62,(IF(G260=13,'ANEXO RP14'!$A$63,(IF(G260=14,'ANEXO RP14'!$A$64,(IF(G260=15,'ANEXO RP14'!$A$65,(IF(G260=16,'ANEXO RP14'!$A$66," ")))))))))))))))))))))))))))))))</f>
        <v xml:space="preserve"> </v>
      </c>
      <c r="I260" s="108"/>
      <c r="J260" s="114"/>
      <c r="K260" s="105"/>
    </row>
    <row r="261" spans="1:11" s="30" customFormat="1" ht="41.25" customHeight="1" thickBot="1" x14ac:dyDescent="0.3">
      <c r="A261" s="113"/>
      <c r="B261" s="111"/>
      <c r="C261" s="55"/>
      <c r="D261" s="94" t="e">
        <f>VLOOKUP($C260:$C$5004,$C$27:$D$5004,2,0)</f>
        <v>#N/A</v>
      </c>
      <c r="E261" s="28"/>
      <c r="F261" s="60" t="e">
        <f>VLOOKUP($E261:$E$5004,'PLANO DE APLICAÇÃO'!$A$5:$B$1002,2,0)</f>
        <v>#N/A</v>
      </c>
      <c r="G261" s="28"/>
      <c r="H261" s="29" t="str">
        <f>IF(G261=1,'ANEXO RP14'!$A$51,(IF(G261=2,'ANEXO RP14'!$A$52,(IF(G261=3,'ANEXO RP14'!$A$53,(IF(G261=4,'ANEXO RP14'!$A$54,(IF(G261=5,'ANEXO RP14'!$A$55,(IF(G261=6,'ANEXO RP14'!$A$56,(IF(G261=7,'ANEXO RP14'!$A$57,(IF(G261=8,'ANEXO RP14'!$A$58,(IF(G261=9,'ANEXO RP14'!$A$59,(IF(G261=10,'ANEXO RP14'!$A$60,(IF(G261=11,'ANEXO RP14'!$A$61,(IF(G261=12,'ANEXO RP14'!$A$62,(IF(G261=13,'ANEXO RP14'!$A$63,(IF(G261=14,'ANEXO RP14'!$A$64,(IF(G261=15,'ANEXO RP14'!$A$65,(IF(G261=16,'ANEXO RP14'!$A$66," ")))))))))))))))))))))))))))))))</f>
        <v xml:space="preserve"> </v>
      </c>
      <c r="I261" s="108"/>
      <c r="J261" s="114"/>
      <c r="K261" s="105"/>
    </row>
    <row r="262" spans="1:11" s="30" customFormat="1" ht="41.25" customHeight="1" thickBot="1" x14ac:dyDescent="0.3">
      <c r="A262" s="113"/>
      <c r="B262" s="111"/>
      <c r="C262" s="55"/>
      <c r="D262" s="94" t="e">
        <f>VLOOKUP($C261:$C$5004,$C$27:$D$5004,2,0)</f>
        <v>#N/A</v>
      </c>
      <c r="E262" s="28"/>
      <c r="F262" s="60" t="e">
        <f>VLOOKUP($E262:$E$5004,'PLANO DE APLICAÇÃO'!$A$5:$B$1002,2,0)</f>
        <v>#N/A</v>
      </c>
      <c r="G262" s="28"/>
      <c r="H262" s="29" t="str">
        <f>IF(G262=1,'ANEXO RP14'!$A$51,(IF(G262=2,'ANEXO RP14'!$A$52,(IF(G262=3,'ANEXO RP14'!$A$53,(IF(G262=4,'ANEXO RP14'!$A$54,(IF(G262=5,'ANEXO RP14'!$A$55,(IF(G262=6,'ANEXO RP14'!$A$56,(IF(G262=7,'ANEXO RP14'!$A$57,(IF(G262=8,'ANEXO RP14'!$A$58,(IF(G262=9,'ANEXO RP14'!$A$59,(IF(G262=10,'ANEXO RP14'!$A$60,(IF(G262=11,'ANEXO RP14'!$A$61,(IF(G262=12,'ANEXO RP14'!$A$62,(IF(G262=13,'ANEXO RP14'!$A$63,(IF(G262=14,'ANEXO RP14'!$A$64,(IF(G262=15,'ANEXO RP14'!$A$65,(IF(G262=16,'ANEXO RP14'!$A$66," ")))))))))))))))))))))))))))))))</f>
        <v xml:space="preserve"> </v>
      </c>
      <c r="I262" s="108"/>
      <c r="J262" s="114"/>
      <c r="K262" s="105"/>
    </row>
    <row r="263" spans="1:11" s="30" customFormat="1" ht="41.25" customHeight="1" thickBot="1" x14ac:dyDescent="0.3">
      <c r="A263" s="113"/>
      <c r="B263" s="111"/>
      <c r="C263" s="55"/>
      <c r="D263" s="94" t="e">
        <f>VLOOKUP($C262:$C$5004,$C$27:$D$5004,2,0)</f>
        <v>#N/A</v>
      </c>
      <c r="E263" s="28"/>
      <c r="F263" s="60" t="e">
        <f>VLOOKUP($E263:$E$5004,'PLANO DE APLICAÇÃO'!$A$5:$B$1002,2,0)</f>
        <v>#N/A</v>
      </c>
      <c r="G263" s="28"/>
      <c r="H263" s="29" t="str">
        <f>IF(G263=1,'ANEXO RP14'!$A$51,(IF(G263=2,'ANEXO RP14'!$A$52,(IF(G263=3,'ANEXO RP14'!$A$53,(IF(G263=4,'ANEXO RP14'!$A$54,(IF(G263=5,'ANEXO RP14'!$A$55,(IF(G263=6,'ANEXO RP14'!$A$56,(IF(G263=7,'ANEXO RP14'!$A$57,(IF(G263=8,'ANEXO RP14'!$A$58,(IF(G263=9,'ANEXO RP14'!$A$59,(IF(G263=10,'ANEXO RP14'!$A$60,(IF(G263=11,'ANEXO RP14'!$A$61,(IF(G263=12,'ANEXO RP14'!$A$62,(IF(G263=13,'ANEXO RP14'!$A$63,(IF(G263=14,'ANEXO RP14'!$A$64,(IF(G263=15,'ANEXO RP14'!$A$65,(IF(G263=16,'ANEXO RP14'!$A$66," ")))))))))))))))))))))))))))))))</f>
        <v xml:space="preserve"> </v>
      </c>
      <c r="I263" s="108"/>
      <c r="J263" s="114"/>
      <c r="K263" s="105"/>
    </row>
    <row r="264" spans="1:11" s="30" customFormat="1" ht="41.25" customHeight="1" thickBot="1" x14ac:dyDescent="0.3">
      <c r="A264" s="113"/>
      <c r="B264" s="111"/>
      <c r="C264" s="55"/>
      <c r="D264" s="94" t="e">
        <f>VLOOKUP($C263:$C$5004,$C$27:$D$5004,2,0)</f>
        <v>#N/A</v>
      </c>
      <c r="E264" s="28"/>
      <c r="F264" s="60" t="e">
        <f>VLOOKUP($E264:$E$5004,'PLANO DE APLICAÇÃO'!$A$5:$B$1002,2,0)</f>
        <v>#N/A</v>
      </c>
      <c r="G264" s="28"/>
      <c r="H264" s="29" t="str">
        <f>IF(G264=1,'ANEXO RP14'!$A$51,(IF(G264=2,'ANEXO RP14'!$A$52,(IF(G264=3,'ANEXO RP14'!$A$53,(IF(G264=4,'ANEXO RP14'!$A$54,(IF(G264=5,'ANEXO RP14'!$A$55,(IF(G264=6,'ANEXO RP14'!$A$56,(IF(G264=7,'ANEXO RP14'!$A$57,(IF(G264=8,'ANEXO RP14'!$A$58,(IF(G264=9,'ANEXO RP14'!$A$59,(IF(G264=10,'ANEXO RP14'!$A$60,(IF(G264=11,'ANEXO RP14'!$A$61,(IF(G264=12,'ANEXO RP14'!$A$62,(IF(G264=13,'ANEXO RP14'!$A$63,(IF(G264=14,'ANEXO RP14'!$A$64,(IF(G264=15,'ANEXO RP14'!$A$65,(IF(G264=16,'ANEXO RP14'!$A$66," ")))))))))))))))))))))))))))))))</f>
        <v xml:space="preserve"> </v>
      </c>
      <c r="I264" s="108"/>
      <c r="J264" s="114"/>
      <c r="K264" s="105"/>
    </row>
    <row r="265" spans="1:11" s="30" customFormat="1" ht="41.25" customHeight="1" thickBot="1" x14ac:dyDescent="0.3">
      <c r="A265" s="113"/>
      <c r="B265" s="111"/>
      <c r="C265" s="55"/>
      <c r="D265" s="94" t="e">
        <f>VLOOKUP($C264:$C$5004,$C$27:$D$5004,2,0)</f>
        <v>#N/A</v>
      </c>
      <c r="E265" s="28"/>
      <c r="F265" s="60" t="e">
        <f>VLOOKUP($E265:$E$5004,'PLANO DE APLICAÇÃO'!$A$5:$B$1002,2,0)</f>
        <v>#N/A</v>
      </c>
      <c r="G265" s="28"/>
      <c r="H265" s="29" t="str">
        <f>IF(G265=1,'ANEXO RP14'!$A$51,(IF(G265=2,'ANEXO RP14'!$A$52,(IF(G265=3,'ANEXO RP14'!$A$53,(IF(G265=4,'ANEXO RP14'!$A$54,(IF(G265=5,'ANEXO RP14'!$A$55,(IF(G265=6,'ANEXO RP14'!$A$56,(IF(G265=7,'ANEXO RP14'!$A$57,(IF(G265=8,'ANEXO RP14'!$A$58,(IF(G265=9,'ANEXO RP14'!$A$59,(IF(G265=10,'ANEXO RP14'!$A$60,(IF(G265=11,'ANEXO RP14'!$A$61,(IF(G265=12,'ANEXO RP14'!$A$62,(IF(G265=13,'ANEXO RP14'!$A$63,(IF(G265=14,'ANEXO RP14'!$A$64,(IF(G265=15,'ANEXO RP14'!$A$65,(IF(G265=16,'ANEXO RP14'!$A$66," ")))))))))))))))))))))))))))))))</f>
        <v xml:space="preserve"> </v>
      </c>
      <c r="I265" s="108"/>
      <c r="J265" s="114"/>
      <c r="K265" s="105"/>
    </row>
    <row r="266" spans="1:11" s="30" customFormat="1" ht="41.25" customHeight="1" thickBot="1" x14ac:dyDescent="0.3">
      <c r="A266" s="113"/>
      <c r="B266" s="111"/>
      <c r="C266" s="55"/>
      <c r="D266" s="94" t="e">
        <f>VLOOKUP($C265:$C$5004,$C$27:$D$5004,2,0)</f>
        <v>#N/A</v>
      </c>
      <c r="E266" s="28"/>
      <c r="F266" s="60" t="e">
        <f>VLOOKUP($E266:$E$5004,'PLANO DE APLICAÇÃO'!$A$5:$B$1002,2,0)</f>
        <v>#N/A</v>
      </c>
      <c r="G266" s="28"/>
      <c r="H266" s="29" t="str">
        <f>IF(G266=1,'ANEXO RP14'!$A$51,(IF(G266=2,'ANEXO RP14'!$A$52,(IF(G266=3,'ANEXO RP14'!$A$53,(IF(G266=4,'ANEXO RP14'!$A$54,(IF(G266=5,'ANEXO RP14'!$A$55,(IF(G266=6,'ANEXO RP14'!$A$56,(IF(G266=7,'ANEXO RP14'!$A$57,(IF(G266=8,'ANEXO RP14'!$A$58,(IF(G266=9,'ANEXO RP14'!$A$59,(IF(G266=10,'ANEXO RP14'!$A$60,(IF(G266=11,'ANEXO RP14'!$A$61,(IF(G266=12,'ANEXO RP14'!$A$62,(IF(G266=13,'ANEXO RP14'!$A$63,(IF(G266=14,'ANEXO RP14'!$A$64,(IF(G266=15,'ANEXO RP14'!$A$65,(IF(G266=16,'ANEXO RP14'!$A$66," ")))))))))))))))))))))))))))))))</f>
        <v xml:space="preserve"> </v>
      </c>
      <c r="I266" s="108"/>
      <c r="J266" s="114"/>
      <c r="K266" s="105"/>
    </row>
    <row r="267" spans="1:11" s="30" customFormat="1" ht="41.25" customHeight="1" thickBot="1" x14ac:dyDescent="0.3">
      <c r="A267" s="113"/>
      <c r="B267" s="111"/>
      <c r="C267" s="55"/>
      <c r="D267" s="94" t="e">
        <f>VLOOKUP($C266:$C$5004,$C$27:$D$5004,2,0)</f>
        <v>#N/A</v>
      </c>
      <c r="E267" s="28"/>
      <c r="F267" s="60" t="e">
        <f>VLOOKUP($E267:$E$5004,'PLANO DE APLICAÇÃO'!$A$5:$B$1002,2,0)</f>
        <v>#N/A</v>
      </c>
      <c r="G267" s="28"/>
      <c r="H267" s="29" t="str">
        <f>IF(G267=1,'ANEXO RP14'!$A$51,(IF(G267=2,'ANEXO RP14'!$A$52,(IF(G267=3,'ANEXO RP14'!$A$53,(IF(G267=4,'ANEXO RP14'!$A$54,(IF(G267=5,'ANEXO RP14'!$A$55,(IF(G267=6,'ANEXO RP14'!$A$56,(IF(G267=7,'ANEXO RP14'!$A$57,(IF(G267=8,'ANEXO RP14'!$A$58,(IF(G267=9,'ANEXO RP14'!$A$59,(IF(G267=10,'ANEXO RP14'!$A$60,(IF(G267=11,'ANEXO RP14'!$A$61,(IF(G267=12,'ANEXO RP14'!$A$62,(IF(G267=13,'ANEXO RP14'!$A$63,(IF(G267=14,'ANEXO RP14'!$A$64,(IF(G267=15,'ANEXO RP14'!$A$65,(IF(G267=16,'ANEXO RP14'!$A$66," ")))))))))))))))))))))))))))))))</f>
        <v xml:space="preserve"> </v>
      </c>
      <c r="I267" s="108"/>
      <c r="J267" s="114"/>
      <c r="K267" s="105"/>
    </row>
    <row r="268" spans="1:11" s="30" customFormat="1" ht="41.25" customHeight="1" thickBot="1" x14ac:dyDescent="0.3">
      <c r="A268" s="113"/>
      <c r="B268" s="111"/>
      <c r="C268" s="55"/>
      <c r="D268" s="94" t="e">
        <f>VLOOKUP($C267:$C$5004,$C$27:$D$5004,2,0)</f>
        <v>#N/A</v>
      </c>
      <c r="E268" s="28"/>
      <c r="F268" s="60" t="e">
        <f>VLOOKUP($E268:$E$5004,'PLANO DE APLICAÇÃO'!$A$5:$B$1002,2,0)</f>
        <v>#N/A</v>
      </c>
      <c r="G268" s="28"/>
      <c r="H268" s="29" t="str">
        <f>IF(G268=1,'ANEXO RP14'!$A$51,(IF(G268=2,'ANEXO RP14'!$A$52,(IF(G268=3,'ANEXO RP14'!$A$53,(IF(G268=4,'ANEXO RP14'!$A$54,(IF(G268=5,'ANEXO RP14'!$A$55,(IF(G268=6,'ANEXO RP14'!$A$56,(IF(G268=7,'ANEXO RP14'!$A$57,(IF(G268=8,'ANEXO RP14'!$A$58,(IF(G268=9,'ANEXO RP14'!$A$59,(IF(G268=10,'ANEXO RP14'!$A$60,(IF(G268=11,'ANEXO RP14'!$A$61,(IF(G268=12,'ANEXO RP14'!$A$62,(IF(G268=13,'ANEXO RP14'!$A$63,(IF(G268=14,'ANEXO RP14'!$A$64,(IF(G268=15,'ANEXO RP14'!$A$65,(IF(G268=16,'ANEXO RP14'!$A$66," ")))))))))))))))))))))))))))))))</f>
        <v xml:space="preserve"> </v>
      </c>
      <c r="I268" s="108"/>
      <c r="J268" s="114"/>
      <c r="K268" s="105"/>
    </row>
    <row r="269" spans="1:11" s="30" customFormat="1" ht="41.25" customHeight="1" thickBot="1" x14ac:dyDescent="0.3">
      <c r="A269" s="113"/>
      <c r="B269" s="111"/>
      <c r="C269" s="55"/>
      <c r="D269" s="94" t="e">
        <f>VLOOKUP($C268:$C$5004,$C$27:$D$5004,2,0)</f>
        <v>#N/A</v>
      </c>
      <c r="E269" s="28"/>
      <c r="F269" s="60" t="e">
        <f>VLOOKUP($E269:$E$5004,'PLANO DE APLICAÇÃO'!$A$5:$B$1002,2,0)</f>
        <v>#N/A</v>
      </c>
      <c r="G269" s="28"/>
      <c r="H269" s="29" t="str">
        <f>IF(G269=1,'ANEXO RP14'!$A$51,(IF(G269=2,'ANEXO RP14'!$A$52,(IF(G269=3,'ANEXO RP14'!$A$53,(IF(G269=4,'ANEXO RP14'!$A$54,(IF(G269=5,'ANEXO RP14'!$A$55,(IF(G269=6,'ANEXO RP14'!$A$56,(IF(G269=7,'ANEXO RP14'!$A$57,(IF(G269=8,'ANEXO RP14'!$A$58,(IF(G269=9,'ANEXO RP14'!$A$59,(IF(G269=10,'ANEXO RP14'!$A$60,(IF(G269=11,'ANEXO RP14'!$A$61,(IF(G269=12,'ANEXO RP14'!$A$62,(IF(G269=13,'ANEXO RP14'!$A$63,(IF(G269=14,'ANEXO RP14'!$A$64,(IF(G269=15,'ANEXO RP14'!$A$65,(IF(G269=16,'ANEXO RP14'!$A$66," ")))))))))))))))))))))))))))))))</f>
        <v xml:space="preserve"> </v>
      </c>
      <c r="I269" s="108"/>
      <c r="J269" s="114"/>
      <c r="K269" s="105"/>
    </row>
    <row r="270" spans="1:11" s="30" customFormat="1" ht="41.25" customHeight="1" thickBot="1" x14ac:dyDescent="0.3">
      <c r="A270" s="113"/>
      <c r="B270" s="111"/>
      <c r="C270" s="55"/>
      <c r="D270" s="94" t="e">
        <f>VLOOKUP($C269:$C$5004,$C$27:$D$5004,2,0)</f>
        <v>#N/A</v>
      </c>
      <c r="E270" s="28"/>
      <c r="F270" s="60" t="e">
        <f>VLOOKUP($E270:$E$5004,'PLANO DE APLICAÇÃO'!$A$5:$B$1002,2,0)</f>
        <v>#N/A</v>
      </c>
      <c r="G270" s="28"/>
      <c r="H270" s="29" t="str">
        <f>IF(G270=1,'ANEXO RP14'!$A$51,(IF(G270=2,'ANEXO RP14'!$A$52,(IF(G270=3,'ANEXO RP14'!$A$53,(IF(G270=4,'ANEXO RP14'!$A$54,(IF(G270=5,'ANEXO RP14'!$A$55,(IF(G270=6,'ANEXO RP14'!$A$56,(IF(G270=7,'ANEXO RP14'!$A$57,(IF(G270=8,'ANEXO RP14'!$A$58,(IF(G270=9,'ANEXO RP14'!$A$59,(IF(G270=10,'ANEXO RP14'!$A$60,(IF(G270=11,'ANEXO RP14'!$A$61,(IF(G270=12,'ANEXO RP14'!$A$62,(IF(G270=13,'ANEXO RP14'!$A$63,(IF(G270=14,'ANEXO RP14'!$A$64,(IF(G270=15,'ANEXO RP14'!$A$65,(IF(G270=16,'ANEXO RP14'!$A$66," ")))))))))))))))))))))))))))))))</f>
        <v xml:space="preserve"> </v>
      </c>
      <c r="I270" s="108"/>
      <c r="J270" s="114"/>
      <c r="K270" s="105"/>
    </row>
    <row r="271" spans="1:11" s="30" customFormat="1" ht="41.25" customHeight="1" thickBot="1" x14ac:dyDescent="0.3">
      <c r="A271" s="113"/>
      <c r="B271" s="111"/>
      <c r="C271" s="55"/>
      <c r="D271" s="94" t="e">
        <f>VLOOKUP($C270:$C$5004,$C$27:$D$5004,2,0)</f>
        <v>#N/A</v>
      </c>
      <c r="E271" s="28"/>
      <c r="F271" s="60" t="e">
        <f>VLOOKUP($E271:$E$5004,'PLANO DE APLICAÇÃO'!$A$5:$B$1002,2,0)</f>
        <v>#N/A</v>
      </c>
      <c r="G271" s="28"/>
      <c r="H271" s="29" t="str">
        <f>IF(G271=1,'ANEXO RP14'!$A$51,(IF(G271=2,'ANEXO RP14'!$A$52,(IF(G271=3,'ANEXO RP14'!$A$53,(IF(G271=4,'ANEXO RP14'!$A$54,(IF(G271=5,'ANEXO RP14'!$A$55,(IF(G271=6,'ANEXO RP14'!$A$56,(IF(G271=7,'ANEXO RP14'!$A$57,(IF(G271=8,'ANEXO RP14'!$A$58,(IF(G271=9,'ANEXO RP14'!$A$59,(IF(G271=10,'ANEXO RP14'!$A$60,(IF(G271=11,'ANEXO RP14'!$A$61,(IF(G271=12,'ANEXO RP14'!$A$62,(IF(G271=13,'ANEXO RP14'!$A$63,(IF(G271=14,'ANEXO RP14'!$A$64,(IF(G271=15,'ANEXO RP14'!$A$65,(IF(G271=16,'ANEXO RP14'!$A$66," ")))))))))))))))))))))))))))))))</f>
        <v xml:space="preserve"> </v>
      </c>
      <c r="I271" s="108"/>
      <c r="J271" s="114"/>
      <c r="K271" s="105"/>
    </row>
    <row r="272" spans="1:11" s="30" customFormat="1" ht="41.25" customHeight="1" thickBot="1" x14ac:dyDescent="0.3">
      <c r="A272" s="113"/>
      <c r="B272" s="111"/>
      <c r="C272" s="55"/>
      <c r="D272" s="94" t="e">
        <f>VLOOKUP($C271:$C$5004,$C$27:$D$5004,2,0)</f>
        <v>#N/A</v>
      </c>
      <c r="E272" s="28"/>
      <c r="F272" s="60" t="e">
        <f>VLOOKUP($E272:$E$5004,'PLANO DE APLICAÇÃO'!$A$5:$B$1002,2,0)</f>
        <v>#N/A</v>
      </c>
      <c r="G272" s="28"/>
      <c r="H272" s="29" t="str">
        <f>IF(G272=1,'ANEXO RP14'!$A$51,(IF(G272=2,'ANEXO RP14'!$A$52,(IF(G272=3,'ANEXO RP14'!$A$53,(IF(G272=4,'ANEXO RP14'!$A$54,(IF(G272=5,'ANEXO RP14'!$A$55,(IF(G272=6,'ANEXO RP14'!$A$56,(IF(G272=7,'ANEXO RP14'!$A$57,(IF(G272=8,'ANEXO RP14'!$A$58,(IF(G272=9,'ANEXO RP14'!$A$59,(IF(G272=10,'ANEXO RP14'!$A$60,(IF(G272=11,'ANEXO RP14'!$A$61,(IF(G272=12,'ANEXO RP14'!$A$62,(IF(G272=13,'ANEXO RP14'!$A$63,(IF(G272=14,'ANEXO RP14'!$A$64,(IF(G272=15,'ANEXO RP14'!$A$65,(IF(G272=16,'ANEXO RP14'!$A$66," ")))))))))))))))))))))))))))))))</f>
        <v xml:space="preserve"> </v>
      </c>
      <c r="I272" s="108"/>
      <c r="J272" s="114"/>
      <c r="K272" s="105"/>
    </row>
    <row r="273" spans="1:11" s="30" customFormat="1" ht="41.25" customHeight="1" thickBot="1" x14ac:dyDescent="0.3">
      <c r="A273" s="113"/>
      <c r="B273" s="111"/>
      <c r="C273" s="55"/>
      <c r="D273" s="94" t="e">
        <f>VLOOKUP($C272:$C$5004,$C$27:$D$5004,2,0)</f>
        <v>#N/A</v>
      </c>
      <c r="E273" s="28"/>
      <c r="F273" s="60" t="e">
        <f>VLOOKUP($E273:$E$5004,'PLANO DE APLICAÇÃO'!$A$5:$B$1002,2,0)</f>
        <v>#N/A</v>
      </c>
      <c r="G273" s="28"/>
      <c r="H273" s="29" t="str">
        <f>IF(G273=1,'ANEXO RP14'!$A$51,(IF(G273=2,'ANEXO RP14'!$A$52,(IF(G273=3,'ANEXO RP14'!$A$53,(IF(G273=4,'ANEXO RP14'!$A$54,(IF(G273=5,'ANEXO RP14'!$A$55,(IF(G273=6,'ANEXO RP14'!$A$56,(IF(G273=7,'ANEXO RP14'!$A$57,(IF(G273=8,'ANEXO RP14'!$A$58,(IF(G273=9,'ANEXO RP14'!$A$59,(IF(G273=10,'ANEXO RP14'!$A$60,(IF(G273=11,'ANEXO RP14'!$A$61,(IF(G273=12,'ANEXO RP14'!$A$62,(IF(G273=13,'ANEXO RP14'!$A$63,(IF(G273=14,'ANEXO RP14'!$A$64,(IF(G273=15,'ANEXO RP14'!$A$65,(IF(G273=16,'ANEXO RP14'!$A$66," ")))))))))))))))))))))))))))))))</f>
        <v xml:space="preserve"> </v>
      </c>
      <c r="I273" s="108"/>
      <c r="J273" s="114"/>
      <c r="K273" s="105"/>
    </row>
    <row r="274" spans="1:11" s="30" customFormat="1" ht="41.25" customHeight="1" thickBot="1" x14ac:dyDescent="0.3">
      <c r="A274" s="113"/>
      <c r="B274" s="111"/>
      <c r="C274" s="55"/>
      <c r="D274" s="94" t="e">
        <f>VLOOKUP($C273:$C$5004,$C$27:$D$5004,2,0)</f>
        <v>#N/A</v>
      </c>
      <c r="E274" s="28"/>
      <c r="F274" s="60" t="e">
        <f>VLOOKUP($E274:$E$5004,'PLANO DE APLICAÇÃO'!$A$5:$B$1002,2,0)</f>
        <v>#N/A</v>
      </c>
      <c r="G274" s="28"/>
      <c r="H274" s="29" t="str">
        <f>IF(G274=1,'ANEXO RP14'!$A$51,(IF(G274=2,'ANEXO RP14'!$A$52,(IF(G274=3,'ANEXO RP14'!$A$53,(IF(G274=4,'ANEXO RP14'!$A$54,(IF(G274=5,'ANEXO RP14'!$A$55,(IF(G274=6,'ANEXO RP14'!$A$56,(IF(G274=7,'ANEXO RP14'!$A$57,(IF(G274=8,'ANEXO RP14'!$A$58,(IF(G274=9,'ANEXO RP14'!$A$59,(IF(G274=10,'ANEXO RP14'!$A$60,(IF(G274=11,'ANEXO RP14'!$A$61,(IF(G274=12,'ANEXO RP14'!$A$62,(IF(G274=13,'ANEXO RP14'!$A$63,(IF(G274=14,'ANEXO RP14'!$A$64,(IF(G274=15,'ANEXO RP14'!$A$65,(IF(G274=16,'ANEXO RP14'!$A$66," ")))))))))))))))))))))))))))))))</f>
        <v xml:space="preserve"> </v>
      </c>
      <c r="I274" s="108"/>
      <c r="J274" s="114"/>
      <c r="K274" s="105"/>
    </row>
    <row r="275" spans="1:11" s="30" customFormat="1" ht="41.25" customHeight="1" thickBot="1" x14ac:dyDescent="0.3">
      <c r="A275" s="113"/>
      <c r="B275" s="111"/>
      <c r="C275" s="55"/>
      <c r="D275" s="94" t="e">
        <f>VLOOKUP($C274:$C$5004,$C$27:$D$5004,2,0)</f>
        <v>#N/A</v>
      </c>
      <c r="E275" s="28"/>
      <c r="F275" s="60" t="e">
        <f>VLOOKUP($E275:$E$5004,'PLANO DE APLICAÇÃO'!$A$5:$B$1002,2,0)</f>
        <v>#N/A</v>
      </c>
      <c r="G275" s="28"/>
      <c r="H275" s="29" t="str">
        <f>IF(G275=1,'ANEXO RP14'!$A$51,(IF(G275=2,'ANEXO RP14'!$A$52,(IF(G275=3,'ANEXO RP14'!$A$53,(IF(G275=4,'ANEXO RP14'!$A$54,(IF(G275=5,'ANEXO RP14'!$A$55,(IF(G275=6,'ANEXO RP14'!$A$56,(IF(G275=7,'ANEXO RP14'!$A$57,(IF(G275=8,'ANEXO RP14'!$A$58,(IF(G275=9,'ANEXO RP14'!$A$59,(IF(G275=10,'ANEXO RP14'!$A$60,(IF(G275=11,'ANEXO RP14'!$A$61,(IF(G275=12,'ANEXO RP14'!$A$62,(IF(G275=13,'ANEXO RP14'!$A$63,(IF(G275=14,'ANEXO RP14'!$A$64,(IF(G275=15,'ANEXO RP14'!$A$65,(IF(G275=16,'ANEXO RP14'!$A$66," ")))))))))))))))))))))))))))))))</f>
        <v xml:space="preserve"> </v>
      </c>
      <c r="I275" s="108"/>
      <c r="J275" s="114"/>
      <c r="K275" s="105"/>
    </row>
    <row r="276" spans="1:11" s="30" customFormat="1" ht="41.25" customHeight="1" thickBot="1" x14ac:dyDescent="0.3">
      <c r="A276" s="113"/>
      <c r="B276" s="111"/>
      <c r="C276" s="55"/>
      <c r="D276" s="94" t="e">
        <f>VLOOKUP($C275:$C$5004,$C$27:$D$5004,2,0)</f>
        <v>#N/A</v>
      </c>
      <c r="E276" s="28"/>
      <c r="F276" s="60" t="e">
        <f>VLOOKUP($E276:$E$5004,'PLANO DE APLICAÇÃO'!$A$5:$B$1002,2,0)</f>
        <v>#N/A</v>
      </c>
      <c r="G276" s="28"/>
      <c r="H276" s="29" t="str">
        <f>IF(G276=1,'ANEXO RP14'!$A$51,(IF(G276=2,'ANEXO RP14'!$A$52,(IF(G276=3,'ANEXO RP14'!$A$53,(IF(G276=4,'ANEXO RP14'!$A$54,(IF(G276=5,'ANEXO RP14'!$A$55,(IF(G276=6,'ANEXO RP14'!$A$56,(IF(G276=7,'ANEXO RP14'!$A$57,(IF(G276=8,'ANEXO RP14'!$A$58,(IF(G276=9,'ANEXO RP14'!$A$59,(IF(G276=10,'ANEXO RP14'!$A$60,(IF(G276=11,'ANEXO RP14'!$A$61,(IF(G276=12,'ANEXO RP14'!$A$62,(IF(G276=13,'ANEXO RP14'!$A$63,(IF(G276=14,'ANEXO RP14'!$A$64,(IF(G276=15,'ANEXO RP14'!$A$65,(IF(G276=16,'ANEXO RP14'!$A$66," ")))))))))))))))))))))))))))))))</f>
        <v xml:space="preserve"> </v>
      </c>
      <c r="I276" s="108"/>
      <c r="J276" s="114"/>
      <c r="K276" s="105"/>
    </row>
    <row r="277" spans="1:11" s="30" customFormat="1" ht="41.25" customHeight="1" thickBot="1" x14ac:dyDescent="0.3">
      <c r="A277" s="113"/>
      <c r="B277" s="111"/>
      <c r="C277" s="55"/>
      <c r="D277" s="94" t="e">
        <f>VLOOKUP($C276:$C$5004,$C$27:$D$5004,2,0)</f>
        <v>#N/A</v>
      </c>
      <c r="E277" s="28"/>
      <c r="F277" s="60" t="e">
        <f>VLOOKUP($E277:$E$5004,'PLANO DE APLICAÇÃO'!$A$5:$B$1002,2,0)</f>
        <v>#N/A</v>
      </c>
      <c r="G277" s="28"/>
      <c r="H277" s="29" t="str">
        <f>IF(G277=1,'ANEXO RP14'!$A$51,(IF(G277=2,'ANEXO RP14'!$A$52,(IF(G277=3,'ANEXO RP14'!$A$53,(IF(G277=4,'ANEXO RP14'!$A$54,(IF(G277=5,'ANEXO RP14'!$A$55,(IF(G277=6,'ANEXO RP14'!$A$56,(IF(G277=7,'ANEXO RP14'!$A$57,(IF(G277=8,'ANEXO RP14'!$A$58,(IF(G277=9,'ANEXO RP14'!$A$59,(IF(G277=10,'ANEXO RP14'!$A$60,(IF(G277=11,'ANEXO RP14'!$A$61,(IF(G277=12,'ANEXO RP14'!$A$62,(IF(G277=13,'ANEXO RP14'!$A$63,(IF(G277=14,'ANEXO RP14'!$A$64,(IF(G277=15,'ANEXO RP14'!$A$65,(IF(G277=16,'ANEXO RP14'!$A$66," ")))))))))))))))))))))))))))))))</f>
        <v xml:space="preserve"> </v>
      </c>
      <c r="I277" s="108"/>
      <c r="J277" s="114"/>
      <c r="K277" s="105"/>
    </row>
    <row r="278" spans="1:11" s="30" customFormat="1" ht="41.25" customHeight="1" thickBot="1" x14ac:dyDescent="0.3">
      <c r="A278" s="113"/>
      <c r="B278" s="111"/>
      <c r="C278" s="55"/>
      <c r="D278" s="94" t="e">
        <f>VLOOKUP($C277:$C$5004,$C$27:$D$5004,2,0)</f>
        <v>#N/A</v>
      </c>
      <c r="E278" s="28"/>
      <c r="F278" s="60" t="e">
        <f>VLOOKUP($E278:$E$5004,'PLANO DE APLICAÇÃO'!$A$5:$B$1002,2,0)</f>
        <v>#N/A</v>
      </c>
      <c r="G278" s="28"/>
      <c r="H278" s="29" t="str">
        <f>IF(G278=1,'ANEXO RP14'!$A$51,(IF(G278=2,'ANEXO RP14'!$A$52,(IF(G278=3,'ANEXO RP14'!$A$53,(IF(G278=4,'ANEXO RP14'!$A$54,(IF(G278=5,'ANEXO RP14'!$A$55,(IF(G278=6,'ANEXO RP14'!$A$56,(IF(G278=7,'ANEXO RP14'!$A$57,(IF(G278=8,'ANEXO RP14'!$A$58,(IF(G278=9,'ANEXO RP14'!$A$59,(IF(G278=10,'ANEXO RP14'!$A$60,(IF(G278=11,'ANEXO RP14'!$A$61,(IF(G278=12,'ANEXO RP14'!$A$62,(IF(G278=13,'ANEXO RP14'!$A$63,(IF(G278=14,'ANEXO RP14'!$A$64,(IF(G278=15,'ANEXO RP14'!$A$65,(IF(G278=16,'ANEXO RP14'!$A$66," ")))))))))))))))))))))))))))))))</f>
        <v xml:space="preserve"> </v>
      </c>
      <c r="I278" s="108"/>
      <c r="J278" s="114"/>
      <c r="K278" s="105"/>
    </row>
    <row r="279" spans="1:11" s="30" customFormat="1" ht="41.25" customHeight="1" thickBot="1" x14ac:dyDescent="0.3">
      <c r="A279" s="113"/>
      <c r="B279" s="111"/>
      <c r="C279" s="55"/>
      <c r="D279" s="94" t="e">
        <f>VLOOKUP($C278:$C$5004,$C$27:$D$5004,2,0)</f>
        <v>#N/A</v>
      </c>
      <c r="E279" s="28"/>
      <c r="F279" s="60" t="e">
        <f>VLOOKUP($E279:$E$5004,'PLANO DE APLICAÇÃO'!$A$5:$B$1002,2,0)</f>
        <v>#N/A</v>
      </c>
      <c r="G279" s="28"/>
      <c r="H279" s="29" t="str">
        <f>IF(G279=1,'ANEXO RP14'!$A$51,(IF(G279=2,'ANEXO RP14'!$A$52,(IF(G279=3,'ANEXO RP14'!$A$53,(IF(G279=4,'ANEXO RP14'!$A$54,(IF(G279=5,'ANEXO RP14'!$A$55,(IF(G279=6,'ANEXO RP14'!$A$56,(IF(G279=7,'ANEXO RP14'!$A$57,(IF(G279=8,'ANEXO RP14'!$A$58,(IF(G279=9,'ANEXO RP14'!$A$59,(IF(G279=10,'ANEXO RP14'!$A$60,(IF(G279=11,'ANEXO RP14'!$A$61,(IF(G279=12,'ANEXO RP14'!$A$62,(IF(G279=13,'ANEXO RP14'!$A$63,(IF(G279=14,'ANEXO RP14'!$A$64,(IF(G279=15,'ANEXO RP14'!$A$65,(IF(G279=16,'ANEXO RP14'!$A$66," ")))))))))))))))))))))))))))))))</f>
        <v xml:space="preserve"> </v>
      </c>
      <c r="I279" s="108"/>
      <c r="J279" s="114"/>
      <c r="K279" s="105"/>
    </row>
    <row r="280" spans="1:11" s="30" customFormat="1" ht="41.25" customHeight="1" thickBot="1" x14ac:dyDescent="0.3">
      <c r="A280" s="113"/>
      <c r="B280" s="111"/>
      <c r="C280" s="55"/>
      <c r="D280" s="94" t="e">
        <f>VLOOKUP($C279:$C$5004,$C$27:$D$5004,2,0)</f>
        <v>#N/A</v>
      </c>
      <c r="E280" s="28"/>
      <c r="F280" s="60" t="e">
        <f>VLOOKUP($E280:$E$5004,'PLANO DE APLICAÇÃO'!$A$5:$B$1002,2,0)</f>
        <v>#N/A</v>
      </c>
      <c r="G280" s="28"/>
      <c r="H280" s="29" t="str">
        <f>IF(G280=1,'ANEXO RP14'!$A$51,(IF(G280=2,'ANEXO RP14'!$A$52,(IF(G280=3,'ANEXO RP14'!$A$53,(IF(G280=4,'ANEXO RP14'!$A$54,(IF(G280=5,'ANEXO RP14'!$A$55,(IF(G280=6,'ANEXO RP14'!$A$56,(IF(G280=7,'ANEXO RP14'!$A$57,(IF(G280=8,'ANEXO RP14'!$A$58,(IF(G280=9,'ANEXO RP14'!$A$59,(IF(G280=10,'ANEXO RP14'!$A$60,(IF(G280=11,'ANEXO RP14'!$A$61,(IF(G280=12,'ANEXO RP14'!$A$62,(IF(G280=13,'ANEXO RP14'!$A$63,(IF(G280=14,'ANEXO RP14'!$A$64,(IF(G280=15,'ANEXO RP14'!$A$65,(IF(G280=16,'ANEXO RP14'!$A$66," ")))))))))))))))))))))))))))))))</f>
        <v xml:space="preserve"> </v>
      </c>
      <c r="I280" s="108"/>
      <c r="J280" s="114"/>
      <c r="K280" s="105"/>
    </row>
    <row r="281" spans="1:11" s="30" customFormat="1" ht="41.25" customHeight="1" thickBot="1" x14ac:dyDescent="0.3">
      <c r="A281" s="113"/>
      <c r="B281" s="111"/>
      <c r="C281" s="55"/>
      <c r="D281" s="94" t="e">
        <f>VLOOKUP($C280:$C$5004,$C$27:$D$5004,2,0)</f>
        <v>#N/A</v>
      </c>
      <c r="E281" s="28"/>
      <c r="F281" s="60" t="e">
        <f>VLOOKUP($E281:$E$5004,'PLANO DE APLICAÇÃO'!$A$5:$B$1002,2,0)</f>
        <v>#N/A</v>
      </c>
      <c r="G281" s="28"/>
      <c r="H281" s="29" t="str">
        <f>IF(G281=1,'ANEXO RP14'!$A$51,(IF(G281=2,'ANEXO RP14'!$A$52,(IF(G281=3,'ANEXO RP14'!$A$53,(IF(G281=4,'ANEXO RP14'!$A$54,(IF(G281=5,'ANEXO RP14'!$A$55,(IF(G281=6,'ANEXO RP14'!$A$56,(IF(G281=7,'ANEXO RP14'!$A$57,(IF(G281=8,'ANEXO RP14'!$A$58,(IF(G281=9,'ANEXO RP14'!$A$59,(IF(G281=10,'ANEXO RP14'!$A$60,(IF(G281=11,'ANEXO RP14'!$A$61,(IF(G281=12,'ANEXO RP14'!$A$62,(IF(G281=13,'ANEXO RP14'!$A$63,(IF(G281=14,'ANEXO RP14'!$A$64,(IF(G281=15,'ANEXO RP14'!$A$65,(IF(G281=16,'ANEXO RP14'!$A$66," ")))))))))))))))))))))))))))))))</f>
        <v xml:space="preserve"> </v>
      </c>
      <c r="I281" s="108"/>
      <c r="J281" s="114"/>
      <c r="K281" s="105"/>
    </row>
    <row r="282" spans="1:11" s="30" customFormat="1" ht="41.25" customHeight="1" thickBot="1" x14ac:dyDescent="0.3">
      <c r="A282" s="113"/>
      <c r="B282" s="111"/>
      <c r="C282" s="55"/>
      <c r="D282" s="94" t="e">
        <f>VLOOKUP($C281:$C$5004,$C$27:$D$5004,2,0)</f>
        <v>#N/A</v>
      </c>
      <c r="E282" s="28"/>
      <c r="F282" s="60" t="e">
        <f>VLOOKUP($E282:$E$5004,'PLANO DE APLICAÇÃO'!$A$5:$B$1002,2,0)</f>
        <v>#N/A</v>
      </c>
      <c r="G282" s="28"/>
      <c r="H282" s="29" t="str">
        <f>IF(G282=1,'ANEXO RP14'!$A$51,(IF(G282=2,'ANEXO RP14'!$A$52,(IF(G282=3,'ANEXO RP14'!$A$53,(IF(G282=4,'ANEXO RP14'!$A$54,(IF(G282=5,'ANEXO RP14'!$A$55,(IF(G282=6,'ANEXO RP14'!$A$56,(IF(G282=7,'ANEXO RP14'!$A$57,(IF(G282=8,'ANEXO RP14'!$A$58,(IF(G282=9,'ANEXO RP14'!$A$59,(IF(G282=10,'ANEXO RP14'!$A$60,(IF(G282=11,'ANEXO RP14'!$A$61,(IF(G282=12,'ANEXO RP14'!$A$62,(IF(G282=13,'ANEXO RP14'!$A$63,(IF(G282=14,'ANEXO RP14'!$A$64,(IF(G282=15,'ANEXO RP14'!$A$65,(IF(G282=16,'ANEXO RP14'!$A$66," ")))))))))))))))))))))))))))))))</f>
        <v xml:space="preserve"> </v>
      </c>
      <c r="I282" s="108"/>
      <c r="J282" s="114"/>
      <c r="K282" s="105"/>
    </row>
    <row r="283" spans="1:11" s="30" customFormat="1" ht="41.25" customHeight="1" thickBot="1" x14ac:dyDescent="0.3">
      <c r="A283" s="113"/>
      <c r="B283" s="111"/>
      <c r="C283" s="55"/>
      <c r="D283" s="94" t="e">
        <f>VLOOKUP($C282:$C$5004,$C$27:$D$5004,2,0)</f>
        <v>#N/A</v>
      </c>
      <c r="E283" s="28"/>
      <c r="F283" s="60" t="e">
        <f>VLOOKUP($E283:$E$5004,'PLANO DE APLICAÇÃO'!$A$5:$B$1002,2,0)</f>
        <v>#N/A</v>
      </c>
      <c r="G283" s="28"/>
      <c r="H283" s="29" t="str">
        <f>IF(G283=1,'ANEXO RP14'!$A$51,(IF(G283=2,'ANEXO RP14'!$A$52,(IF(G283=3,'ANEXO RP14'!$A$53,(IF(G283=4,'ANEXO RP14'!$A$54,(IF(G283=5,'ANEXO RP14'!$A$55,(IF(G283=6,'ANEXO RP14'!$A$56,(IF(G283=7,'ANEXO RP14'!$A$57,(IF(G283=8,'ANEXO RP14'!$A$58,(IF(G283=9,'ANEXO RP14'!$A$59,(IF(G283=10,'ANEXO RP14'!$A$60,(IF(G283=11,'ANEXO RP14'!$A$61,(IF(G283=12,'ANEXO RP14'!$A$62,(IF(G283=13,'ANEXO RP14'!$A$63,(IF(G283=14,'ANEXO RP14'!$A$64,(IF(G283=15,'ANEXO RP14'!$A$65,(IF(G283=16,'ANEXO RP14'!$A$66," ")))))))))))))))))))))))))))))))</f>
        <v xml:space="preserve"> </v>
      </c>
      <c r="I283" s="108"/>
      <c r="J283" s="114"/>
      <c r="K283" s="105"/>
    </row>
    <row r="284" spans="1:11" s="30" customFormat="1" ht="41.25" customHeight="1" thickBot="1" x14ac:dyDescent="0.3">
      <c r="A284" s="113"/>
      <c r="B284" s="111"/>
      <c r="C284" s="55"/>
      <c r="D284" s="94" t="e">
        <f>VLOOKUP($C283:$C$5004,$C$27:$D$5004,2,0)</f>
        <v>#N/A</v>
      </c>
      <c r="E284" s="28"/>
      <c r="F284" s="60" t="e">
        <f>VLOOKUP($E284:$E$5004,'PLANO DE APLICAÇÃO'!$A$5:$B$1002,2,0)</f>
        <v>#N/A</v>
      </c>
      <c r="G284" s="28"/>
      <c r="H284" s="29" t="str">
        <f>IF(G284=1,'ANEXO RP14'!$A$51,(IF(G284=2,'ANEXO RP14'!$A$52,(IF(G284=3,'ANEXO RP14'!$A$53,(IF(G284=4,'ANEXO RP14'!$A$54,(IF(G284=5,'ANEXO RP14'!$A$55,(IF(G284=6,'ANEXO RP14'!$A$56,(IF(G284=7,'ANEXO RP14'!$A$57,(IF(G284=8,'ANEXO RP14'!$A$58,(IF(G284=9,'ANEXO RP14'!$A$59,(IF(G284=10,'ANEXO RP14'!$A$60,(IF(G284=11,'ANEXO RP14'!$A$61,(IF(G284=12,'ANEXO RP14'!$A$62,(IF(G284=13,'ANEXO RP14'!$A$63,(IF(G284=14,'ANEXO RP14'!$A$64,(IF(G284=15,'ANEXO RP14'!$A$65,(IF(G284=16,'ANEXO RP14'!$A$66," ")))))))))))))))))))))))))))))))</f>
        <v xml:space="preserve"> </v>
      </c>
      <c r="I284" s="108"/>
      <c r="J284" s="114"/>
      <c r="K284" s="105"/>
    </row>
    <row r="285" spans="1:11" s="30" customFormat="1" ht="41.25" customHeight="1" thickBot="1" x14ac:dyDescent="0.3">
      <c r="A285" s="113"/>
      <c r="B285" s="111"/>
      <c r="C285" s="55"/>
      <c r="D285" s="94" t="e">
        <f>VLOOKUP($C284:$C$5004,$C$27:$D$5004,2,0)</f>
        <v>#N/A</v>
      </c>
      <c r="E285" s="28"/>
      <c r="F285" s="60" t="e">
        <f>VLOOKUP($E285:$E$5004,'PLANO DE APLICAÇÃO'!$A$5:$B$1002,2,0)</f>
        <v>#N/A</v>
      </c>
      <c r="G285" s="28"/>
      <c r="H285" s="29" t="str">
        <f>IF(G285=1,'ANEXO RP14'!$A$51,(IF(G285=2,'ANEXO RP14'!$A$52,(IF(G285=3,'ANEXO RP14'!$A$53,(IF(G285=4,'ANEXO RP14'!$A$54,(IF(G285=5,'ANEXO RP14'!$A$55,(IF(G285=6,'ANEXO RP14'!$A$56,(IF(G285=7,'ANEXO RP14'!$A$57,(IF(G285=8,'ANEXO RP14'!$A$58,(IF(G285=9,'ANEXO RP14'!$A$59,(IF(G285=10,'ANEXO RP14'!$A$60,(IF(G285=11,'ANEXO RP14'!$A$61,(IF(G285=12,'ANEXO RP14'!$A$62,(IF(G285=13,'ANEXO RP14'!$A$63,(IF(G285=14,'ANEXO RP14'!$A$64,(IF(G285=15,'ANEXO RP14'!$A$65,(IF(G285=16,'ANEXO RP14'!$A$66," ")))))))))))))))))))))))))))))))</f>
        <v xml:space="preserve"> </v>
      </c>
      <c r="I285" s="108"/>
      <c r="J285" s="114"/>
      <c r="K285" s="105"/>
    </row>
    <row r="286" spans="1:11" s="30" customFormat="1" ht="41.25" customHeight="1" thickBot="1" x14ac:dyDescent="0.3">
      <c r="A286" s="113"/>
      <c r="B286" s="111"/>
      <c r="C286" s="55"/>
      <c r="D286" s="94" t="e">
        <f>VLOOKUP($C285:$C$5004,$C$27:$D$5004,2,0)</f>
        <v>#N/A</v>
      </c>
      <c r="E286" s="28"/>
      <c r="F286" s="60" t="e">
        <f>VLOOKUP($E286:$E$5004,'PLANO DE APLICAÇÃO'!$A$5:$B$1002,2,0)</f>
        <v>#N/A</v>
      </c>
      <c r="G286" s="28"/>
      <c r="H286" s="29" t="str">
        <f>IF(G286=1,'ANEXO RP14'!$A$51,(IF(G286=2,'ANEXO RP14'!$A$52,(IF(G286=3,'ANEXO RP14'!$A$53,(IF(G286=4,'ANEXO RP14'!$A$54,(IF(G286=5,'ANEXO RP14'!$A$55,(IF(G286=6,'ANEXO RP14'!$A$56,(IF(G286=7,'ANEXO RP14'!$A$57,(IF(G286=8,'ANEXO RP14'!$A$58,(IF(G286=9,'ANEXO RP14'!$A$59,(IF(G286=10,'ANEXO RP14'!$A$60,(IF(G286=11,'ANEXO RP14'!$A$61,(IF(G286=12,'ANEXO RP14'!$A$62,(IF(G286=13,'ANEXO RP14'!$A$63,(IF(G286=14,'ANEXO RP14'!$A$64,(IF(G286=15,'ANEXO RP14'!$A$65,(IF(G286=16,'ANEXO RP14'!$A$66," ")))))))))))))))))))))))))))))))</f>
        <v xml:space="preserve"> </v>
      </c>
      <c r="I286" s="108"/>
      <c r="J286" s="114"/>
      <c r="K286" s="105"/>
    </row>
    <row r="287" spans="1:11" s="30" customFormat="1" ht="41.25" customHeight="1" thickBot="1" x14ac:dyDescent="0.3">
      <c r="A287" s="113"/>
      <c r="B287" s="111"/>
      <c r="C287" s="55"/>
      <c r="D287" s="94" t="e">
        <f>VLOOKUP($C286:$C$5004,$C$27:$D$5004,2,0)</f>
        <v>#N/A</v>
      </c>
      <c r="E287" s="28"/>
      <c r="F287" s="60" t="e">
        <f>VLOOKUP($E287:$E$5004,'PLANO DE APLICAÇÃO'!$A$5:$B$1002,2,0)</f>
        <v>#N/A</v>
      </c>
      <c r="G287" s="28"/>
      <c r="H287" s="29" t="str">
        <f>IF(G287=1,'ANEXO RP14'!$A$51,(IF(G287=2,'ANEXO RP14'!$A$52,(IF(G287=3,'ANEXO RP14'!$A$53,(IF(G287=4,'ANEXO RP14'!$A$54,(IF(G287=5,'ANEXO RP14'!$A$55,(IF(G287=6,'ANEXO RP14'!$A$56,(IF(G287=7,'ANEXO RP14'!$A$57,(IF(G287=8,'ANEXO RP14'!$A$58,(IF(G287=9,'ANEXO RP14'!$A$59,(IF(G287=10,'ANEXO RP14'!$A$60,(IF(G287=11,'ANEXO RP14'!$A$61,(IF(G287=12,'ANEXO RP14'!$A$62,(IF(G287=13,'ANEXO RP14'!$A$63,(IF(G287=14,'ANEXO RP14'!$A$64,(IF(G287=15,'ANEXO RP14'!$A$65,(IF(G287=16,'ANEXO RP14'!$A$66," ")))))))))))))))))))))))))))))))</f>
        <v xml:space="preserve"> </v>
      </c>
      <c r="I287" s="108"/>
      <c r="J287" s="114"/>
      <c r="K287" s="105"/>
    </row>
    <row r="288" spans="1:11" s="30" customFormat="1" ht="41.25" customHeight="1" thickBot="1" x14ac:dyDescent="0.3">
      <c r="A288" s="113"/>
      <c r="B288" s="111"/>
      <c r="C288" s="55"/>
      <c r="D288" s="94" t="e">
        <f>VLOOKUP($C287:$C$5004,$C$27:$D$5004,2,0)</f>
        <v>#N/A</v>
      </c>
      <c r="E288" s="28"/>
      <c r="F288" s="60" t="e">
        <f>VLOOKUP($E288:$E$5004,'PLANO DE APLICAÇÃO'!$A$5:$B$1002,2,0)</f>
        <v>#N/A</v>
      </c>
      <c r="G288" s="28"/>
      <c r="H288" s="29" t="str">
        <f>IF(G288=1,'ANEXO RP14'!$A$51,(IF(G288=2,'ANEXO RP14'!$A$52,(IF(G288=3,'ANEXO RP14'!$A$53,(IF(G288=4,'ANEXO RP14'!$A$54,(IF(G288=5,'ANEXO RP14'!$A$55,(IF(G288=6,'ANEXO RP14'!$A$56,(IF(G288=7,'ANEXO RP14'!$A$57,(IF(G288=8,'ANEXO RP14'!$A$58,(IF(G288=9,'ANEXO RP14'!$A$59,(IF(G288=10,'ANEXO RP14'!$A$60,(IF(G288=11,'ANEXO RP14'!$A$61,(IF(G288=12,'ANEXO RP14'!$A$62,(IF(G288=13,'ANEXO RP14'!$A$63,(IF(G288=14,'ANEXO RP14'!$A$64,(IF(G288=15,'ANEXO RP14'!$A$65,(IF(G288=16,'ANEXO RP14'!$A$66," ")))))))))))))))))))))))))))))))</f>
        <v xml:space="preserve"> </v>
      </c>
      <c r="I288" s="108"/>
      <c r="J288" s="114"/>
      <c r="K288" s="105"/>
    </row>
    <row r="289" spans="1:11" s="30" customFormat="1" ht="41.25" customHeight="1" thickBot="1" x14ac:dyDescent="0.3">
      <c r="A289" s="113"/>
      <c r="B289" s="111"/>
      <c r="C289" s="55"/>
      <c r="D289" s="94" t="e">
        <f>VLOOKUP($C288:$C$5004,$C$27:$D$5004,2,0)</f>
        <v>#N/A</v>
      </c>
      <c r="E289" s="28"/>
      <c r="F289" s="60" t="e">
        <f>VLOOKUP($E289:$E$5004,'PLANO DE APLICAÇÃO'!$A$5:$B$1002,2,0)</f>
        <v>#N/A</v>
      </c>
      <c r="G289" s="28"/>
      <c r="H289" s="29" t="str">
        <f>IF(G289=1,'ANEXO RP14'!$A$51,(IF(G289=2,'ANEXO RP14'!$A$52,(IF(G289=3,'ANEXO RP14'!$A$53,(IF(G289=4,'ANEXO RP14'!$A$54,(IF(G289=5,'ANEXO RP14'!$A$55,(IF(G289=6,'ANEXO RP14'!$A$56,(IF(G289=7,'ANEXO RP14'!$A$57,(IF(G289=8,'ANEXO RP14'!$A$58,(IF(G289=9,'ANEXO RP14'!$A$59,(IF(G289=10,'ANEXO RP14'!$A$60,(IF(G289=11,'ANEXO RP14'!$A$61,(IF(G289=12,'ANEXO RP14'!$A$62,(IF(G289=13,'ANEXO RP14'!$A$63,(IF(G289=14,'ANEXO RP14'!$A$64,(IF(G289=15,'ANEXO RP14'!$A$65,(IF(G289=16,'ANEXO RP14'!$A$66," ")))))))))))))))))))))))))))))))</f>
        <v xml:space="preserve"> </v>
      </c>
      <c r="I289" s="108"/>
      <c r="J289" s="114"/>
      <c r="K289" s="105"/>
    </row>
    <row r="290" spans="1:11" s="30" customFormat="1" ht="41.25" customHeight="1" thickBot="1" x14ac:dyDescent="0.3">
      <c r="A290" s="113"/>
      <c r="B290" s="111"/>
      <c r="C290" s="55"/>
      <c r="D290" s="94" t="e">
        <f>VLOOKUP($C289:$C$5004,$C$27:$D$5004,2,0)</f>
        <v>#N/A</v>
      </c>
      <c r="E290" s="28"/>
      <c r="F290" s="60" t="e">
        <f>VLOOKUP($E290:$E$5004,'PLANO DE APLICAÇÃO'!$A$5:$B$1002,2,0)</f>
        <v>#N/A</v>
      </c>
      <c r="G290" s="28"/>
      <c r="H290" s="29" t="str">
        <f>IF(G290=1,'ANEXO RP14'!$A$51,(IF(G290=2,'ANEXO RP14'!$A$52,(IF(G290=3,'ANEXO RP14'!$A$53,(IF(G290=4,'ANEXO RP14'!$A$54,(IF(G290=5,'ANEXO RP14'!$A$55,(IF(G290=6,'ANEXO RP14'!$A$56,(IF(G290=7,'ANEXO RP14'!$A$57,(IF(G290=8,'ANEXO RP14'!$A$58,(IF(G290=9,'ANEXO RP14'!$A$59,(IF(G290=10,'ANEXO RP14'!$A$60,(IF(G290=11,'ANEXO RP14'!$A$61,(IF(G290=12,'ANEXO RP14'!$A$62,(IF(G290=13,'ANEXO RP14'!$A$63,(IF(G290=14,'ANEXO RP14'!$A$64,(IF(G290=15,'ANEXO RP14'!$A$65,(IF(G290=16,'ANEXO RP14'!$A$66," ")))))))))))))))))))))))))))))))</f>
        <v xml:space="preserve"> </v>
      </c>
      <c r="I290" s="108"/>
      <c r="J290" s="114"/>
      <c r="K290" s="105"/>
    </row>
    <row r="291" spans="1:11" s="30" customFormat="1" ht="41.25" customHeight="1" thickBot="1" x14ac:dyDescent="0.3">
      <c r="A291" s="113"/>
      <c r="B291" s="111"/>
      <c r="C291" s="55"/>
      <c r="D291" s="94" t="e">
        <f>VLOOKUP($C290:$C$5004,$C$27:$D$5004,2,0)</f>
        <v>#N/A</v>
      </c>
      <c r="E291" s="28"/>
      <c r="F291" s="60" t="e">
        <f>VLOOKUP($E291:$E$5004,'PLANO DE APLICAÇÃO'!$A$5:$B$1002,2,0)</f>
        <v>#N/A</v>
      </c>
      <c r="G291" s="28"/>
      <c r="H291" s="29" t="str">
        <f>IF(G291=1,'ANEXO RP14'!$A$51,(IF(G291=2,'ANEXO RP14'!$A$52,(IF(G291=3,'ANEXO RP14'!$A$53,(IF(G291=4,'ANEXO RP14'!$A$54,(IF(G291=5,'ANEXO RP14'!$A$55,(IF(G291=6,'ANEXO RP14'!$A$56,(IF(G291=7,'ANEXO RP14'!$A$57,(IF(G291=8,'ANEXO RP14'!$A$58,(IF(G291=9,'ANEXO RP14'!$A$59,(IF(G291=10,'ANEXO RP14'!$A$60,(IF(G291=11,'ANEXO RP14'!$A$61,(IF(G291=12,'ANEXO RP14'!$A$62,(IF(G291=13,'ANEXO RP14'!$A$63,(IF(G291=14,'ANEXO RP14'!$A$64,(IF(G291=15,'ANEXO RP14'!$A$65,(IF(G291=16,'ANEXO RP14'!$A$66," ")))))))))))))))))))))))))))))))</f>
        <v xml:space="preserve"> </v>
      </c>
      <c r="I291" s="108"/>
      <c r="J291" s="114"/>
      <c r="K291" s="105"/>
    </row>
    <row r="292" spans="1:11" s="30" customFormat="1" ht="41.25" customHeight="1" thickBot="1" x14ac:dyDescent="0.3">
      <c r="A292" s="113"/>
      <c r="B292" s="111"/>
      <c r="C292" s="55"/>
      <c r="D292" s="94" t="e">
        <f>VLOOKUP($C291:$C$5004,$C$27:$D$5004,2,0)</f>
        <v>#N/A</v>
      </c>
      <c r="E292" s="28"/>
      <c r="F292" s="60" t="e">
        <f>VLOOKUP($E292:$E$5004,'PLANO DE APLICAÇÃO'!$A$5:$B$1002,2,0)</f>
        <v>#N/A</v>
      </c>
      <c r="G292" s="28"/>
      <c r="H292" s="29" t="str">
        <f>IF(G292=1,'ANEXO RP14'!$A$51,(IF(G292=2,'ANEXO RP14'!$A$52,(IF(G292=3,'ANEXO RP14'!$A$53,(IF(G292=4,'ANEXO RP14'!$A$54,(IF(G292=5,'ANEXO RP14'!$A$55,(IF(G292=6,'ANEXO RP14'!$A$56,(IF(G292=7,'ANEXO RP14'!$A$57,(IF(G292=8,'ANEXO RP14'!$A$58,(IF(G292=9,'ANEXO RP14'!$A$59,(IF(G292=10,'ANEXO RP14'!$A$60,(IF(G292=11,'ANEXO RP14'!$A$61,(IF(G292=12,'ANEXO RP14'!$A$62,(IF(G292=13,'ANEXO RP14'!$A$63,(IF(G292=14,'ANEXO RP14'!$A$64,(IF(G292=15,'ANEXO RP14'!$A$65,(IF(G292=16,'ANEXO RP14'!$A$66," ")))))))))))))))))))))))))))))))</f>
        <v xml:space="preserve"> </v>
      </c>
      <c r="I292" s="108"/>
      <c r="J292" s="114"/>
      <c r="K292" s="105"/>
    </row>
    <row r="293" spans="1:11" s="30" customFormat="1" ht="41.25" customHeight="1" thickBot="1" x14ac:dyDescent="0.3">
      <c r="A293" s="113"/>
      <c r="B293" s="111"/>
      <c r="C293" s="55"/>
      <c r="D293" s="94" t="e">
        <f>VLOOKUP($C292:$C$5004,$C$27:$D$5004,2,0)</f>
        <v>#N/A</v>
      </c>
      <c r="E293" s="28"/>
      <c r="F293" s="60" t="e">
        <f>VLOOKUP($E293:$E$5004,'PLANO DE APLICAÇÃO'!$A$5:$B$1002,2,0)</f>
        <v>#N/A</v>
      </c>
      <c r="G293" s="28"/>
      <c r="H293" s="29" t="str">
        <f>IF(G293=1,'ANEXO RP14'!$A$51,(IF(G293=2,'ANEXO RP14'!$A$52,(IF(G293=3,'ANEXO RP14'!$A$53,(IF(G293=4,'ANEXO RP14'!$A$54,(IF(G293=5,'ANEXO RP14'!$A$55,(IF(G293=6,'ANEXO RP14'!$A$56,(IF(G293=7,'ANEXO RP14'!$A$57,(IF(G293=8,'ANEXO RP14'!$A$58,(IF(G293=9,'ANEXO RP14'!$A$59,(IF(G293=10,'ANEXO RP14'!$A$60,(IF(G293=11,'ANEXO RP14'!$A$61,(IF(G293=12,'ANEXO RP14'!$A$62,(IF(G293=13,'ANEXO RP14'!$A$63,(IF(G293=14,'ANEXO RP14'!$A$64,(IF(G293=15,'ANEXO RP14'!$A$65,(IF(G293=16,'ANEXO RP14'!$A$66," ")))))))))))))))))))))))))))))))</f>
        <v xml:space="preserve"> </v>
      </c>
      <c r="I293" s="108"/>
      <c r="J293" s="114"/>
      <c r="K293" s="105"/>
    </row>
    <row r="294" spans="1:11" s="30" customFormat="1" ht="41.25" customHeight="1" thickBot="1" x14ac:dyDescent="0.3">
      <c r="A294" s="113"/>
      <c r="B294" s="111"/>
      <c r="C294" s="55"/>
      <c r="D294" s="94" t="e">
        <f>VLOOKUP($C293:$C$5004,$C$27:$D$5004,2,0)</f>
        <v>#N/A</v>
      </c>
      <c r="E294" s="28"/>
      <c r="F294" s="60" t="e">
        <f>VLOOKUP($E294:$E$5004,'PLANO DE APLICAÇÃO'!$A$5:$B$1002,2,0)</f>
        <v>#N/A</v>
      </c>
      <c r="G294" s="28"/>
      <c r="H294" s="29" t="str">
        <f>IF(G294=1,'ANEXO RP14'!$A$51,(IF(G294=2,'ANEXO RP14'!$A$52,(IF(G294=3,'ANEXO RP14'!$A$53,(IF(G294=4,'ANEXO RP14'!$A$54,(IF(G294=5,'ANEXO RP14'!$A$55,(IF(G294=6,'ANEXO RP14'!$A$56,(IF(G294=7,'ANEXO RP14'!$A$57,(IF(G294=8,'ANEXO RP14'!$A$58,(IF(G294=9,'ANEXO RP14'!$A$59,(IF(G294=10,'ANEXO RP14'!$A$60,(IF(G294=11,'ANEXO RP14'!$A$61,(IF(G294=12,'ANEXO RP14'!$A$62,(IF(G294=13,'ANEXO RP14'!$A$63,(IF(G294=14,'ANEXO RP14'!$A$64,(IF(G294=15,'ANEXO RP14'!$A$65,(IF(G294=16,'ANEXO RP14'!$A$66," ")))))))))))))))))))))))))))))))</f>
        <v xml:space="preserve"> </v>
      </c>
      <c r="I294" s="108"/>
      <c r="J294" s="114"/>
      <c r="K294" s="105"/>
    </row>
    <row r="295" spans="1:11" s="30" customFormat="1" ht="41.25" customHeight="1" thickBot="1" x14ac:dyDescent="0.3">
      <c r="A295" s="113"/>
      <c r="B295" s="111"/>
      <c r="C295" s="55"/>
      <c r="D295" s="94" t="e">
        <f>VLOOKUP($C294:$C$5004,$C$27:$D$5004,2,0)</f>
        <v>#N/A</v>
      </c>
      <c r="E295" s="28"/>
      <c r="F295" s="60" t="e">
        <f>VLOOKUP($E295:$E$5004,'PLANO DE APLICAÇÃO'!$A$5:$B$1002,2,0)</f>
        <v>#N/A</v>
      </c>
      <c r="G295" s="28"/>
      <c r="H295" s="29" t="str">
        <f>IF(G295=1,'ANEXO RP14'!$A$51,(IF(G295=2,'ANEXO RP14'!$A$52,(IF(G295=3,'ANEXO RP14'!$A$53,(IF(G295=4,'ANEXO RP14'!$A$54,(IF(G295=5,'ANEXO RP14'!$A$55,(IF(G295=6,'ANEXO RP14'!$A$56,(IF(G295=7,'ANEXO RP14'!$A$57,(IF(G295=8,'ANEXO RP14'!$A$58,(IF(G295=9,'ANEXO RP14'!$A$59,(IF(G295=10,'ANEXO RP14'!$A$60,(IF(G295=11,'ANEXO RP14'!$A$61,(IF(G295=12,'ANEXO RP14'!$A$62,(IF(G295=13,'ANEXO RP14'!$A$63,(IF(G295=14,'ANEXO RP14'!$A$64,(IF(G295=15,'ANEXO RP14'!$A$65,(IF(G295=16,'ANEXO RP14'!$A$66," ")))))))))))))))))))))))))))))))</f>
        <v xml:space="preserve"> </v>
      </c>
      <c r="I295" s="108"/>
      <c r="J295" s="114"/>
      <c r="K295" s="105"/>
    </row>
    <row r="296" spans="1:11" s="30" customFormat="1" ht="41.25" customHeight="1" thickBot="1" x14ac:dyDescent="0.3">
      <c r="A296" s="113"/>
      <c r="B296" s="111"/>
      <c r="C296" s="55"/>
      <c r="D296" s="94" t="e">
        <f>VLOOKUP($C295:$C$5004,$C$27:$D$5004,2,0)</f>
        <v>#N/A</v>
      </c>
      <c r="E296" s="28"/>
      <c r="F296" s="60" t="e">
        <f>VLOOKUP($E296:$E$5004,'PLANO DE APLICAÇÃO'!$A$5:$B$1002,2,0)</f>
        <v>#N/A</v>
      </c>
      <c r="G296" s="28"/>
      <c r="H296" s="29" t="str">
        <f>IF(G296=1,'ANEXO RP14'!$A$51,(IF(G296=2,'ANEXO RP14'!$A$52,(IF(G296=3,'ANEXO RP14'!$A$53,(IF(G296=4,'ANEXO RP14'!$A$54,(IF(G296=5,'ANEXO RP14'!$A$55,(IF(G296=6,'ANEXO RP14'!$A$56,(IF(G296=7,'ANEXO RP14'!$A$57,(IF(G296=8,'ANEXO RP14'!$A$58,(IF(G296=9,'ANEXO RP14'!$A$59,(IF(G296=10,'ANEXO RP14'!$A$60,(IF(G296=11,'ANEXO RP14'!$A$61,(IF(G296=12,'ANEXO RP14'!$A$62,(IF(G296=13,'ANEXO RP14'!$A$63,(IF(G296=14,'ANEXO RP14'!$A$64,(IF(G296=15,'ANEXO RP14'!$A$65,(IF(G296=16,'ANEXO RP14'!$A$66," ")))))))))))))))))))))))))))))))</f>
        <v xml:space="preserve"> </v>
      </c>
      <c r="I296" s="108"/>
      <c r="J296" s="114"/>
      <c r="K296" s="105"/>
    </row>
    <row r="297" spans="1:11" s="30" customFormat="1" ht="41.25" customHeight="1" thickBot="1" x14ac:dyDescent="0.3">
      <c r="A297" s="113"/>
      <c r="B297" s="111"/>
      <c r="C297" s="55"/>
      <c r="D297" s="94" t="e">
        <f>VLOOKUP($C296:$C$5004,$C$27:$D$5004,2,0)</f>
        <v>#N/A</v>
      </c>
      <c r="E297" s="28"/>
      <c r="F297" s="60" t="e">
        <f>VLOOKUP($E297:$E$5004,'PLANO DE APLICAÇÃO'!$A$5:$B$1002,2,0)</f>
        <v>#N/A</v>
      </c>
      <c r="G297" s="28"/>
      <c r="H297" s="29" t="str">
        <f>IF(G297=1,'ANEXO RP14'!$A$51,(IF(G297=2,'ANEXO RP14'!$A$52,(IF(G297=3,'ANEXO RP14'!$A$53,(IF(G297=4,'ANEXO RP14'!$A$54,(IF(G297=5,'ANEXO RP14'!$A$55,(IF(G297=6,'ANEXO RP14'!$A$56,(IF(G297=7,'ANEXO RP14'!$A$57,(IF(G297=8,'ANEXO RP14'!$A$58,(IF(G297=9,'ANEXO RP14'!$A$59,(IF(G297=10,'ANEXO RP14'!$A$60,(IF(G297=11,'ANEXO RP14'!$A$61,(IF(G297=12,'ANEXO RP14'!$A$62,(IF(G297=13,'ANEXO RP14'!$A$63,(IF(G297=14,'ANEXO RP14'!$A$64,(IF(G297=15,'ANEXO RP14'!$A$65,(IF(G297=16,'ANEXO RP14'!$A$66," ")))))))))))))))))))))))))))))))</f>
        <v xml:space="preserve"> </v>
      </c>
      <c r="I297" s="108"/>
      <c r="J297" s="114"/>
      <c r="K297" s="105"/>
    </row>
    <row r="298" spans="1:11" s="30" customFormat="1" ht="41.25" customHeight="1" thickBot="1" x14ac:dyDescent="0.3">
      <c r="A298" s="113"/>
      <c r="B298" s="111"/>
      <c r="C298" s="55"/>
      <c r="D298" s="94" t="e">
        <f>VLOOKUP($C297:$C$5004,$C$27:$D$5004,2,0)</f>
        <v>#N/A</v>
      </c>
      <c r="E298" s="28"/>
      <c r="F298" s="60" t="e">
        <f>VLOOKUP($E298:$E$5004,'PLANO DE APLICAÇÃO'!$A$5:$B$1002,2,0)</f>
        <v>#N/A</v>
      </c>
      <c r="G298" s="28"/>
      <c r="H298" s="29" t="str">
        <f>IF(G298=1,'ANEXO RP14'!$A$51,(IF(G298=2,'ANEXO RP14'!$A$52,(IF(G298=3,'ANEXO RP14'!$A$53,(IF(G298=4,'ANEXO RP14'!$A$54,(IF(G298=5,'ANEXO RP14'!$A$55,(IF(G298=6,'ANEXO RP14'!$A$56,(IF(G298=7,'ANEXO RP14'!$A$57,(IF(G298=8,'ANEXO RP14'!$A$58,(IF(G298=9,'ANEXO RP14'!$A$59,(IF(G298=10,'ANEXO RP14'!$A$60,(IF(G298=11,'ANEXO RP14'!$A$61,(IF(G298=12,'ANEXO RP14'!$A$62,(IF(G298=13,'ANEXO RP14'!$A$63,(IF(G298=14,'ANEXO RP14'!$A$64,(IF(G298=15,'ANEXO RP14'!$A$65,(IF(G298=16,'ANEXO RP14'!$A$66," ")))))))))))))))))))))))))))))))</f>
        <v xml:space="preserve"> </v>
      </c>
      <c r="I298" s="108"/>
      <c r="J298" s="114"/>
      <c r="K298" s="105"/>
    </row>
    <row r="299" spans="1:11" s="30" customFormat="1" ht="41.25" customHeight="1" thickBot="1" x14ac:dyDescent="0.3">
      <c r="A299" s="113"/>
      <c r="B299" s="111"/>
      <c r="C299" s="55"/>
      <c r="D299" s="94" t="e">
        <f>VLOOKUP($C298:$C$5004,$C$27:$D$5004,2,0)</f>
        <v>#N/A</v>
      </c>
      <c r="E299" s="28"/>
      <c r="F299" s="60" t="e">
        <f>VLOOKUP($E299:$E$5004,'PLANO DE APLICAÇÃO'!$A$5:$B$1002,2,0)</f>
        <v>#N/A</v>
      </c>
      <c r="G299" s="28"/>
      <c r="H299" s="29" t="str">
        <f>IF(G299=1,'ANEXO RP14'!$A$51,(IF(G299=2,'ANEXO RP14'!$A$52,(IF(G299=3,'ANEXO RP14'!$A$53,(IF(G299=4,'ANEXO RP14'!$A$54,(IF(G299=5,'ANEXO RP14'!$A$55,(IF(G299=6,'ANEXO RP14'!$A$56,(IF(G299=7,'ANEXO RP14'!$A$57,(IF(G299=8,'ANEXO RP14'!$A$58,(IF(G299=9,'ANEXO RP14'!$A$59,(IF(G299=10,'ANEXO RP14'!$A$60,(IF(G299=11,'ANEXO RP14'!$A$61,(IF(G299=12,'ANEXO RP14'!$A$62,(IF(G299=13,'ANEXO RP14'!$A$63,(IF(G299=14,'ANEXO RP14'!$A$64,(IF(G299=15,'ANEXO RP14'!$A$65,(IF(G299=16,'ANEXO RP14'!$A$66," ")))))))))))))))))))))))))))))))</f>
        <v xml:space="preserve"> </v>
      </c>
      <c r="I299" s="108"/>
      <c r="J299" s="114"/>
      <c r="K299" s="105"/>
    </row>
    <row r="300" spans="1:11" s="30" customFormat="1" ht="41.25" customHeight="1" thickBot="1" x14ac:dyDescent="0.3">
      <c r="A300" s="113"/>
      <c r="B300" s="111"/>
      <c r="C300" s="55"/>
      <c r="D300" s="94" t="e">
        <f>VLOOKUP($C299:$C$5004,$C$27:$D$5004,2,0)</f>
        <v>#N/A</v>
      </c>
      <c r="E300" s="28"/>
      <c r="F300" s="60" t="e">
        <f>VLOOKUP($E300:$E$5004,'PLANO DE APLICAÇÃO'!$A$5:$B$1002,2,0)</f>
        <v>#N/A</v>
      </c>
      <c r="G300" s="28"/>
      <c r="H300" s="29" t="str">
        <f>IF(G300=1,'ANEXO RP14'!$A$51,(IF(G300=2,'ANEXO RP14'!$A$52,(IF(G300=3,'ANEXO RP14'!$A$53,(IF(G300=4,'ANEXO RP14'!$A$54,(IF(G300=5,'ANEXO RP14'!$A$55,(IF(G300=6,'ANEXO RP14'!$A$56,(IF(G300=7,'ANEXO RP14'!$A$57,(IF(G300=8,'ANEXO RP14'!$A$58,(IF(G300=9,'ANEXO RP14'!$A$59,(IF(G300=10,'ANEXO RP14'!$A$60,(IF(G300=11,'ANEXO RP14'!$A$61,(IF(G300=12,'ANEXO RP14'!$A$62,(IF(G300=13,'ANEXO RP14'!$A$63,(IF(G300=14,'ANEXO RP14'!$A$64,(IF(G300=15,'ANEXO RP14'!$A$65,(IF(G300=16,'ANEXO RP14'!$A$66," ")))))))))))))))))))))))))))))))</f>
        <v xml:space="preserve"> </v>
      </c>
      <c r="I300" s="108"/>
      <c r="J300" s="114"/>
      <c r="K300" s="105"/>
    </row>
    <row r="301" spans="1:11" s="30" customFormat="1" ht="41.25" customHeight="1" thickBot="1" x14ac:dyDescent="0.3">
      <c r="A301" s="113"/>
      <c r="B301" s="111"/>
      <c r="C301" s="55"/>
      <c r="D301" s="94" t="e">
        <f>VLOOKUP($C300:$C$5004,$C$27:$D$5004,2,0)</f>
        <v>#N/A</v>
      </c>
      <c r="E301" s="28"/>
      <c r="F301" s="60" t="e">
        <f>VLOOKUP($E301:$E$5004,'PLANO DE APLICAÇÃO'!$A$5:$B$1002,2,0)</f>
        <v>#N/A</v>
      </c>
      <c r="G301" s="28"/>
      <c r="H301" s="29" t="str">
        <f>IF(G301=1,'ANEXO RP14'!$A$51,(IF(G301=2,'ANEXO RP14'!$A$52,(IF(G301=3,'ANEXO RP14'!$A$53,(IF(G301=4,'ANEXO RP14'!$A$54,(IF(G301=5,'ANEXO RP14'!$A$55,(IF(G301=6,'ANEXO RP14'!$A$56,(IF(G301=7,'ANEXO RP14'!$A$57,(IF(G301=8,'ANEXO RP14'!$A$58,(IF(G301=9,'ANEXO RP14'!$A$59,(IF(G301=10,'ANEXO RP14'!$A$60,(IF(G301=11,'ANEXO RP14'!$A$61,(IF(G301=12,'ANEXO RP14'!$A$62,(IF(G301=13,'ANEXO RP14'!$A$63,(IF(G301=14,'ANEXO RP14'!$A$64,(IF(G301=15,'ANEXO RP14'!$A$65,(IF(G301=16,'ANEXO RP14'!$A$66," ")))))))))))))))))))))))))))))))</f>
        <v xml:space="preserve"> </v>
      </c>
      <c r="I301" s="108"/>
      <c r="J301" s="114"/>
      <c r="K301" s="105"/>
    </row>
    <row r="302" spans="1:11" s="30" customFormat="1" ht="41.25" customHeight="1" thickBot="1" x14ac:dyDescent="0.3">
      <c r="A302" s="113"/>
      <c r="B302" s="111"/>
      <c r="C302" s="55"/>
      <c r="D302" s="94" t="e">
        <f>VLOOKUP($C301:$C$5004,$C$27:$D$5004,2,0)</f>
        <v>#N/A</v>
      </c>
      <c r="E302" s="28"/>
      <c r="F302" s="60" t="e">
        <f>VLOOKUP($E302:$E$5004,'PLANO DE APLICAÇÃO'!$A$5:$B$1002,2,0)</f>
        <v>#N/A</v>
      </c>
      <c r="G302" s="28"/>
      <c r="H302" s="29" t="str">
        <f>IF(G302=1,'ANEXO RP14'!$A$51,(IF(G302=2,'ANEXO RP14'!$A$52,(IF(G302=3,'ANEXO RP14'!$A$53,(IF(G302=4,'ANEXO RP14'!$A$54,(IF(G302=5,'ANEXO RP14'!$A$55,(IF(G302=6,'ANEXO RP14'!$A$56,(IF(G302=7,'ANEXO RP14'!$A$57,(IF(G302=8,'ANEXO RP14'!$A$58,(IF(G302=9,'ANEXO RP14'!$A$59,(IF(G302=10,'ANEXO RP14'!$A$60,(IF(G302=11,'ANEXO RP14'!$A$61,(IF(G302=12,'ANEXO RP14'!$A$62,(IF(G302=13,'ANEXO RP14'!$A$63,(IF(G302=14,'ANEXO RP14'!$A$64,(IF(G302=15,'ANEXO RP14'!$A$65,(IF(G302=16,'ANEXO RP14'!$A$66," ")))))))))))))))))))))))))))))))</f>
        <v xml:space="preserve"> </v>
      </c>
      <c r="I302" s="108"/>
      <c r="J302" s="114"/>
      <c r="K302" s="105"/>
    </row>
    <row r="303" spans="1:11" s="30" customFormat="1" ht="41.25" customHeight="1" thickBot="1" x14ac:dyDescent="0.3">
      <c r="A303" s="113"/>
      <c r="B303" s="111"/>
      <c r="C303" s="55"/>
      <c r="D303" s="94" t="e">
        <f>VLOOKUP($C302:$C$5004,$C$27:$D$5004,2,0)</f>
        <v>#N/A</v>
      </c>
      <c r="E303" s="28"/>
      <c r="F303" s="60" t="e">
        <f>VLOOKUP($E303:$E$5004,'PLANO DE APLICAÇÃO'!$A$5:$B$1002,2,0)</f>
        <v>#N/A</v>
      </c>
      <c r="G303" s="28"/>
      <c r="H303" s="29" t="str">
        <f>IF(G303=1,'ANEXO RP14'!$A$51,(IF(G303=2,'ANEXO RP14'!$A$52,(IF(G303=3,'ANEXO RP14'!$A$53,(IF(G303=4,'ANEXO RP14'!$A$54,(IF(G303=5,'ANEXO RP14'!$A$55,(IF(G303=6,'ANEXO RP14'!$A$56,(IF(G303=7,'ANEXO RP14'!$A$57,(IF(G303=8,'ANEXO RP14'!$A$58,(IF(G303=9,'ANEXO RP14'!$A$59,(IF(G303=10,'ANEXO RP14'!$A$60,(IF(G303=11,'ANEXO RP14'!$A$61,(IF(G303=12,'ANEXO RP14'!$A$62,(IF(G303=13,'ANEXO RP14'!$A$63,(IF(G303=14,'ANEXO RP14'!$A$64,(IF(G303=15,'ANEXO RP14'!$A$65,(IF(G303=16,'ANEXO RP14'!$A$66," ")))))))))))))))))))))))))))))))</f>
        <v xml:space="preserve"> </v>
      </c>
      <c r="I303" s="108"/>
      <c r="J303" s="114"/>
      <c r="K303" s="105"/>
    </row>
    <row r="304" spans="1:11" s="30" customFormat="1" ht="41.25" customHeight="1" thickBot="1" x14ac:dyDescent="0.3">
      <c r="A304" s="113"/>
      <c r="B304" s="111"/>
      <c r="C304" s="55"/>
      <c r="D304" s="94" t="e">
        <f>VLOOKUP($C303:$C$5004,$C$27:$D$5004,2,0)</f>
        <v>#N/A</v>
      </c>
      <c r="E304" s="28"/>
      <c r="F304" s="60" t="e">
        <f>VLOOKUP($E304:$E$5004,'PLANO DE APLICAÇÃO'!$A$5:$B$1002,2,0)</f>
        <v>#N/A</v>
      </c>
      <c r="G304" s="28"/>
      <c r="H304" s="29" t="str">
        <f>IF(G304=1,'ANEXO RP14'!$A$51,(IF(G304=2,'ANEXO RP14'!$A$52,(IF(G304=3,'ANEXO RP14'!$A$53,(IF(G304=4,'ANEXO RP14'!$A$54,(IF(G304=5,'ANEXO RP14'!$A$55,(IF(G304=6,'ANEXO RP14'!$A$56,(IF(G304=7,'ANEXO RP14'!$A$57,(IF(G304=8,'ANEXO RP14'!$A$58,(IF(G304=9,'ANEXO RP14'!$A$59,(IF(G304=10,'ANEXO RP14'!$A$60,(IF(G304=11,'ANEXO RP14'!$A$61,(IF(G304=12,'ANEXO RP14'!$A$62,(IF(G304=13,'ANEXO RP14'!$A$63,(IF(G304=14,'ANEXO RP14'!$A$64,(IF(G304=15,'ANEXO RP14'!$A$65,(IF(G304=16,'ANEXO RP14'!$A$66," ")))))))))))))))))))))))))))))))</f>
        <v xml:space="preserve"> </v>
      </c>
      <c r="I304" s="108"/>
      <c r="J304" s="114"/>
      <c r="K304" s="105"/>
    </row>
    <row r="305" spans="1:11" s="30" customFormat="1" ht="41.25" customHeight="1" thickBot="1" x14ac:dyDescent="0.3">
      <c r="A305" s="113"/>
      <c r="B305" s="111"/>
      <c r="C305" s="55"/>
      <c r="D305" s="94" t="e">
        <f>VLOOKUP($C304:$C$5004,$C$27:$D$5004,2,0)</f>
        <v>#N/A</v>
      </c>
      <c r="E305" s="28"/>
      <c r="F305" s="60" t="e">
        <f>VLOOKUP($E305:$E$5004,'PLANO DE APLICAÇÃO'!$A$5:$B$1002,2,0)</f>
        <v>#N/A</v>
      </c>
      <c r="G305" s="28"/>
      <c r="H305" s="29" t="str">
        <f>IF(G305=1,'ANEXO RP14'!$A$51,(IF(G305=2,'ANEXO RP14'!$A$52,(IF(G305=3,'ANEXO RP14'!$A$53,(IF(G305=4,'ANEXO RP14'!$A$54,(IF(G305=5,'ANEXO RP14'!$A$55,(IF(G305=6,'ANEXO RP14'!$A$56,(IF(G305=7,'ANEXO RP14'!$A$57,(IF(G305=8,'ANEXO RP14'!$A$58,(IF(G305=9,'ANEXO RP14'!$A$59,(IF(G305=10,'ANEXO RP14'!$A$60,(IF(G305=11,'ANEXO RP14'!$A$61,(IF(G305=12,'ANEXO RP14'!$A$62,(IF(G305=13,'ANEXO RP14'!$A$63,(IF(G305=14,'ANEXO RP14'!$A$64,(IF(G305=15,'ANEXO RP14'!$A$65,(IF(G305=16,'ANEXO RP14'!$A$66," ")))))))))))))))))))))))))))))))</f>
        <v xml:space="preserve"> </v>
      </c>
      <c r="I305" s="108"/>
      <c r="J305" s="114"/>
      <c r="K305" s="105"/>
    </row>
    <row r="306" spans="1:11" s="30" customFormat="1" ht="41.25" customHeight="1" thickBot="1" x14ac:dyDescent="0.3">
      <c r="A306" s="113"/>
      <c r="B306" s="100"/>
      <c r="C306" s="55"/>
      <c r="D306" s="94" t="e">
        <f>VLOOKUP($C305:$C$5004,$C$27:$D$5004,2,0)</f>
        <v>#N/A</v>
      </c>
      <c r="E306" s="99"/>
      <c r="F306" s="60" t="e">
        <f>VLOOKUP($E306:$E$5004,'PLANO DE APLICAÇÃO'!$A$5:$B$1002,2,0)</f>
        <v>#N/A</v>
      </c>
      <c r="G306" s="28"/>
      <c r="H306" s="29" t="str">
        <f>IF(G306=1,'ANEXO RP14'!$A$51,(IF(G306=2,'ANEXO RP14'!$A$52,(IF(G306=3,'ANEXO RP14'!$A$53,(IF(G306=4,'ANEXO RP14'!$A$54,(IF(G306=5,'ANEXO RP14'!$A$55,(IF(G306=6,'ANEXO RP14'!$A$56,(IF(G306=7,'ANEXO RP14'!$A$57,(IF(G306=8,'ANEXO RP14'!$A$58,(IF(G306=9,'ANEXO RP14'!$A$59,(IF(G306=10,'ANEXO RP14'!$A$60,(IF(G306=11,'ANEXO RP14'!$A$61,(IF(G306=12,'ANEXO RP14'!$A$62,(IF(G306=13,'ANEXO RP14'!$A$63,(IF(G306=14,'ANEXO RP14'!$A$64,(IF(G306=15,'ANEXO RP14'!$A$65,(IF(G306=16,'ANEXO RP14'!$A$66," ")))))))))))))))))))))))))))))))</f>
        <v xml:space="preserve"> </v>
      </c>
      <c r="I306" s="106"/>
      <c r="J306" s="114"/>
      <c r="K306" s="91"/>
    </row>
    <row r="307" spans="1:11" s="30" customFormat="1" ht="41.25" customHeight="1" thickBot="1" x14ac:dyDescent="0.3">
      <c r="A307" s="113"/>
      <c r="B307" s="100"/>
      <c r="C307" s="55"/>
      <c r="D307" s="94" t="e">
        <f>VLOOKUP($C306:$C$5004,$C$27:$D$5004,2,0)</f>
        <v>#N/A</v>
      </c>
      <c r="E307" s="99"/>
      <c r="F307" s="60" t="e">
        <f>VLOOKUP($E307:$E$5004,'PLANO DE APLICAÇÃO'!$A$5:$B$1002,2,0)</f>
        <v>#N/A</v>
      </c>
      <c r="G307" s="28"/>
      <c r="H307" s="29" t="str">
        <f>IF(G307=1,'ANEXO RP14'!$A$51,(IF(G307=2,'ANEXO RP14'!$A$52,(IF(G307=3,'ANEXO RP14'!$A$53,(IF(G307=4,'ANEXO RP14'!$A$54,(IF(G307=5,'ANEXO RP14'!$A$55,(IF(G307=6,'ANEXO RP14'!$A$56,(IF(G307=7,'ANEXO RP14'!$A$57,(IF(G307=8,'ANEXO RP14'!$A$58,(IF(G307=9,'ANEXO RP14'!$A$59,(IF(G307=10,'ANEXO RP14'!$A$60,(IF(G307=11,'ANEXO RP14'!$A$61,(IF(G307=12,'ANEXO RP14'!$A$62,(IF(G307=13,'ANEXO RP14'!$A$63,(IF(G307=14,'ANEXO RP14'!$A$64,(IF(G307=15,'ANEXO RP14'!$A$65,(IF(G307=16,'ANEXO RP14'!$A$66," ")))))))))))))))))))))))))))))))</f>
        <v xml:space="preserve"> </v>
      </c>
      <c r="I307" s="106"/>
      <c r="J307" s="114"/>
      <c r="K307" s="91"/>
    </row>
    <row r="308" spans="1:11" s="30" customFormat="1" ht="41.25" customHeight="1" thickBot="1" x14ac:dyDescent="0.3">
      <c r="A308" s="113"/>
      <c r="B308" s="100"/>
      <c r="C308" s="55"/>
      <c r="D308" s="94" t="e">
        <f>VLOOKUP($C307:$C$5004,$C$27:$D$5004,2,0)</f>
        <v>#N/A</v>
      </c>
      <c r="E308" s="99"/>
      <c r="F308" s="60" t="e">
        <f>VLOOKUP($E308:$E$5004,'PLANO DE APLICAÇÃO'!$A$5:$B$1002,2,0)</f>
        <v>#N/A</v>
      </c>
      <c r="G308" s="28"/>
      <c r="H308" s="29" t="str">
        <f>IF(G308=1,'ANEXO RP14'!$A$51,(IF(G308=2,'ANEXO RP14'!$A$52,(IF(G308=3,'ANEXO RP14'!$A$53,(IF(G308=4,'ANEXO RP14'!$A$54,(IF(G308=5,'ANEXO RP14'!$A$55,(IF(G308=6,'ANEXO RP14'!$A$56,(IF(G308=7,'ANEXO RP14'!$A$57,(IF(G308=8,'ANEXO RP14'!$A$58,(IF(G308=9,'ANEXO RP14'!$A$59,(IF(G308=10,'ANEXO RP14'!$A$60,(IF(G308=11,'ANEXO RP14'!$A$61,(IF(G308=12,'ANEXO RP14'!$A$62,(IF(G308=13,'ANEXO RP14'!$A$63,(IF(G308=14,'ANEXO RP14'!$A$64,(IF(G308=15,'ANEXO RP14'!$A$65,(IF(G308=16,'ANEXO RP14'!$A$66," ")))))))))))))))))))))))))))))))</f>
        <v xml:space="preserve"> </v>
      </c>
      <c r="I308" s="106"/>
      <c r="J308" s="114"/>
      <c r="K308" s="91"/>
    </row>
    <row r="309" spans="1:11" s="30" customFormat="1" ht="41.25" customHeight="1" thickBot="1" x14ac:dyDescent="0.3">
      <c r="A309" s="113"/>
      <c r="B309" s="100"/>
      <c r="C309" s="55"/>
      <c r="D309" s="94" t="e">
        <f>VLOOKUP($C308:$C$5004,$C$27:$D$5004,2,0)</f>
        <v>#N/A</v>
      </c>
      <c r="E309" s="99"/>
      <c r="F309" s="60" t="e">
        <f>VLOOKUP($E309:$E$5004,'PLANO DE APLICAÇÃO'!$A$5:$B$1002,2,0)</f>
        <v>#N/A</v>
      </c>
      <c r="G309" s="28"/>
      <c r="H309" s="29" t="str">
        <f>IF(G309=1,'ANEXO RP14'!$A$51,(IF(G309=2,'ANEXO RP14'!$A$52,(IF(G309=3,'ANEXO RP14'!$A$53,(IF(G309=4,'ANEXO RP14'!$A$54,(IF(G309=5,'ANEXO RP14'!$A$55,(IF(G309=6,'ANEXO RP14'!$A$56,(IF(G309=7,'ANEXO RP14'!$A$57,(IF(G309=8,'ANEXO RP14'!$A$58,(IF(G309=9,'ANEXO RP14'!$A$59,(IF(G309=10,'ANEXO RP14'!$A$60,(IF(G309=11,'ANEXO RP14'!$A$61,(IF(G309=12,'ANEXO RP14'!$A$62,(IF(G309=13,'ANEXO RP14'!$A$63,(IF(G309=14,'ANEXO RP14'!$A$64,(IF(G309=15,'ANEXO RP14'!$A$65,(IF(G309=16,'ANEXO RP14'!$A$66," ")))))))))))))))))))))))))))))))</f>
        <v xml:space="preserve"> </v>
      </c>
      <c r="I309" s="106"/>
      <c r="J309" s="114"/>
      <c r="K309" s="91"/>
    </row>
    <row r="310" spans="1:11" s="30" customFormat="1" ht="41.25" customHeight="1" thickBot="1" x14ac:dyDescent="0.3">
      <c r="A310" s="113"/>
      <c r="B310" s="100"/>
      <c r="C310" s="55"/>
      <c r="D310" s="94" t="e">
        <f>VLOOKUP($C309:$C$5004,$C$27:$D$5004,2,0)</f>
        <v>#N/A</v>
      </c>
      <c r="E310" s="99"/>
      <c r="F310" s="60" t="e">
        <f>VLOOKUP($E310:$E$5004,'PLANO DE APLICAÇÃO'!$A$5:$B$1002,2,0)</f>
        <v>#N/A</v>
      </c>
      <c r="G310" s="28"/>
      <c r="H310" s="29" t="str">
        <f>IF(G310=1,'ANEXO RP14'!$A$51,(IF(G310=2,'ANEXO RP14'!$A$52,(IF(G310=3,'ANEXO RP14'!$A$53,(IF(G310=4,'ANEXO RP14'!$A$54,(IF(G310=5,'ANEXO RP14'!$A$55,(IF(G310=6,'ANEXO RP14'!$A$56,(IF(G310=7,'ANEXO RP14'!$A$57,(IF(G310=8,'ANEXO RP14'!$A$58,(IF(G310=9,'ANEXO RP14'!$A$59,(IF(G310=10,'ANEXO RP14'!$A$60,(IF(G310=11,'ANEXO RP14'!$A$61,(IF(G310=12,'ANEXO RP14'!$A$62,(IF(G310=13,'ANEXO RP14'!$A$63,(IF(G310=14,'ANEXO RP14'!$A$64,(IF(G310=15,'ANEXO RP14'!$A$65,(IF(G310=16,'ANEXO RP14'!$A$66," ")))))))))))))))))))))))))))))))</f>
        <v xml:space="preserve"> </v>
      </c>
      <c r="I310" s="106"/>
      <c r="J310" s="114"/>
      <c r="K310" s="91"/>
    </row>
    <row r="311" spans="1:11" s="30" customFormat="1" ht="41.25" customHeight="1" thickBot="1" x14ac:dyDescent="0.3">
      <c r="A311" s="113"/>
      <c r="B311" s="100"/>
      <c r="C311" s="55"/>
      <c r="D311" s="94" t="e">
        <f>VLOOKUP($C310:$C$5004,$C$27:$D$5004,2,0)</f>
        <v>#N/A</v>
      </c>
      <c r="E311" s="99"/>
      <c r="F311" s="60" t="e">
        <f>VLOOKUP($E311:$E$5004,'PLANO DE APLICAÇÃO'!$A$5:$B$1002,2,0)</f>
        <v>#N/A</v>
      </c>
      <c r="G311" s="28"/>
      <c r="H311" s="29" t="str">
        <f>IF(G311=1,'ANEXO RP14'!$A$51,(IF(G311=2,'ANEXO RP14'!$A$52,(IF(G311=3,'ANEXO RP14'!$A$53,(IF(G311=4,'ANEXO RP14'!$A$54,(IF(G311=5,'ANEXO RP14'!$A$55,(IF(G311=6,'ANEXO RP14'!$A$56,(IF(G311=7,'ANEXO RP14'!$A$57,(IF(G311=8,'ANEXO RP14'!$A$58,(IF(G311=9,'ANEXO RP14'!$A$59,(IF(G311=10,'ANEXO RP14'!$A$60,(IF(G311=11,'ANEXO RP14'!$A$61,(IF(G311=12,'ANEXO RP14'!$A$62,(IF(G311=13,'ANEXO RP14'!$A$63,(IF(G311=14,'ANEXO RP14'!$A$64,(IF(G311=15,'ANEXO RP14'!$A$65,(IF(G311=16,'ANEXO RP14'!$A$66," ")))))))))))))))))))))))))))))))</f>
        <v xml:space="preserve"> </v>
      </c>
      <c r="I311" s="106"/>
      <c r="J311" s="114"/>
      <c r="K311" s="91"/>
    </row>
    <row r="312" spans="1:11" s="30" customFormat="1" ht="41.25" customHeight="1" thickBot="1" x14ac:dyDescent="0.3">
      <c r="A312" s="113"/>
      <c r="B312" s="100"/>
      <c r="C312" s="55"/>
      <c r="D312" s="94" t="e">
        <f>VLOOKUP($C311:$C$5004,$C$27:$D$5004,2,0)</f>
        <v>#N/A</v>
      </c>
      <c r="E312" s="99"/>
      <c r="F312" s="60" t="e">
        <f>VLOOKUP($E312:$E$5004,'PLANO DE APLICAÇÃO'!$A$5:$B$1002,2,0)</f>
        <v>#N/A</v>
      </c>
      <c r="G312" s="28"/>
      <c r="H312" s="29" t="str">
        <f>IF(G312=1,'ANEXO RP14'!$A$51,(IF(G312=2,'ANEXO RP14'!$A$52,(IF(G312=3,'ANEXO RP14'!$A$53,(IF(G312=4,'ANEXO RP14'!$A$54,(IF(G312=5,'ANEXO RP14'!$A$55,(IF(G312=6,'ANEXO RP14'!$A$56,(IF(G312=7,'ANEXO RP14'!$A$57,(IF(G312=8,'ANEXO RP14'!$A$58,(IF(G312=9,'ANEXO RP14'!$A$59,(IF(G312=10,'ANEXO RP14'!$A$60,(IF(G312=11,'ANEXO RP14'!$A$61,(IF(G312=12,'ANEXO RP14'!$A$62,(IF(G312=13,'ANEXO RP14'!$A$63,(IF(G312=14,'ANEXO RP14'!$A$64,(IF(G312=15,'ANEXO RP14'!$A$65,(IF(G312=16,'ANEXO RP14'!$A$66," ")))))))))))))))))))))))))))))))</f>
        <v xml:space="preserve"> </v>
      </c>
      <c r="I312" s="106"/>
      <c r="J312" s="114"/>
      <c r="K312" s="91"/>
    </row>
    <row r="313" spans="1:11" s="30" customFormat="1" ht="41.25" customHeight="1" thickBot="1" x14ac:dyDescent="0.3">
      <c r="A313" s="113"/>
      <c r="B313" s="100"/>
      <c r="C313" s="55"/>
      <c r="D313" s="94" t="e">
        <f>VLOOKUP($C312:$C$5004,$C$27:$D$5004,2,0)</f>
        <v>#N/A</v>
      </c>
      <c r="E313" s="99"/>
      <c r="F313" s="60" t="e">
        <f>VLOOKUP($E313:$E$5004,'PLANO DE APLICAÇÃO'!$A$5:$B$1002,2,0)</f>
        <v>#N/A</v>
      </c>
      <c r="G313" s="28"/>
      <c r="H313" s="29" t="str">
        <f>IF(G313=1,'ANEXO RP14'!$A$51,(IF(G313=2,'ANEXO RP14'!$A$52,(IF(G313=3,'ANEXO RP14'!$A$53,(IF(G313=4,'ANEXO RP14'!$A$54,(IF(G313=5,'ANEXO RP14'!$A$55,(IF(G313=6,'ANEXO RP14'!$A$56,(IF(G313=7,'ANEXO RP14'!$A$57,(IF(G313=8,'ANEXO RP14'!$A$58,(IF(G313=9,'ANEXO RP14'!$A$59,(IF(G313=10,'ANEXO RP14'!$A$60,(IF(G313=11,'ANEXO RP14'!$A$61,(IF(G313=12,'ANEXO RP14'!$A$62,(IF(G313=13,'ANEXO RP14'!$A$63,(IF(G313=14,'ANEXO RP14'!$A$64,(IF(G313=15,'ANEXO RP14'!$A$65,(IF(G313=16,'ANEXO RP14'!$A$66," ")))))))))))))))))))))))))))))))</f>
        <v xml:space="preserve"> </v>
      </c>
      <c r="I313" s="106"/>
      <c r="J313" s="114"/>
      <c r="K313" s="91"/>
    </row>
    <row r="314" spans="1:11" s="30" customFormat="1" ht="41.25" customHeight="1" thickBot="1" x14ac:dyDescent="0.3">
      <c r="A314" s="113"/>
      <c r="B314" s="100"/>
      <c r="C314" s="55"/>
      <c r="D314" s="94" t="e">
        <f>VLOOKUP($C313:$C$5004,$C$27:$D$5004,2,0)</f>
        <v>#N/A</v>
      </c>
      <c r="E314" s="99"/>
      <c r="F314" s="60" t="e">
        <f>VLOOKUP($E314:$E$5004,'PLANO DE APLICAÇÃO'!$A$5:$B$1002,2,0)</f>
        <v>#N/A</v>
      </c>
      <c r="G314" s="28"/>
      <c r="H314" s="29" t="str">
        <f>IF(G314=1,'ANEXO RP14'!$A$51,(IF(G314=2,'ANEXO RP14'!$A$52,(IF(G314=3,'ANEXO RP14'!$A$53,(IF(G314=4,'ANEXO RP14'!$A$54,(IF(G314=5,'ANEXO RP14'!$A$55,(IF(G314=6,'ANEXO RP14'!$A$56,(IF(G314=7,'ANEXO RP14'!$A$57,(IF(G314=8,'ANEXO RP14'!$A$58,(IF(G314=9,'ANEXO RP14'!$A$59,(IF(G314=10,'ANEXO RP14'!$A$60,(IF(G314=11,'ANEXO RP14'!$A$61,(IF(G314=12,'ANEXO RP14'!$A$62,(IF(G314=13,'ANEXO RP14'!$A$63,(IF(G314=14,'ANEXO RP14'!$A$64,(IF(G314=15,'ANEXO RP14'!$A$65,(IF(G314=16,'ANEXO RP14'!$A$66," ")))))))))))))))))))))))))))))))</f>
        <v xml:space="preserve"> </v>
      </c>
      <c r="I314" s="106"/>
      <c r="J314" s="114"/>
      <c r="K314" s="91"/>
    </row>
    <row r="315" spans="1:11" s="30" customFormat="1" ht="41.25" customHeight="1" thickBot="1" x14ac:dyDescent="0.3">
      <c r="A315" s="113"/>
      <c r="B315" s="100"/>
      <c r="C315" s="55"/>
      <c r="D315" s="94" t="e">
        <f>VLOOKUP($C314:$C$5004,$C$27:$D$5004,2,0)</f>
        <v>#N/A</v>
      </c>
      <c r="E315" s="99"/>
      <c r="F315" s="60" t="e">
        <f>VLOOKUP($E315:$E$5004,'PLANO DE APLICAÇÃO'!$A$5:$B$1002,2,0)</f>
        <v>#N/A</v>
      </c>
      <c r="G315" s="28"/>
      <c r="H315" s="29" t="str">
        <f>IF(G315=1,'ANEXO RP14'!$A$51,(IF(G315=2,'ANEXO RP14'!$A$52,(IF(G315=3,'ANEXO RP14'!$A$53,(IF(G315=4,'ANEXO RP14'!$A$54,(IF(G315=5,'ANEXO RP14'!$A$55,(IF(G315=6,'ANEXO RP14'!$A$56,(IF(G315=7,'ANEXO RP14'!$A$57,(IF(G315=8,'ANEXO RP14'!$A$58,(IF(G315=9,'ANEXO RP14'!$A$59,(IF(G315=10,'ANEXO RP14'!$A$60,(IF(G315=11,'ANEXO RP14'!$A$61,(IF(G315=12,'ANEXO RP14'!$A$62,(IF(G315=13,'ANEXO RP14'!$A$63,(IF(G315=14,'ANEXO RP14'!$A$64,(IF(G315=15,'ANEXO RP14'!$A$65,(IF(G315=16,'ANEXO RP14'!$A$66," ")))))))))))))))))))))))))))))))</f>
        <v xml:space="preserve"> </v>
      </c>
      <c r="I315" s="106"/>
      <c r="J315" s="114"/>
      <c r="K315" s="91"/>
    </row>
    <row r="316" spans="1:11" s="30" customFormat="1" ht="41.25" customHeight="1" thickBot="1" x14ac:dyDescent="0.3">
      <c r="A316" s="113"/>
      <c r="B316" s="100"/>
      <c r="C316" s="55"/>
      <c r="D316" s="94" t="e">
        <f>VLOOKUP($C315:$C$5004,$C$27:$D$5004,2,0)</f>
        <v>#N/A</v>
      </c>
      <c r="E316" s="99"/>
      <c r="F316" s="60" t="e">
        <f>VLOOKUP($E316:$E$5004,'PLANO DE APLICAÇÃO'!$A$5:$B$1002,2,0)</f>
        <v>#N/A</v>
      </c>
      <c r="G316" s="28"/>
      <c r="H316" s="29" t="str">
        <f>IF(G316=1,'ANEXO RP14'!$A$51,(IF(G316=2,'ANEXO RP14'!$A$52,(IF(G316=3,'ANEXO RP14'!$A$53,(IF(G316=4,'ANEXO RP14'!$A$54,(IF(G316=5,'ANEXO RP14'!$A$55,(IF(G316=6,'ANEXO RP14'!$A$56,(IF(G316=7,'ANEXO RP14'!$A$57,(IF(G316=8,'ANEXO RP14'!$A$58,(IF(G316=9,'ANEXO RP14'!$A$59,(IF(G316=10,'ANEXO RP14'!$A$60,(IF(G316=11,'ANEXO RP14'!$A$61,(IF(G316=12,'ANEXO RP14'!$A$62,(IF(G316=13,'ANEXO RP14'!$A$63,(IF(G316=14,'ANEXO RP14'!$A$64,(IF(G316=15,'ANEXO RP14'!$A$65,(IF(G316=16,'ANEXO RP14'!$A$66," ")))))))))))))))))))))))))))))))</f>
        <v xml:space="preserve"> </v>
      </c>
      <c r="I316" s="106"/>
      <c r="J316" s="114"/>
      <c r="K316" s="91"/>
    </row>
    <row r="317" spans="1:11" s="30" customFormat="1" ht="41.25" customHeight="1" thickBot="1" x14ac:dyDescent="0.3">
      <c r="A317" s="113"/>
      <c r="B317" s="100"/>
      <c r="C317" s="55"/>
      <c r="D317" s="94" t="e">
        <f>VLOOKUP($C316:$C$5004,$C$27:$D$5004,2,0)</f>
        <v>#N/A</v>
      </c>
      <c r="E317" s="99"/>
      <c r="F317" s="60" t="e">
        <f>VLOOKUP($E317:$E$5004,'PLANO DE APLICAÇÃO'!$A$5:$B$1002,2,0)</f>
        <v>#N/A</v>
      </c>
      <c r="G317" s="28"/>
      <c r="H317" s="29" t="str">
        <f>IF(G317=1,'ANEXO RP14'!$A$51,(IF(G317=2,'ANEXO RP14'!$A$52,(IF(G317=3,'ANEXO RP14'!$A$53,(IF(G317=4,'ANEXO RP14'!$A$54,(IF(G317=5,'ANEXO RP14'!$A$55,(IF(G317=6,'ANEXO RP14'!$A$56,(IF(G317=7,'ANEXO RP14'!$A$57,(IF(G317=8,'ANEXO RP14'!$A$58,(IF(G317=9,'ANEXO RP14'!$A$59,(IF(G317=10,'ANEXO RP14'!$A$60,(IF(G317=11,'ANEXO RP14'!$A$61,(IF(G317=12,'ANEXO RP14'!$A$62,(IF(G317=13,'ANEXO RP14'!$A$63,(IF(G317=14,'ANEXO RP14'!$A$64,(IF(G317=15,'ANEXO RP14'!$A$65,(IF(G317=16,'ANEXO RP14'!$A$66," ")))))))))))))))))))))))))))))))</f>
        <v xml:space="preserve"> </v>
      </c>
      <c r="I317" s="106"/>
      <c r="J317" s="114"/>
      <c r="K317" s="91"/>
    </row>
    <row r="318" spans="1:11" s="30" customFormat="1" ht="41.25" customHeight="1" thickBot="1" x14ac:dyDescent="0.3">
      <c r="A318" s="113"/>
      <c r="B318" s="100"/>
      <c r="C318" s="55"/>
      <c r="D318" s="94" t="e">
        <f>VLOOKUP($C317:$C$5004,$C$27:$D$5004,2,0)</f>
        <v>#N/A</v>
      </c>
      <c r="E318" s="99"/>
      <c r="F318" s="60" t="e">
        <f>VLOOKUP($E318:$E$5004,'PLANO DE APLICAÇÃO'!$A$5:$B$1002,2,0)</f>
        <v>#N/A</v>
      </c>
      <c r="G318" s="28"/>
      <c r="H318" s="29" t="str">
        <f>IF(G318=1,'ANEXO RP14'!$A$51,(IF(G318=2,'ANEXO RP14'!$A$52,(IF(G318=3,'ANEXO RP14'!$A$53,(IF(G318=4,'ANEXO RP14'!$A$54,(IF(G318=5,'ANEXO RP14'!$A$55,(IF(G318=6,'ANEXO RP14'!$A$56,(IF(G318=7,'ANEXO RP14'!$A$57,(IF(G318=8,'ANEXO RP14'!$A$58,(IF(G318=9,'ANEXO RP14'!$A$59,(IF(G318=10,'ANEXO RP14'!$A$60,(IF(G318=11,'ANEXO RP14'!$A$61,(IF(G318=12,'ANEXO RP14'!$A$62,(IF(G318=13,'ANEXO RP14'!$A$63,(IF(G318=14,'ANEXO RP14'!$A$64,(IF(G318=15,'ANEXO RP14'!$A$65,(IF(G318=16,'ANEXO RP14'!$A$66," ")))))))))))))))))))))))))))))))</f>
        <v xml:space="preserve"> </v>
      </c>
      <c r="I318" s="106"/>
      <c r="J318" s="114"/>
      <c r="K318" s="91"/>
    </row>
    <row r="319" spans="1:11" s="30" customFormat="1" ht="41.25" customHeight="1" thickBot="1" x14ac:dyDescent="0.3">
      <c r="A319" s="113"/>
      <c r="B319" s="100"/>
      <c r="C319" s="55"/>
      <c r="D319" s="94" t="e">
        <f>VLOOKUP($C318:$C$5004,$C$27:$D$5004,2,0)</f>
        <v>#N/A</v>
      </c>
      <c r="E319" s="99"/>
      <c r="F319" s="60" t="e">
        <f>VLOOKUP($E319:$E$5004,'PLANO DE APLICAÇÃO'!$A$5:$B$1002,2,0)</f>
        <v>#N/A</v>
      </c>
      <c r="G319" s="28"/>
      <c r="H319" s="29" t="str">
        <f>IF(G319=1,'ANEXO RP14'!$A$51,(IF(G319=2,'ANEXO RP14'!$A$52,(IF(G319=3,'ANEXO RP14'!$A$53,(IF(G319=4,'ANEXO RP14'!$A$54,(IF(G319=5,'ANEXO RP14'!$A$55,(IF(G319=6,'ANEXO RP14'!$A$56,(IF(G319=7,'ANEXO RP14'!$A$57,(IF(G319=8,'ANEXO RP14'!$A$58,(IF(G319=9,'ANEXO RP14'!$A$59,(IF(G319=10,'ANEXO RP14'!$A$60,(IF(G319=11,'ANEXO RP14'!$A$61,(IF(G319=12,'ANEXO RP14'!$A$62,(IF(G319=13,'ANEXO RP14'!$A$63,(IF(G319=14,'ANEXO RP14'!$A$64,(IF(G319=15,'ANEXO RP14'!$A$65,(IF(G319=16,'ANEXO RP14'!$A$66," ")))))))))))))))))))))))))))))))</f>
        <v xml:space="preserve"> </v>
      </c>
      <c r="I319" s="106"/>
      <c r="J319" s="114"/>
      <c r="K319" s="91"/>
    </row>
    <row r="320" spans="1:11" s="30" customFormat="1" ht="41.25" customHeight="1" thickBot="1" x14ac:dyDescent="0.3">
      <c r="A320" s="113"/>
      <c r="B320" s="100"/>
      <c r="C320" s="55"/>
      <c r="D320" s="94" t="e">
        <f>VLOOKUP($C319:$C$5004,$C$27:$D$5004,2,0)</f>
        <v>#N/A</v>
      </c>
      <c r="E320" s="99"/>
      <c r="F320" s="60" t="e">
        <f>VLOOKUP($E320:$E$5004,'PLANO DE APLICAÇÃO'!$A$5:$B$1002,2,0)</f>
        <v>#N/A</v>
      </c>
      <c r="G320" s="28"/>
      <c r="H320" s="29" t="str">
        <f>IF(G320=1,'ANEXO RP14'!$A$51,(IF(G320=2,'ANEXO RP14'!$A$52,(IF(G320=3,'ANEXO RP14'!$A$53,(IF(G320=4,'ANEXO RP14'!$A$54,(IF(G320=5,'ANEXO RP14'!$A$55,(IF(G320=6,'ANEXO RP14'!$A$56,(IF(G320=7,'ANEXO RP14'!$A$57,(IF(G320=8,'ANEXO RP14'!$A$58,(IF(G320=9,'ANEXO RP14'!$A$59,(IF(G320=10,'ANEXO RP14'!$A$60,(IF(G320=11,'ANEXO RP14'!$A$61,(IF(G320=12,'ANEXO RP14'!$A$62,(IF(G320=13,'ANEXO RP14'!$A$63,(IF(G320=14,'ANEXO RP14'!$A$64,(IF(G320=15,'ANEXO RP14'!$A$65,(IF(G320=16,'ANEXO RP14'!$A$66," ")))))))))))))))))))))))))))))))</f>
        <v xml:space="preserve"> </v>
      </c>
      <c r="I320" s="106"/>
      <c r="J320" s="114"/>
      <c r="K320" s="91"/>
    </row>
    <row r="321" spans="1:11" s="30" customFormat="1" ht="41.25" customHeight="1" thickBot="1" x14ac:dyDescent="0.3">
      <c r="A321" s="113"/>
      <c r="B321" s="100"/>
      <c r="C321" s="55"/>
      <c r="D321" s="94" t="e">
        <f>VLOOKUP($C320:$C$5004,$C$27:$D$5004,2,0)</f>
        <v>#N/A</v>
      </c>
      <c r="E321" s="99"/>
      <c r="F321" s="60" t="e">
        <f>VLOOKUP($E321:$E$5004,'PLANO DE APLICAÇÃO'!$A$5:$B$1002,2,0)</f>
        <v>#N/A</v>
      </c>
      <c r="G321" s="28"/>
      <c r="H321" s="29" t="str">
        <f>IF(G321=1,'ANEXO RP14'!$A$51,(IF(G321=2,'ANEXO RP14'!$A$52,(IF(G321=3,'ANEXO RP14'!$A$53,(IF(G321=4,'ANEXO RP14'!$A$54,(IF(G321=5,'ANEXO RP14'!$A$55,(IF(G321=6,'ANEXO RP14'!$A$56,(IF(G321=7,'ANEXO RP14'!$A$57,(IF(G321=8,'ANEXO RP14'!$A$58,(IF(G321=9,'ANEXO RP14'!$A$59,(IF(G321=10,'ANEXO RP14'!$A$60,(IF(G321=11,'ANEXO RP14'!$A$61,(IF(G321=12,'ANEXO RP14'!$A$62,(IF(G321=13,'ANEXO RP14'!$A$63,(IF(G321=14,'ANEXO RP14'!$A$64,(IF(G321=15,'ANEXO RP14'!$A$65,(IF(G321=16,'ANEXO RP14'!$A$66," ")))))))))))))))))))))))))))))))</f>
        <v xml:space="preserve"> </v>
      </c>
      <c r="I321" s="106"/>
      <c r="J321" s="114"/>
      <c r="K321" s="91"/>
    </row>
    <row r="322" spans="1:11" s="30" customFormat="1" ht="41.25" customHeight="1" thickBot="1" x14ac:dyDescent="0.3">
      <c r="A322" s="113"/>
      <c r="B322" s="100"/>
      <c r="C322" s="55"/>
      <c r="D322" s="94" t="e">
        <f>VLOOKUP($C321:$C$5004,$C$27:$D$5004,2,0)</f>
        <v>#N/A</v>
      </c>
      <c r="E322" s="99"/>
      <c r="F322" s="60" t="e">
        <f>VLOOKUP($E322:$E$5004,'PLANO DE APLICAÇÃO'!$A$5:$B$1002,2,0)</f>
        <v>#N/A</v>
      </c>
      <c r="G322" s="28"/>
      <c r="H322" s="29" t="str">
        <f>IF(G322=1,'ANEXO RP14'!$A$51,(IF(G322=2,'ANEXO RP14'!$A$52,(IF(G322=3,'ANEXO RP14'!$A$53,(IF(G322=4,'ANEXO RP14'!$A$54,(IF(G322=5,'ANEXO RP14'!$A$55,(IF(G322=6,'ANEXO RP14'!$A$56,(IF(G322=7,'ANEXO RP14'!$A$57,(IF(G322=8,'ANEXO RP14'!$A$58,(IF(G322=9,'ANEXO RP14'!$A$59,(IF(G322=10,'ANEXO RP14'!$A$60,(IF(G322=11,'ANEXO RP14'!$A$61,(IF(G322=12,'ANEXO RP14'!$A$62,(IF(G322=13,'ANEXO RP14'!$A$63,(IF(G322=14,'ANEXO RP14'!$A$64,(IF(G322=15,'ANEXO RP14'!$A$65,(IF(G322=16,'ANEXO RP14'!$A$66," ")))))))))))))))))))))))))))))))</f>
        <v xml:space="preserve"> </v>
      </c>
      <c r="I322" s="106"/>
      <c r="J322" s="114"/>
      <c r="K322" s="91"/>
    </row>
    <row r="323" spans="1:11" s="30" customFormat="1" ht="41.25" customHeight="1" thickBot="1" x14ac:dyDescent="0.3">
      <c r="A323" s="113"/>
      <c r="B323" s="100"/>
      <c r="C323" s="55"/>
      <c r="D323" s="94" t="e">
        <f>VLOOKUP($C322:$C$5004,$C$27:$D$5004,2,0)</f>
        <v>#N/A</v>
      </c>
      <c r="E323" s="99"/>
      <c r="F323" s="60" t="e">
        <f>VLOOKUP($E323:$E$5004,'PLANO DE APLICAÇÃO'!$A$5:$B$1002,2,0)</f>
        <v>#N/A</v>
      </c>
      <c r="G323" s="28"/>
      <c r="H323" s="29" t="str">
        <f>IF(G323=1,'ANEXO RP14'!$A$51,(IF(G323=2,'ANEXO RP14'!$A$52,(IF(G323=3,'ANEXO RP14'!$A$53,(IF(G323=4,'ANEXO RP14'!$A$54,(IF(G323=5,'ANEXO RP14'!$A$55,(IF(G323=6,'ANEXO RP14'!$A$56,(IF(G323=7,'ANEXO RP14'!$A$57,(IF(G323=8,'ANEXO RP14'!$A$58,(IF(G323=9,'ANEXO RP14'!$A$59,(IF(G323=10,'ANEXO RP14'!$A$60,(IF(G323=11,'ANEXO RP14'!$A$61,(IF(G323=12,'ANEXO RP14'!$A$62,(IF(G323=13,'ANEXO RP14'!$A$63,(IF(G323=14,'ANEXO RP14'!$A$64,(IF(G323=15,'ANEXO RP14'!$A$65,(IF(G323=16,'ANEXO RP14'!$A$66," ")))))))))))))))))))))))))))))))</f>
        <v xml:space="preserve"> </v>
      </c>
      <c r="I323" s="106"/>
      <c r="J323" s="114"/>
      <c r="K323" s="91"/>
    </row>
    <row r="324" spans="1:11" s="30" customFormat="1" ht="41.25" customHeight="1" thickBot="1" x14ac:dyDescent="0.3">
      <c r="A324" s="113"/>
      <c r="B324" s="100"/>
      <c r="C324" s="55"/>
      <c r="D324" s="94" t="e">
        <f>VLOOKUP($C323:$C$5004,$C$27:$D$5004,2,0)</f>
        <v>#N/A</v>
      </c>
      <c r="E324" s="99"/>
      <c r="F324" s="60" t="e">
        <f>VLOOKUP($E324:$E$5004,'PLANO DE APLICAÇÃO'!$A$5:$B$1002,2,0)</f>
        <v>#N/A</v>
      </c>
      <c r="G324" s="28"/>
      <c r="H324" s="29" t="str">
        <f>IF(G324=1,'ANEXO RP14'!$A$51,(IF(G324=2,'ANEXO RP14'!$A$52,(IF(G324=3,'ANEXO RP14'!$A$53,(IF(G324=4,'ANEXO RP14'!$A$54,(IF(G324=5,'ANEXO RP14'!$A$55,(IF(G324=6,'ANEXO RP14'!$A$56,(IF(G324=7,'ANEXO RP14'!$A$57,(IF(G324=8,'ANEXO RP14'!$A$58,(IF(G324=9,'ANEXO RP14'!$A$59,(IF(G324=10,'ANEXO RP14'!$A$60,(IF(G324=11,'ANEXO RP14'!$A$61,(IF(G324=12,'ANEXO RP14'!$A$62,(IF(G324=13,'ANEXO RP14'!$A$63,(IF(G324=14,'ANEXO RP14'!$A$64,(IF(G324=15,'ANEXO RP14'!$A$65,(IF(G324=16,'ANEXO RP14'!$A$66," ")))))))))))))))))))))))))))))))</f>
        <v xml:space="preserve"> </v>
      </c>
      <c r="I324" s="106"/>
      <c r="J324" s="114"/>
      <c r="K324" s="91"/>
    </row>
    <row r="325" spans="1:11" s="30" customFormat="1" ht="41.25" customHeight="1" thickBot="1" x14ac:dyDescent="0.3">
      <c r="A325" s="113"/>
      <c r="B325" s="100"/>
      <c r="C325" s="55"/>
      <c r="D325" s="94" t="e">
        <f>VLOOKUP($C324:$C$5004,$C$27:$D$5004,2,0)</f>
        <v>#N/A</v>
      </c>
      <c r="E325" s="99"/>
      <c r="F325" s="60" t="e">
        <f>VLOOKUP($E325:$E$5004,'PLANO DE APLICAÇÃO'!$A$5:$B$1002,2,0)</f>
        <v>#N/A</v>
      </c>
      <c r="G325" s="28"/>
      <c r="H325" s="29" t="str">
        <f>IF(G325=1,'ANEXO RP14'!$A$51,(IF(G325=2,'ANEXO RP14'!$A$52,(IF(G325=3,'ANEXO RP14'!$A$53,(IF(G325=4,'ANEXO RP14'!$A$54,(IF(G325=5,'ANEXO RP14'!$A$55,(IF(G325=6,'ANEXO RP14'!$A$56,(IF(G325=7,'ANEXO RP14'!$A$57,(IF(G325=8,'ANEXO RP14'!$A$58,(IF(G325=9,'ANEXO RP14'!$A$59,(IF(G325=10,'ANEXO RP14'!$A$60,(IF(G325=11,'ANEXO RP14'!$A$61,(IF(G325=12,'ANEXO RP14'!$A$62,(IF(G325=13,'ANEXO RP14'!$A$63,(IF(G325=14,'ANEXO RP14'!$A$64,(IF(G325=15,'ANEXO RP14'!$A$65,(IF(G325=16,'ANEXO RP14'!$A$66," ")))))))))))))))))))))))))))))))</f>
        <v xml:space="preserve"> </v>
      </c>
      <c r="I325" s="106"/>
      <c r="J325" s="114"/>
      <c r="K325" s="91"/>
    </row>
    <row r="326" spans="1:11" s="30" customFormat="1" ht="41.25" customHeight="1" thickBot="1" x14ac:dyDescent="0.3">
      <c r="A326" s="113"/>
      <c r="B326" s="100"/>
      <c r="C326" s="55"/>
      <c r="D326" s="94" t="e">
        <f>VLOOKUP($C325:$C$5004,$C$27:$D$5004,2,0)</f>
        <v>#N/A</v>
      </c>
      <c r="E326" s="99"/>
      <c r="F326" s="60" t="e">
        <f>VLOOKUP($E326:$E$5004,'PLANO DE APLICAÇÃO'!$A$5:$B$1002,2,0)</f>
        <v>#N/A</v>
      </c>
      <c r="G326" s="28"/>
      <c r="H326" s="29" t="str">
        <f>IF(G326=1,'ANEXO RP14'!$A$51,(IF(G326=2,'ANEXO RP14'!$A$52,(IF(G326=3,'ANEXO RP14'!$A$53,(IF(G326=4,'ANEXO RP14'!$A$54,(IF(G326=5,'ANEXO RP14'!$A$55,(IF(G326=6,'ANEXO RP14'!$A$56,(IF(G326=7,'ANEXO RP14'!$A$57,(IF(G326=8,'ANEXO RP14'!$A$58,(IF(G326=9,'ANEXO RP14'!$A$59,(IF(G326=10,'ANEXO RP14'!$A$60,(IF(G326=11,'ANEXO RP14'!$A$61,(IF(G326=12,'ANEXO RP14'!$A$62,(IF(G326=13,'ANEXO RP14'!$A$63,(IF(G326=14,'ANEXO RP14'!$A$64,(IF(G326=15,'ANEXO RP14'!$A$65,(IF(G326=16,'ANEXO RP14'!$A$66," ")))))))))))))))))))))))))))))))</f>
        <v xml:space="preserve"> </v>
      </c>
      <c r="I326" s="106"/>
      <c r="J326" s="114"/>
      <c r="K326" s="91"/>
    </row>
    <row r="327" spans="1:11" s="30" customFormat="1" ht="41.25" customHeight="1" thickBot="1" x14ac:dyDescent="0.3">
      <c r="A327" s="113"/>
      <c r="B327" s="100"/>
      <c r="C327" s="55"/>
      <c r="D327" s="94" t="e">
        <f>VLOOKUP($C326:$C$5004,$C$27:$D$5004,2,0)</f>
        <v>#N/A</v>
      </c>
      <c r="E327" s="99"/>
      <c r="F327" s="60" t="e">
        <f>VLOOKUP($E327:$E$5004,'PLANO DE APLICAÇÃO'!$A$5:$B$1002,2,0)</f>
        <v>#N/A</v>
      </c>
      <c r="G327" s="28"/>
      <c r="H327" s="29" t="str">
        <f>IF(G327=1,'ANEXO RP14'!$A$51,(IF(G327=2,'ANEXO RP14'!$A$52,(IF(G327=3,'ANEXO RP14'!$A$53,(IF(G327=4,'ANEXO RP14'!$A$54,(IF(G327=5,'ANEXO RP14'!$A$55,(IF(G327=6,'ANEXO RP14'!$A$56,(IF(G327=7,'ANEXO RP14'!$A$57,(IF(G327=8,'ANEXO RP14'!$A$58,(IF(G327=9,'ANEXO RP14'!$A$59,(IF(G327=10,'ANEXO RP14'!$A$60,(IF(G327=11,'ANEXO RP14'!$A$61,(IF(G327=12,'ANEXO RP14'!$A$62,(IF(G327=13,'ANEXO RP14'!$A$63,(IF(G327=14,'ANEXO RP14'!$A$64,(IF(G327=15,'ANEXO RP14'!$A$65,(IF(G327=16,'ANEXO RP14'!$A$66," ")))))))))))))))))))))))))))))))</f>
        <v xml:space="preserve"> </v>
      </c>
      <c r="I327" s="106"/>
      <c r="J327" s="114"/>
      <c r="K327" s="91"/>
    </row>
    <row r="328" spans="1:11" s="30" customFormat="1" ht="41.25" customHeight="1" thickBot="1" x14ac:dyDescent="0.3">
      <c r="A328" s="113"/>
      <c r="B328" s="100"/>
      <c r="C328" s="55"/>
      <c r="D328" s="94" t="e">
        <f>VLOOKUP($C327:$C$5004,$C$27:$D$5004,2,0)</f>
        <v>#N/A</v>
      </c>
      <c r="E328" s="99"/>
      <c r="F328" s="60" t="e">
        <f>VLOOKUP($E328:$E$5004,'PLANO DE APLICAÇÃO'!$A$5:$B$1002,2,0)</f>
        <v>#N/A</v>
      </c>
      <c r="G328" s="28"/>
      <c r="H328" s="29" t="str">
        <f>IF(G328=1,'ANEXO RP14'!$A$51,(IF(G328=2,'ANEXO RP14'!$A$52,(IF(G328=3,'ANEXO RP14'!$A$53,(IF(G328=4,'ANEXO RP14'!$A$54,(IF(G328=5,'ANEXO RP14'!$A$55,(IF(G328=6,'ANEXO RP14'!$A$56,(IF(G328=7,'ANEXO RP14'!$A$57,(IF(G328=8,'ANEXO RP14'!$A$58,(IF(G328=9,'ANEXO RP14'!$A$59,(IF(G328=10,'ANEXO RP14'!$A$60,(IF(G328=11,'ANEXO RP14'!$A$61,(IF(G328=12,'ANEXO RP14'!$A$62,(IF(G328=13,'ANEXO RP14'!$A$63,(IF(G328=14,'ANEXO RP14'!$A$64,(IF(G328=15,'ANEXO RP14'!$A$65,(IF(G328=16,'ANEXO RP14'!$A$66," ")))))))))))))))))))))))))))))))</f>
        <v xml:space="preserve"> </v>
      </c>
      <c r="I328" s="106"/>
      <c r="J328" s="114"/>
      <c r="K328" s="91"/>
    </row>
    <row r="329" spans="1:11" s="30" customFormat="1" ht="41.25" customHeight="1" thickBot="1" x14ac:dyDescent="0.3">
      <c r="A329" s="113"/>
      <c r="B329" s="100"/>
      <c r="C329" s="55"/>
      <c r="D329" s="94" t="e">
        <f>VLOOKUP($C328:$C$5004,$C$27:$D$5004,2,0)</f>
        <v>#N/A</v>
      </c>
      <c r="E329" s="99"/>
      <c r="F329" s="60" t="e">
        <f>VLOOKUP($E329:$E$5004,'PLANO DE APLICAÇÃO'!$A$5:$B$1002,2,0)</f>
        <v>#N/A</v>
      </c>
      <c r="G329" s="28"/>
      <c r="H329" s="29" t="str">
        <f>IF(G329=1,'ANEXO RP14'!$A$51,(IF(G329=2,'ANEXO RP14'!$A$52,(IF(G329=3,'ANEXO RP14'!$A$53,(IF(G329=4,'ANEXO RP14'!$A$54,(IF(G329=5,'ANEXO RP14'!$A$55,(IF(G329=6,'ANEXO RP14'!$A$56,(IF(G329=7,'ANEXO RP14'!$A$57,(IF(G329=8,'ANEXO RP14'!$A$58,(IF(G329=9,'ANEXO RP14'!$A$59,(IF(G329=10,'ANEXO RP14'!$A$60,(IF(G329=11,'ANEXO RP14'!$A$61,(IF(G329=12,'ANEXO RP14'!$A$62,(IF(G329=13,'ANEXO RP14'!$A$63,(IF(G329=14,'ANEXO RP14'!$A$64,(IF(G329=15,'ANEXO RP14'!$A$65,(IF(G329=16,'ANEXO RP14'!$A$66," ")))))))))))))))))))))))))))))))</f>
        <v xml:space="preserve"> </v>
      </c>
      <c r="I329" s="106"/>
      <c r="J329" s="114"/>
      <c r="K329" s="91"/>
    </row>
    <row r="330" spans="1:11" s="30" customFormat="1" ht="41.25" customHeight="1" thickBot="1" x14ac:dyDescent="0.3">
      <c r="A330" s="113"/>
      <c r="B330" s="100"/>
      <c r="C330" s="55"/>
      <c r="D330" s="94" t="e">
        <f>VLOOKUP($C329:$C$5004,$C$27:$D$5004,2,0)</f>
        <v>#N/A</v>
      </c>
      <c r="E330" s="99"/>
      <c r="F330" s="60" t="e">
        <f>VLOOKUP($E330:$E$5004,'PLANO DE APLICAÇÃO'!$A$5:$B$1002,2,0)</f>
        <v>#N/A</v>
      </c>
      <c r="G330" s="28"/>
      <c r="H330" s="29" t="str">
        <f>IF(G330=1,'ANEXO RP14'!$A$51,(IF(G330=2,'ANEXO RP14'!$A$52,(IF(G330=3,'ANEXO RP14'!$A$53,(IF(G330=4,'ANEXO RP14'!$A$54,(IF(G330=5,'ANEXO RP14'!$A$55,(IF(G330=6,'ANEXO RP14'!$A$56,(IF(G330=7,'ANEXO RP14'!$A$57,(IF(G330=8,'ANEXO RP14'!$A$58,(IF(G330=9,'ANEXO RP14'!$A$59,(IF(G330=10,'ANEXO RP14'!$A$60,(IF(G330=11,'ANEXO RP14'!$A$61,(IF(G330=12,'ANEXO RP14'!$A$62,(IF(G330=13,'ANEXO RP14'!$A$63,(IF(G330=14,'ANEXO RP14'!$A$64,(IF(G330=15,'ANEXO RP14'!$A$65,(IF(G330=16,'ANEXO RP14'!$A$66," ")))))))))))))))))))))))))))))))</f>
        <v xml:space="preserve"> </v>
      </c>
      <c r="I330" s="106"/>
      <c r="J330" s="114"/>
      <c r="K330" s="91"/>
    </row>
    <row r="331" spans="1:11" s="30" customFormat="1" ht="41.25" customHeight="1" thickBot="1" x14ac:dyDescent="0.3">
      <c r="A331" s="113"/>
      <c r="B331" s="100"/>
      <c r="C331" s="55"/>
      <c r="D331" s="94" t="e">
        <f>VLOOKUP($C330:$C$5004,$C$27:$D$5004,2,0)</f>
        <v>#N/A</v>
      </c>
      <c r="E331" s="99"/>
      <c r="F331" s="60" t="e">
        <f>VLOOKUP($E331:$E$5004,'PLANO DE APLICAÇÃO'!$A$5:$B$1002,2,0)</f>
        <v>#N/A</v>
      </c>
      <c r="G331" s="28"/>
      <c r="H331" s="29" t="str">
        <f>IF(G331=1,'ANEXO RP14'!$A$51,(IF(G331=2,'ANEXO RP14'!$A$52,(IF(G331=3,'ANEXO RP14'!$A$53,(IF(G331=4,'ANEXO RP14'!$A$54,(IF(G331=5,'ANEXO RP14'!$A$55,(IF(G331=6,'ANEXO RP14'!$A$56,(IF(G331=7,'ANEXO RP14'!$A$57,(IF(G331=8,'ANEXO RP14'!$A$58,(IF(G331=9,'ANEXO RP14'!$A$59,(IF(G331=10,'ANEXO RP14'!$A$60,(IF(G331=11,'ANEXO RP14'!$A$61,(IF(G331=12,'ANEXO RP14'!$A$62,(IF(G331=13,'ANEXO RP14'!$A$63,(IF(G331=14,'ANEXO RP14'!$A$64,(IF(G331=15,'ANEXO RP14'!$A$65,(IF(G331=16,'ANEXO RP14'!$A$66," ")))))))))))))))))))))))))))))))</f>
        <v xml:space="preserve"> </v>
      </c>
      <c r="I331" s="106"/>
      <c r="J331" s="114"/>
      <c r="K331" s="91"/>
    </row>
    <row r="332" spans="1:11" s="30" customFormat="1" ht="41.25" customHeight="1" thickBot="1" x14ac:dyDescent="0.3">
      <c r="A332" s="113"/>
      <c r="B332" s="100"/>
      <c r="C332" s="55"/>
      <c r="D332" s="94" t="e">
        <f>VLOOKUP($C331:$C$5004,$C$27:$D$5004,2,0)</f>
        <v>#N/A</v>
      </c>
      <c r="E332" s="99"/>
      <c r="F332" s="60" t="e">
        <f>VLOOKUP($E332:$E$5004,'PLANO DE APLICAÇÃO'!$A$5:$B$1002,2,0)</f>
        <v>#N/A</v>
      </c>
      <c r="G332" s="28"/>
      <c r="H332" s="29" t="str">
        <f>IF(G332=1,'ANEXO RP14'!$A$51,(IF(G332=2,'ANEXO RP14'!$A$52,(IF(G332=3,'ANEXO RP14'!$A$53,(IF(G332=4,'ANEXO RP14'!$A$54,(IF(G332=5,'ANEXO RP14'!$A$55,(IF(G332=6,'ANEXO RP14'!$A$56,(IF(G332=7,'ANEXO RP14'!$A$57,(IF(G332=8,'ANEXO RP14'!$A$58,(IF(G332=9,'ANEXO RP14'!$A$59,(IF(G332=10,'ANEXO RP14'!$A$60,(IF(G332=11,'ANEXO RP14'!$A$61,(IF(G332=12,'ANEXO RP14'!$A$62,(IF(G332=13,'ANEXO RP14'!$A$63,(IF(G332=14,'ANEXO RP14'!$A$64,(IF(G332=15,'ANEXO RP14'!$A$65,(IF(G332=16,'ANEXO RP14'!$A$66," ")))))))))))))))))))))))))))))))</f>
        <v xml:space="preserve"> </v>
      </c>
      <c r="I332" s="106"/>
      <c r="J332" s="114"/>
      <c r="K332" s="91"/>
    </row>
    <row r="333" spans="1:11" s="30" customFormat="1" ht="41.25" customHeight="1" thickBot="1" x14ac:dyDescent="0.3">
      <c r="A333" s="113"/>
      <c r="B333" s="100"/>
      <c r="C333" s="55"/>
      <c r="D333" s="94" t="e">
        <f>VLOOKUP($C332:$C$5004,$C$27:$D$5004,2,0)</f>
        <v>#N/A</v>
      </c>
      <c r="E333" s="99"/>
      <c r="F333" s="60" t="e">
        <f>VLOOKUP($E333:$E$5004,'PLANO DE APLICAÇÃO'!$A$5:$B$1002,2,0)</f>
        <v>#N/A</v>
      </c>
      <c r="G333" s="28"/>
      <c r="H333" s="29" t="str">
        <f>IF(G333=1,'ANEXO RP14'!$A$51,(IF(G333=2,'ANEXO RP14'!$A$52,(IF(G333=3,'ANEXO RP14'!$A$53,(IF(G333=4,'ANEXO RP14'!$A$54,(IF(G333=5,'ANEXO RP14'!$A$55,(IF(G333=6,'ANEXO RP14'!$A$56,(IF(G333=7,'ANEXO RP14'!$A$57,(IF(G333=8,'ANEXO RP14'!$A$58,(IF(G333=9,'ANEXO RP14'!$A$59,(IF(G333=10,'ANEXO RP14'!$A$60,(IF(G333=11,'ANEXO RP14'!$A$61,(IF(G333=12,'ANEXO RP14'!$A$62,(IF(G333=13,'ANEXO RP14'!$A$63,(IF(G333=14,'ANEXO RP14'!$A$64,(IF(G333=15,'ANEXO RP14'!$A$65,(IF(G333=16,'ANEXO RP14'!$A$66," ")))))))))))))))))))))))))))))))</f>
        <v xml:space="preserve"> </v>
      </c>
      <c r="I333" s="106"/>
      <c r="J333" s="114"/>
      <c r="K333" s="91"/>
    </row>
    <row r="334" spans="1:11" s="30" customFormat="1" ht="41.25" customHeight="1" thickBot="1" x14ac:dyDescent="0.3">
      <c r="A334" s="113"/>
      <c r="B334" s="100"/>
      <c r="C334" s="55"/>
      <c r="D334" s="94" t="e">
        <f>VLOOKUP($C333:$C$5004,$C$27:$D$5004,2,0)</f>
        <v>#N/A</v>
      </c>
      <c r="E334" s="99"/>
      <c r="F334" s="60" t="e">
        <f>VLOOKUP($E334:$E$5004,'PLANO DE APLICAÇÃO'!$A$5:$B$1002,2,0)</f>
        <v>#N/A</v>
      </c>
      <c r="G334" s="28"/>
      <c r="H334" s="29" t="str">
        <f>IF(G334=1,'ANEXO RP14'!$A$51,(IF(G334=2,'ANEXO RP14'!$A$52,(IF(G334=3,'ANEXO RP14'!$A$53,(IF(G334=4,'ANEXO RP14'!$A$54,(IF(G334=5,'ANEXO RP14'!$A$55,(IF(G334=6,'ANEXO RP14'!$A$56,(IF(G334=7,'ANEXO RP14'!$A$57,(IF(G334=8,'ANEXO RP14'!$A$58,(IF(G334=9,'ANEXO RP14'!$A$59,(IF(G334=10,'ANEXO RP14'!$A$60,(IF(G334=11,'ANEXO RP14'!$A$61,(IF(G334=12,'ANEXO RP14'!$A$62,(IF(G334=13,'ANEXO RP14'!$A$63,(IF(G334=14,'ANEXO RP14'!$A$64,(IF(G334=15,'ANEXO RP14'!$A$65,(IF(G334=16,'ANEXO RP14'!$A$66," ")))))))))))))))))))))))))))))))</f>
        <v xml:space="preserve"> </v>
      </c>
      <c r="I334" s="106"/>
      <c r="J334" s="114"/>
      <c r="K334" s="91"/>
    </row>
    <row r="335" spans="1:11" s="30" customFormat="1" ht="41.25" customHeight="1" thickBot="1" x14ac:dyDescent="0.3">
      <c r="A335" s="113"/>
      <c r="B335" s="100"/>
      <c r="C335" s="55"/>
      <c r="D335" s="94" t="e">
        <f>VLOOKUP($C334:$C$5004,$C$27:$D$5004,2,0)</f>
        <v>#N/A</v>
      </c>
      <c r="E335" s="99"/>
      <c r="F335" s="60" t="e">
        <f>VLOOKUP($E335:$E$5004,'PLANO DE APLICAÇÃO'!$A$5:$B$1002,2,0)</f>
        <v>#N/A</v>
      </c>
      <c r="G335" s="28"/>
      <c r="H335" s="29" t="str">
        <f>IF(G335=1,'ANEXO RP14'!$A$51,(IF(G335=2,'ANEXO RP14'!$A$52,(IF(G335=3,'ANEXO RP14'!$A$53,(IF(G335=4,'ANEXO RP14'!$A$54,(IF(G335=5,'ANEXO RP14'!$A$55,(IF(G335=6,'ANEXO RP14'!$A$56,(IF(G335=7,'ANEXO RP14'!$A$57,(IF(G335=8,'ANEXO RP14'!$A$58,(IF(G335=9,'ANEXO RP14'!$A$59,(IF(G335=10,'ANEXO RP14'!$A$60,(IF(G335=11,'ANEXO RP14'!$A$61,(IF(G335=12,'ANEXO RP14'!$A$62,(IF(G335=13,'ANEXO RP14'!$A$63,(IF(G335=14,'ANEXO RP14'!$A$64,(IF(G335=15,'ANEXO RP14'!$A$65,(IF(G335=16,'ANEXO RP14'!$A$66," ")))))))))))))))))))))))))))))))</f>
        <v xml:space="preserve"> </v>
      </c>
      <c r="I335" s="106"/>
      <c r="J335" s="114"/>
      <c r="K335" s="91"/>
    </row>
    <row r="336" spans="1:11" s="30" customFormat="1" ht="41.25" customHeight="1" thickBot="1" x14ac:dyDescent="0.3">
      <c r="A336" s="113"/>
      <c r="B336" s="100"/>
      <c r="C336" s="55"/>
      <c r="D336" s="94" t="e">
        <f>VLOOKUP($C335:$C$5004,$C$27:$D$5004,2,0)</f>
        <v>#N/A</v>
      </c>
      <c r="E336" s="99"/>
      <c r="F336" s="60" t="e">
        <f>VLOOKUP($E336:$E$5004,'PLANO DE APLICAÇÃO'!$A$5:$B$1002,2,0)</f>
        <v>#N/A</v>
      </c>
      <c r="G336" s="28"/>
      <c r="H336" s="29" t="str">
        <f>IF(G336=1,'ANEXO RP14'!$A$51,(IF(G336=2,'ANEXO RP14'!$A$52,(IF(G336=3,'ANEXO RP14'!$A$53,(IF(G336=4,'ANEXO RP14'!$A$54,(IF(G336=5,'ANEXO RP14'!$A$55,(IF(G336=6,'ANEXO RP14'!$A$56,(IF(G336=7,'ANEXO RP14'!$A$57,(IF(G336=8,'ANEXO RP14'!$A$58,(IF(G336=9,'ANEXO RP14'!$A$59,(IF(G336=10,'ANEXO RP14'!$A$60,(IF(G336=11,'ANEXO RP14'!$A$61,(IF(G336=12,'ANEXO RP14'!$A$62,(IF(G336=13,'ANEXO RP14'!$A$63,(IF(G336=14,'ANEXO RP14'!$A$64,(IF(G336=15,'ANEXO RP14'!$A$65,(IF(G336=16,'ANEXO RP14'!$A$66," ")))))))))))))))))))))))))))))))</f>
        <v xml:space="preserve"> </v>
      </c>
      <c r="I336" s="106"/>
      <c r="J336" s="114"/>
      <c r="K336" s="91"/>
    </row>
    <row r="337" spans="1:11" s="30" customFormat="1" ht="41.25" customHeight="1" thickBot="1" x14ac:dyDescent="0.3">
      <c r="A337" s="113"/>
      <c r="B337" s="100"/>
      <c r="C337" s="55"/>
      <c r="D337" s="94" t="e">
        <f>VLOOKUP($C336:$C$5004,$C$27:$D$5004,2,0)</f>
        <v>#N/A</v>
      </c>
      <c r="E337" s="99"/>
      <c r="F337" s="60" t="e">
        <f>VLOOKUP($E337:$E$5004,'PLANO DE APLICAÇÃO'!$A$5:$B$1002,2,0)</f>
        <v>#N/A</v>
      </c>
      <c r="G337" s="28"/>
      <c r="H337" s="29" t="str">
        <f>IF(G337=1,'ANEXO RP14'!$A$51,(IF(G337=2,'ANEXO RP14'!$A$52,(IF(G337=3,'ANEXO RP14'!$A$53,(IF(G337=4,'ANEXO RP14'!$A$54,(IF(G337=5,'ANEXO RP14'!$A$55,(IF(G337=6,'ANEXO RP14'!$A$56,(IF(G337=7,'ANEXO RP14'!$A$57,(IF(G337=8,'ANEXO RP14'!$A$58,(IF(G337=9,'ANEXO RP14'!$A$59,(IF(G337=10,'ANEXO RP14'!$A$60,(IF(G337=11,'ANEXO RP14'!$A$61,(IF(G337=12,'ANEXO RP14'!$A$62,(IF(G337=13,'ANEXO RP14'!$A$63,(IF(G337=14,'ANEXO RP14'!$A$64,(IF(G337=15,'ANEXO RP14'!$A$65,(IF(G337=16,'ANEXO RP14'!$A$66," ")))))))))))))))))))))))))))))))</f>
        <v xml:space="preserve"> </v>
      </c>
      <c r="I337" s="106"/>
      <c r="J337" s="114"/>
      <c r="K337" s="91"/>
    </row>
    <row r="338" spans="1:11" s="30" customFormat="1" ht="41.25" customHeight="1" thickBot="1" x14ac:dyDescent="0.3">
      <c r="A338" s="113"/>
      <c r="B338" s="100"/>
      <c r="C338" s="55"/>
      <c r="D338" s="94" t="e">
        <f>VLOOKUP($C337:$C$5004,$C$27:$D$5004,2,0)</f>
        <v>#N/A</v>
      </c>
      <c r="E338" s="99"/>
      <c r="F338" s="60" t="e">
        <f>VLOOKUP($E338:$E$5004,'PLANO DE APLICAÇÃO'!$A$5:$B$1002,2,0)</f>
        <v>#N/A</v>
      </c>
      <c r="G338" s="28"/>
      <c r="H338" s="29" t="str">
        <f>IF(G338=1,'ANEXO RP14'!$A$51,(IF(G338=2,'ANEXO RP14'!$A$52,(IF(G338=3,'ANEXO RP14'!$A$53,(IF(G338=4,'ANEXO RP14'!$A$54,(IF(G338=5,'ANEXO RP14'!$A$55,(IF(G338=6,'ANEXO RP14'!$A$56,(IF(G338=7,'ANEXO RP14'!$A$57,(IF(G338=8,'ANEXO RP14'!$A$58,(IF(G338=9,'ANEXO RP14'!$A$59,(IF(G338=10,'ANEXO RP14'!$A$60,(IF(G338=11,'ANEXO RP14'!$A$61,(IF(G338=12,'ANEXO RP14'!$A$62,(IF(G338=13,'ANEXO RP14'!$A$63,(IF(G338=14,'ANEXO RP14'!$A$64,(IF(G338=15,'ANEXO RP14'!$A$65,(IF(G338=16,'ANEXO RP14'!$A$66," ")))))))))))))))))))))))))))))))</f>
        <v xml:space="preserve"> </v>
      </c>
      <c r="I338" s="106"/>
      <c r="J338" s="114"/>
      <c r="K338" s="91"/>
    </row>
    <row r="339" spans="1:11" s="30" customFormat="1" ht="41.25" customHeight="1" thickBot="1" x14ac:dyDescent="0.3">
      <c r="A339" s="113"/>
      <c r="B339" s="100"/>
      <c r="C339" s="55"/>
      <c r="D339" s="94" t="e">
        <f>VLOOKUP($C338:$C$5004,$C$27:$D$5004,2,0)</f>
        <v>#N/A</v>
      </c>
      <c r="E339" s="99"/>
      <c r="F339" s="60" t="e">
        <f>VLOOKUP($E339:$E$5004,'PLANO DE APLICAÇÃO'!$A$5:$B$1002,2,0)</f>
        <v>#N/A</v>
      </c>
      <c r="G339" s="28"/>
      <c r="H339" s="29" t="str">
        <f>IF(G339=1,'ANEXO RP14'!$A$51,(IF(G339=2,'ANEXO RP14'!$A$52,(IF(G339=3,'ANEXO RP14'!$A$53,(IF(G339=4,'ANEXO RP14'!$A$54,(IF(G339=5,'ANEXO RP14'!$A$55,(IF(G339=6,'ANEXO RP14'!$A$56,(IF(G339=7,'ANEXO RP14'!$A$57,(IF(G339=8,'ANEXO RP14'!$A$58,(IF(G339=9,'ANEXO RP14'!$A$59,(IF(G339=10,'ANEXO RP14'!$A$60,(IF(G339=11,'ANEXO RP14'!$A$61,(IF(G339=12,'ANEXO RP14'!$A$62,(IF(G339=13,'ANEXO RP14'!$A$63,(IF(G339=14,'ANEXO RP14'!$A$64,(IF(G339=15,'ANEXO RP14'!$A$65,(IF(G339=16,'ANEXO RP14'!$A$66," ")))))))))))))))))))))))))))))))</f>
        <v xml:space="preserve"> </v>
      </c>
      <c r="I339" s="106"/>
      <c r="J339" s="114"/>
      <c r="K339" s="91"/>
    </row>
    <row r="340" spans="1:11" s="30" customFormat="1" ht="41.25" customHeight="1" thickBot="1" x14ac:dyDescent="0.3">
      <c r="A340" s="113"/>
      <c r="B340" s="100"/>
      <c r="C340" s="55"/>
      <c r="D340" s="94" t="e">
        <f>VLOOKUP($C339:$C$5004,$C$27:$D$5004,2,0)</f>
        <v>#N/A</v>
      </c>
      <c r="E340" s="99"/>
      <c r="F340" s="60" t="e">
        <f>VLOOKUP($E340:$E$5004,'PLANO DE APLICAÇÃO'!$A$5:$B$1002,2,0)</f>
        <v>#N/A</v>
      </c>
      <c r="G340" s="28"/>
      <c r="H340" s="29" t="str">
        <f>IF(G340=1,'ANEXO RP14'!$A$51,(IF(G340=2,'ANEXO RP14'!$A$52,(IF(G340=3,'ANEXO RP14'!$A$53,(IF(G340=4,'ANEXO RP14'!$A$54,(IF(G340=5,'ANEXO RP14'!$A$55,(IF(G340=6,'ANEXO RP14'!$A$56,(IF(G340=7,'ANEXO RP14'!$A$57,(IF(G340=8,'ANEXO RP14'!$A$58,(IF(G340=9,'ANEXO RP14'!$A$59,(IF(G340=10,'ANEXO RP14'!$A$60,(IF(G340=11,'ANEXO RP14'!$A$61,(IF(G340=12,'ANEXO RP14'!$A$62,(IF(G340=13,'ANEXO RP14'!$A$63,(IF(G340=14,'ANEXO RP14'!$A$64,(IF(G340=15,'ANEXO RP14'!$A$65,(IF(G340=16,'ANEXO RP14'!$A$66," ")))))))))))))))))))))))))))))))</f>
        <v xml:space="preserve"> </v>
      </c>
      <c r="I340" s="106"/>
      <c r="J340" s="114"/>
      <c r="K340" s="91"/>
    </row>
    <row r="341" spans="1:11" s="30" customFormat="1" ht="41.25" customHeight="1" thickBot="1" x14ac:dyDescent="0.3">
      <c r="A341" s="113"/>
      <c r="B341" s="100"/>
      <c r="C341" s="55"/>
      <c r="D341" s="94" t="e">
        <f>VLOOKUP($C340:$C$5004,$C$27:$D$5004,2,0)</f>
        <v>#N/A</v>
      </c>
      <c r="E341" s="99"/>
      <c r="F341" s="60" t="e">
        <f>VLOOKUP($E341:$E$5004,'PLANO DE APLICAÇÃO'!$A$5:$B$1002,2,0)</f>
        <v>#N/A</v>
      </c>
      <c r="G341" s="28"/>
      <c r="H341" s="29" t="str">
        <f>IF(G341=1,'ANEXO RP14'!$A$51,(IF(G341=2,'ANEXO RP14'!$A$52,(IF(G341=3,'ANEXO RP14'!$A$53,(IF(G341=4,'ANEXO RP14'!$A$54,(IF(G341=5,'ANEXO RP14'!$A$55,(IF(G341=6,'ANEXO RP14'!$A$56,(IF(G341=7,'ANEXO RP14'!$A$57,(IF(G341=8,'ANEXO RP14'!$A$58,(IF(G341=9,'ANEXO RP14'!$A$59,(IF(G341=10,'ANEXO RP14'!$A$60,(IF(G341=11,'ANEXO RP14'!$A$61,(IF(G341=12,'ANEXO RP14'!$A$62,(IF(G341=13,'ANEXO RP14'!$A$63,(IF(G341=14,'ANEXO RP14'!$A$64,(IF(G341=15,'ANEXO RP14'!$A$65,(IF(G341=16,'ANEXO RP14'!$A$66," ")))))))))))))))))))))))))))))))</f>
        <v xml:space="preserve"> </v>
      </c>
      <c r="I341" s="106"/>
      <c r="J341" s="114"/>
      <c r="K341" s="91"/>
    </row>
    <row r="342" spans="1:11" s="30" customFormat="1" ht="41.25" customHeight="1" thickBot="1" x14ac:dyDescent="0.3">
      <c r="A342" s="113"/>
      <c r="B342" s="100"/>
      <c r="C342" s="55"/>
      <c r="D342" s="94" t="e">
        <f>VLOOKUP($C341:$C$5004,$C$27:$D$5004,2,0)</f>
        <v>#N/A</v>
      </c>
      <c r="E342" s="99"/>
      <c r="F342" s="60" t="e">
        <f>VLOOKUP($E342:$E$5004,'PLANO DE APLICAÇÃO'!$A$5:$B$1002,2,0)</f>
        <v>#N/A</v>
      </c>
      <c r="G342" s="28"/>
      <c r="H342" s="29" t="str">
        <f>IF(G342=1,'ANEXO RP14'!$A$51,(IF(G342=2,'ANEXO RP14'!$A$52,(IF(G342=3,'ANEXO RP14'!$A$53,(IF(G342=4,'ANEXO RP14'!$A$54,(IF(G342=5,'ANEXO RP14'!$A$55,(IF(G342=6,'ANEXO RP14'!$A$56,(IF(G342=7,'ANEXO RP14'!$A$57,(IF(G342=8,'ANEXO RP14'!$A$58,(IF(G342=9,'ANEXO RP14'!$A$59,(IF(G342=10,'ANEXO RP14'!$A$60,(IF(G342=11,'ANEXO RP14'!$A$61,(IF(G342=12,'ANEXO RP14'!$A$62,(IF(G342=13,'ANEXO RP14'!$A$63,(IF(G342=14,'ANEXO RP14'!$A$64,(IF(G342=15,'ANEXO RP14'!$A$65,(IF(G342=16,'ANEXO RP14'!$A$66," ")))))))))))))))))))))))))))))))</f>
        <v xml:space="preserve"> </v>
      </c>
      <c r="I342" s="106"/>
      <c r="J342" s="114"/>
      <c r="K342" s="91"/>
    </row>
    <row r="343" spans="1:11" s="30" customFormat="1" ht="41.25" customHeight="1" thickBot="1" x14ac:dyDescent="0.3">
      <c r="A343" s="113"/>
      <c r="B343" s="100"/>
      <c r="C343" s="55"/>
      <c r="D343" s="94" t="e">
        <f>VLOOKUP($C342:$C$5004,$C$27:$D$5004,2,0)</f>
        <v>#N/A</v>
      </c>
      <c r="E343" s="99"/>
      <c r="F343" s="60" t="e">
        <f>VLOOKUP($E343:$E$5004,'PLANO DE APLICAÇÃO'!$A$5:$B$1002,2,0)</f>
        <v>#N/A</v>
      </c>
      <c r="G343" s="28"/>
      <c r="H343" s="29" t="str">
        <f>IF(G343=1,'ANEXO RP14'!$A$51,(IF(G343=2,'ANEXO RP14'!$A$52,(IF(G343=3,'ANEXO RP14'!$A$53,(IF(G343=4,'ANEXO RP14'!$A$54,(IF(G343=5,'ANEXO RP14'!$A$55,(IF(G343=6,'ANEXO RP14'!$A$56,(IF(G343=7,'ANEXO RP14'!$A$57,(IF(G343=8,'ANEXO RP14'!$A$58,(IF(G343=9,'ANEXO RP14'!$A$59,(IF(G343=10,'ANEXO RP14'!$A$60,(IF(G343=11,'ANEXO RP14'!$A$61,(IF(G343=12,'ANEXO RP14'!$A$62,(IF(G343=13,'ANEXO RP14'!$A$63,(IF(G343=14,'ANEXO RP14'!$A$64,(IF(G343=15,'ANEXO RP14'!$A$65,(IF(G343=16,'ANEXO RP14'!$A$66," ")))))))))))))))))))))))))))))))</f>
        <v xml:space="preserve"> </v>
      </c>
      <c r="I343" s="106"/>
      <c r="J343" s="114"/>
      <c r="K343" s="91"/>
    </row>
    <row r="344" spans="1:11" s="30" customFormat="1" ht="41.25" customHeight="1" thickBot="1" x14ac:dyDescent="0.3">
      <c r="A344" s="113"/>
      <c r="B344" s="100"/>
      <c r="C344" s="55"/>
      <c r="D344" s="94" t="e">
        <f>VLOOKUP($C343:$C$5004,$C$27:$D$5004,2,0)</f>
        <v>#N/A</v>
      </c>
      <c r="E344" s="99"/>
      <c r="F344" s="60" t="e">
        <f>VLOOKUP($E344:$E$5004,'PLANO DE APLICAÇÃO'!$A$5:$B$1002,2,0)</f>
        <v>#N/A</v>
      </c>
      <c r="G344" s="28"/>
      <c r="H344" s="29" t="str">
        <f>IF(G344=1,'ANEXO RP14'!$A$51,(IF(G344=2,'ANEXO RP14'!$A$52,(IF(G344=3,'ANEXO RP14'!$A$53,(IF(G344=4,'ANEXO RP14'!$A$54,(IF(G344=5,'ANEXO RP14'!$A$55,(IF(G344=6,'ANEXO RP14'!$A$56,(IF(G344=7,'ANEXO RP14'!$A$57,(IF(G344=8,'ANEXO RP14'!$A$58,(IF(G344=9,'ANEXO RP14'!$A$59,(IF(G344=10,'ANEXO RP14'!$A$60,(IF(G344=11,'ANEXO RP14'!$A$61,(IF(G344=12,'ANEXO RP14'!$A$62,(IF(G344=13,'ANEXO RP14'!$A$63,(IF(G344=14,'ANEXO RP14'!$A$64,(IF(G344=15,'ANEXO RP14'!$A$65,(IF(G344=16,'ANEXO RP14'!$A$66," ")))))))))))))))))))))))))))))))</f>
        <v xml:space="preserve"> </v>
      </c>
      <c r="I344" s="106"/>
      <c r="J344" s="114"/>
      <c r="K344" s="91"/>
    </row>
    <row r="345" spans="1:11" s="30" customFormat="1" ht="41.25" customHeight="1" thickBot="1" x14ac:dyDescent="0.3">
      <c r="A345" s="113"/>
      <c r="B345" s="100"/>
      <c r="C345" s="55"/>
      <c r="D345" s="94" t="e">
        <f>VLOOKUP($C344:$C$5004,$C$27:$D$5004,2,0)</f>
        <v>#N/A</v>
      </c>
      <c r="E345" s="99"/>
      <c r="F345" s="60" t="e">
        <f>VLOOKUP($E345:$E$5004,'PLANO DE APLICAÇÃO'!$A$5:$B$1002,2,0)</f>
        <v>#N/A</v>
      </c>
      <c r="G345" s="28"/>
      <c r="H345" s="29" t="str">
        <f>IF(G345=1,'ANEXO RP14'!$A$51,(IF(G345=2,'ANEXO RP14'!$A$52,(IF(G345=3,'ANEXO RP14'!$A$53,(IF(G345=4,'ANEXO RP14'!$A$54,(IF(G345=5,'ANEXO RP14'!$A$55,(IF(G345=6,'ANEXO RP14'!$A$56,(IF(G345=7,'ANEXO RP14'!$A$57,(IF(G345=8,'ANEXO RP14'!$A$58,(IF(G345=9,'ANEXO RP14'!$A$59,(IF(G345=10,'ANEXO RP14'!$A$60,(IF(G345=11,'ANEXO RP14'!$A$61,(IF(G345=12,'ANEXO RP14'!$A$62,(IF(G345=13,'ANEXO RP14'!$A$63,(IF(G345=14,'ANEXO RP14'!$A$64,(IF(G345=15,'ANEXO RP14'!$A$65,(IF(G345=16,'ANEXO RP14'!$A$66," ")))))))))))))))))))))))))))))))</f>
        <v xml:space="preserve"> </v>
      </c>
      <c r="I345" s="106"/>
      <c r="J345" s="114"/>
      <c r="K345" s="91"/>
    </row>
    <row r="346" spans="1:11" s="30" customFormat="1" ht="41.25" customHeight="1" thickBot="1" x14ac:dyDescent="0.3">
      <c r="A346" s="113"/>
      <c r="B346" s="100"/>
      <c r="C346" s="55"/>
      <c r="D346" s="94" t="e">
        <f>VLOOKUP($C345:$C$5004,$C$27:$D$5004,2,0)</f>
        <v>#N/A</v>
      </c>
      <c r="E346" s="99"/>
      <c r="F346" s="60" t="e">
        <f>VLOOKUP($E346:$E$5004,'PLANO DE APLICAÇÃO'!$A$5:$B$1002,2,0)</f>
        <v>#N/A</v>
      </c>
      <c r="G346" s="28"/>
      <c r="H346" s="29" t="str">
        <f>IF(G346=1,'ANEXO RP14'!$A$51,(IF(G346=2,'ANEXO RP14'!$A$52,(IF(G346=3,'ANEXO RP14'!$A$53,(IF(G346=4,'ANEXO RP14'!$A$54,(IF(G346=5,'ANEXO RP14'!$A$55,(IF(G346=6,'ANEXO RP14'!$A$56,(IF(G346=7,'ANEXO RP14'!$A$57,(IF(G346=8,'ANEXO RP14'!$A$58,(IF(G346=9,'ANEXO RP14'!$A$59,(IF(G346=10,'ANEXO RP14'!$A$60,(IF(G346=11,'ANEXO RP14'!$A$61,(IF(G346=12,'ANEXO RP14'!$A$62,(IF(G346=13,'ANEXO RP14'!$A$63,(IF(G346=14,'ANEXO RP14'!$A$64,(IF(G346=15,'ANEXO RP14'!$A$65,(IF(G346=16,'ANEXO RP14'!$A$66," ")))))))))))))))))))))))))))))))</f>
        <v xml:space="preserve"> </v>
      </c>
      <c r="I346" s="106"/>
      <c r="J346" s="114"/>
      <c r="K346" s="91"/>
    </row>
    <row r="347" spans="1:11" s="30" customFormat="1" ht="41.25" customHeight="1" thickBot="1" x14ac:dyDescent="0.3">
      <c r="A347" s="113"/>
      <c r="B347" s="100"/>
      <c r="C347" s="55"/>
      <c r="D347" s="94" t="e">
        <f>VLOOKUP($C346:$C$5004,$C$27:$D$5004,2,0)</f>
        <v>#N/A</v>
      </c>
      <c r="E347" s="99"/>
      <c r="F347" s="60" t="e">
        <f>VLOOKUP($E347:$E$5004,'PLANO DE APLICAÇÃO'!$A$5:$B$1002,2,0)</f>
        <v>#N/A</v>
      </c>
      <c r="G347" s="28"/>
      <c r="H347" s="29" t="str">
        <f>IF(G347=1,'ANEXO RP14'!$A$51,(IF(G347=2,'ANEXO RP14'!$A$52,(IF(G347=3,'ANEXO RP14'!$A$53,(IF(G347=4,'ANEXO RP14'!$A$54,(IF(G347=5,'ANEXO RP14'!$A$55,(IF(G347=6,'ANEXO RP14'!$A$56,(IF(G347=7,'ANEXO RP14'!$A$57,(IF(G347=8,'ANEXO RP14'!$A$58,(IF(G347=9,'ANEXO RP14'!$A$59,(IF(G347=10,'ANEXO RP14'!$A$60,(IF(G347=11,'ANEXO RP14'!$A$61,(IF(G347=12,'ANEXO RP14'!$A$62,(IF(G347=13,'ANEXO RP14'!$A$63,(IF(G347=14,'ANEXO RP14'!$A$64,(IF(G347=15,'ANEXO RP14'!$A$65,(IF(G347=16,'ANEXO RP14'!$A$66," ")))))))))))))))))))))))))))))))</f>
        <v xml:space="preserve"> </v>
      </c>
      <c r="I347" s="106"/>
      <c r="J347" s="114"/>
      <c r="K347" s="91"/>
    </row>
    <row r="348" spans="1:11" s="30" customFormat="1" ht="41.25" customHeight="1" thickBot="1" x14ac:dyDescent="0.3">
      <c r="A348" s="113"/>
      <c r="B348" s="100"/>
      <c r="C348" s="55"/>
      <c r="D348" s="94" t="e">
        <f>VLOOKUP($C347:$C$5004,$C$27:$D$5004,2,0)</f>
        <v>#N/A</v>
      </c>
      <c r="E348" s="99"/>
      <c r="F348" s="60" t="e">
        <f>VLOOKUP($E348:$E$5004,'PLANO DE APLICAÇÃO'!$A$5:$B$1002,2,0)</f>
        <v>#N/A</v>
      </c>
      <c r="G348" s="28"/>
      <c r="H348" s="29" t="str">
        <f>IF(G348=1,'ANEXO RP14'!$A$51,(IF(G348=2,'ANEXO RP14'!$A$52,(IF(G348=3,'ANEXO RP14'!$A$53,(IF(G348=4,'ANEXO RP14'!$A$54,(IF(G348=5,'ANEXO RP14'!$A$55,(IF(G348=6,'ANEXO RP14'!$A$56,(IF(G348=7,'ANEXO RP14'!$A$57,(IF(G348=8,'ANEXO RP14'!$A$58,(IF(G348=9,'ANEXO RP14'!$A$59,(IF(G348=10,'ANEXO RP14'!$A$60,(IF(G348=11,'ANEXO RP14'!$A$61,(IF(G348=12,'ANEXO RP14'!$A$62,(IF(G348=13,'ANEXO RP14'!$A$63,(IF(G348=14,'ANEXO RP14'!$A$64,(IF(G348=15,'ANEXO RP14'!$A$65,(IF(G348=16,'ANEXO RP14'!$A$66," ")))))))))))))))))))))))))))))))</f>
        <v xml:space="preserve"> </v>
      </c>
      <c r="I348" s="106"/>
      <c r="J348" s="114"/>
      <c r="K348" s="91"/>
    </row>
    <row r="349" spans="1:11" s="30" customFormat="1" ht="41.25" customHeight="1" thickBot="1" x14ac:dyDescent="0.3">
      <c r="A349" s="113"/>
      <c r="B349" s="100"/>
      <c r="C349" s="55"/>
      <c r="D349" s="94" t="e">
        <f>VLOOKUP($C348:$C$5004,$C$27:$D$5004,2,0)</f>
        <v>#N/A</v>
      </c>
      <c r="E349" s="99"/>
      <c r="F349" s="60" t="e">
        <f>VLOOKUP($E349:$E$5004,'PLANO DE APLICAÇÃO'!$A$5:$B$1002,2,0)</f>
        <v>#N/A</v>
      </c>
      <c r="G349" s="28"/>
      <c r="H349" s="29" t="str">
        <f>IF(G349=1,'ANEXO RP14'!$A$51,(IF(G349=2,'ANEXO RP14'!$A$52,(IF(G349=3,'ANEXO RP14'!$A$53,(IF(G349=4,'ANEXO RP14'!$A$54,(IF(G349=5,'ANEXO RP14'!$A$55,(IF(G349=6,'ANEXO RP14'!$A$56,(IF(G349=7,'ANEXO RP14'!$A$57,(IF(G349=8,'ANEXO RP14'!$A$58,(IF(G349=9,'ANEXO RP14'!$A$59,(IF(G349=10,'ANEXO RP14'!$A$60,(IF(G349=11,'ANEXO RP14'!$A$61,(IF(G349=12,'ANEXO RP14'!$A$62,(IF(G349=13,'ANEXO RP14'!$A$63,(IF(G349=14,'ANEXO RP14'!$A$64,(IF(G349=15,'ANEXO RP14'!$A$65,(IF(G349=16,'ANEXO RP14'!$A$66," ")))))))))))))))))))))))))))))))</f>
        <v xml:space="preserve"> </v>
      </c>
      <c r="I349" s="106"/>
      <c r="J349" s="114"/>
      <c r="K349" s="91"/>
    </row>
    <row r="350" spans="1:11" s="30" customFormat="1" ht="41.25" customHeight="1" thickBot="1" x14ac:dyDescent="0.3">
      <c r="A350" s="113"/>
      <c r="B350" s="100"/>
      <c r="C350" s="55"/>
      <c r="D350" s="94" t="e">
        <f>VLOOKUP($C349:$C$5004,$C$27:$D$5004,2,0)</f>
        <v>#N/A</v>
      </c>
      <c r="E350" s="99"/>
      <c r="F350" s="60" t="e">
        <f>VLOOKUP($E350:$E$5004,'PLANO DE APLICAÇÃO'!$A$5:$B$1002,2,0)</f>
        <v>#N/A</v>
      </c>
      <c r="G350" s="28"/>
      <c r="H350" s="29" t="str">
        <f>IF(G350=1,'ANEXO RP14'!$A$51,(IF(G350=2,'ANEXO RP14'!$A$52,(IF(G350=3,'ANEXO RP14'!$A$53,(IF(G350=4,'ANEXO RP14'!$A$54,(IF(G350=5,'ANEXO RP14'!$A$55,(IF(G350=6,'ANEXO RP14'!$A$56,(IF(G350=7,'ANEXO RP14'!$A$57,(IF(G350=8,'ANEXO RP14'!$A$58,(IF(G350=9,'ANEXO RP14'!$A$59,(IF(G350=10,'ANEXO RP14'!$A$60,(IF(G350=11,'ANEXO RP14'!$A$61,(IF(G350=12,'ANEXO RP14'!$A$62,(IF(G350=13,'ANEXO RP14'!$A$63,(IF(G350=14,'ANEXO RP14'!$A$64,(IF(G350=15,'ANEXO RP14'!$A$65,(IF(G350=16,'ANEXO RP14'!$A$66," ")))))))))))))))))))))))))))))))</f>
        <v xml:space="preserve"> </v>
      </c>
      <c r="I350" s="106"/>
      <c r="J350" s="114"/>
      <c r="K350" s="91"/>
    </row>
    <row r="351" spans="1:11" s="30" customFormat="1" ht="41.25" customHeight="1" thickBot="1" x14ac:dyDescent="0.3">
      <c r="A351" s="113"/>
      <c r="B351" s="100"/>
      <c r="C351" s="55"/>
      <c r="D351" s="94" t="e">
        <f>VLOOKUP($C350:$C$5004,$C$27:$D$5004,2,0)</f>
        <v>#N/A</v>
      </c>
      <c r="E351" s="99"/>
      <c r="F351" s="60" t="e">
        <f>VLOOKUP($E351:$E$5004,'PLANO DE APLICAÇÃO'!$A$5:$B$1002,2,0)</f>
        <v>#N/A</v>
      </c>
      <c r="G351" s="28"/>
      <c r="H351" s="29" t="str">
        <f>IF(G351=1,'ANEXO RP14'!$A$51,(IF(G351=2,'ANEXO RP14'!$A$52,(IF(G351=3,'ANEXO RP14'!$A$53,(IF(G351=4,'ANEXO RP14'!$A$54,(IF(G351=5,'ANEXO RP14'!$A$55,(IF(G351=6,'ANEXO RP14'!$A$56,(IF(G351=7,'ANEXO RP14'!$A$57,(IF(G351=8,'ANEXO RP14'!$A$58,(IF(G351=9,'ANEXO RP14'!$A$59,(IF(G351=10,'ANEXO RP14'!$A$60,(IF(G351=11,'ANEXO RP14'!$A$61,(IF(G351=12,'ANEXO RP14'!$A$62,(IF(G351=13,'ANEXO RP14'!$A$63,(IF(G351=14,'ANEXO RP14'!$A$64,(IF(G351=15,'ANEXO RP14'!$A$65,(IF(G351=16,'ANEXO RP14'!$A$66," ")))))))))))))))))))))))))))))))</f>
        <v xml:space="preserve"> </v>
      </c>
      <c r="I351" s="106"/>
      <c r="J351" s="114"/>
      <c r="K351" s="91"/>
    </row>
    <row r="352" spans="1:11" s="30" customFormat="1" ht="41.25" customHeight="1" thickBot="1" x14ac:dyDescent="0.3">
      <c r="A352" s="113"/>
      <c r="B352" s="100"/>
      <c r="C352" s="55"/>
      <c r="D352" s="94" t="e">
        <f>VLOOKUP($C351:$C$5004,$C$27:$D$5004,2,0)</f>
        <v>#N/A</v>
      </c>
      <c r="E352" s="99"/>
      <c r="F352" s="60" t="e">
        <f>VLOOKUP($E352:$E$5004,'PLANO DE APLICAÇÃO'!$A$5:$B$1002,2,0)</f>
        <v>#N/A</v>
      </c>
      <c r="G352" s="28"/>
      <c r="H352" s="29" t="str">
        <f>IF(G352=1,'ANEXO RP14'!$A$51,(IF(G352=2,'ANEXO RP14'!$A$52,(IF(G352=3,'ANEXO RP14'!$A$53,(IF(G352=4,'ANEXO RP14'!$A$54,(IF(G352=5,'ANEXO RP14'!$A$55,(IF(G352=6,'ANEXO RP14'!$A$56,(IF(G352=7,'ANEXO RP14'!$A$57,(IF(G352=8,'ANEXO RP14'!$A$58,(IF(G352=9,'ANEXO RP14'!$A$59,(IF(G352=10,'ANEXO RP14'!$A$60,(IF(G352=11,'ANEXO RP14'!$A$61,(IF(G352=12,'ANEXO RP14'!$A$62,(IF(G352=13,'ANEXO RP14'!$A$63,(IF(G352=14,'ANEXO RP14'!$A$64,(IF(G352=15,'ANEXO RP14'!$A$65,(IF(G352=16,'ANEXO RP14'!$A$66," ")))))))))))))))))))))))))))))))</f>
        <v xml:space="preserve"> </v>
      </c>
      <c r="I352" s="106"/>
      <c r="J352" s="114"/>
      <c r="K352" s="91"/>
    </row>
    <row r="353" spans="1:11" s="30" customFormat="1" ht="41.25" customHeight="1" thickBot="1" x14ac:dyDescent="0.3">
      <c r="A353" s="113"/>
      <c r="B353" s="100"/>
      <c r="C353" s="55"/>
      <c r="D353" s="94" t="e">
        <f>VLOOKUP($C352:$C$5004,$C$27:$D$5004,2,0)</f>
        <v>#N/A</v>
      </c>
      <c r="E353" s="99"/>
      <c r="F353" s="60" t="e">
        <f>VLOOKUP($E353:$E$5004,'PLANO DE APLICAÇÃO'!$A$5:$B$1002,2,0)</f>
        <v>#N/A</v>
      </c>
      <c r="G353" s="28"/>
      <c r="H353" s="29" t="str">
        <f>IF(G353=1,'ANEXO RP14'!$A$51,(IF(G353=2,'ANEXO RP14'!$A$52,(IF(G353=3,'ANEXO RP14'!$A$53,(IF(G353=4,'ANEXO RP14'!$A$54,(IF(G353=5,'ANEXO RP14'!$A$55,(IF(G353=6,'ANEXO RP14'!$A$56,(IF(G353=7,'ANEXO RP14'!$A$57,(IF(G353=8,'ANEXO RP14'!$A$58,(IF(G353=9,'ANEXO RP14'!$A$59,(IF(G353=10,'ANEXO RP14'!$A$60,(IF(G353=11,'ANEXO RP14'!$A$61,(IF(G353=12,'ANEXO RP14'!$A$62,(IF(G353=13,'ANEXO RP14'!$A$63,(IF(G353=14,'ANEXO RP14'!$A$64,(IF(G353=15,'ANEXO RP14'!$A$65,(IF(G353=16,'ANEXO RP14'!$A$66," ")))))))))))))))))))))))))))))))</f>
        <v xml:space="preserve"> </v>
      </c>
      <c r="I353" s="106"/>
      <c r="J353" s="114"/>
      <c r="K353" s="91"/>
    </row>
    <row r="354" spans="1:11" s="30" customFormat="1" ht="41.25" customHeight="1" thickBot="1" x14ac:dyDescent="0.3">
      <c r="A354" s="113"/>
      <c r="B354" s="100"/>
      <c r="C354" s="55"/>
      <c r="D354" s="94" t="e">
        <f>VLOOKUP($C353:$C$5004,$C$27:$D$5004,2,0)</f>
        <v>#N/A</v>
      </c>
      <c r="E354" s="99"/>
      <c r="F354" s="60" t="e">
        <f>VLOOKUP($E354:$E$5004,'PLANO DE APLICAÇÃO'!$A$5:$B$1002,2,0)</f>
        <v>#N/A</v>
      </c>
      <c r="G354" s="28"/>
      <c r="H354" s="29" t="str">
        <f>IF(G354=1,'ANEXO RP14'!$A$51,(IF(G354=2,'ANEXO RP14'!$A$52,(IF(G354=3,'ANEXO RP14'!$A$53,(IF(G354=4,'ANEXO RP14'!$A$54,(IF(G354=5,'ANEXO RP14'!$A$55,(IF(G354=6,'ANEXO RP14'!$A$56,(IF(G354=7,'ANEXO RP14'!$A$57,(IF(G354=8,'ANEXO RP14'!$A$58,(IF(G354=9,'ANEXO RP14'!$A$59,(IF(G354=10,'ANEXO RP14'!$A$60,(IF(G354=11,'ANEXO RP14'!$A$61,(IF(G354=12,'ANEXO RP14'!$A$62,(IF(G354=13,'ANEXO RP14'!$A$63,(IF(G354=14,'ANEXO RP14'!$A$64,(IF(G354=15,'ANEXO RP14'!$A$65,(IF(G354=16,'ANEXO RP14'!$A$66," ")))))))))))))))))))))))))))))))</f>
        <v xml:space="preserve"> </v>
      </c>
      <c r="I354" s="106"/>
      <c r="J354" s="114"/>
      <c r="K354" s="91"/>
    </row>
    <row r="355" spans="1:11" s="30" customFormat="1" ht="41.25" customHeight="1" thickBot="1" x14ac:dyDescent="0.3">
      <c r="A355" s="113"/>
      <c r="B355" s="100"/>
      <c r="C355" s="55"/>
      <c r="D355" s="94" t="e">
        <f>VLOOKUP($C354:$C$5004,$C$27:$D$5004,2,0)</f>
        <v>#N/A</v>
      </c>
      <c r="E355" s="99"/>
      <c r="F355" s="60" t="e">
        <f>VLOOKUP($E355:$E$5004,'PLANO DE APLICAÇÃO'!$A$5:$B$1002,2,0)</f>
        <v>#N/A</v>
      </c>
      <c r="G355" s="28"/>
      <c r="H355" s="29" t="str">
        <f>IF(G355=1,'ANEXO RP14'!$A$51,(IF(G355=2,'ANEXO RP14'!$A$52,(IF(G355=3,'ANEXO RP14'!$A$53,(IF(G355=4,'ANEXO RP14'!$A$54,(IF(G355=5,'ANEXO RP14'!$A$55,(IF(G355=6,'ANEXO RP14'!$A$56,(IF(G355=7,'ANEXO RP14'!$A$57,(IF(G355=8,'ANEXO RP14'!$A$58,(IF(G355=9,'ANEXO RP14'!$A$59,(IF(G355=10,'ANEXO RP14'!$A$60,(IF(G355=11,'ANEXO RP14'!$A$61,(IF(G355=12,'ANEXO RP14'!$A$62,(IF(G355=13,'ANEXO RP14'!$A$63,(IF(G355=14,'ANEXO RP14'!$A$64,(IF(G355=15,'ANEXO RP14'!$A$65,(IF(G355=16,'ANEXO RP14'!$A$66," ")))))))))))))))))))))))))))))))</f>
        <v xml:space="preserve"> </v>
      </c>
      <c r="I355" s="106"/>
      <c r="J355" s="114"/>
      <c r="K355" s="91"/>
    </row>
    <row r="356" spans="1:11" s="30" customFormat="1" ht="41.25" customHeight="1" thickBot="1" x14ac:dyDescent="0.3">
      <c r="A356" s="113"/>
      <c r="B356" s="100"/>
      <c r="C356" s="55"/>
      <c r="D356" s="94" t="e">
        <f>VLOOKUP($C355:$C$5004,$C$27:$D$5004,2,0)</f>
        <v>#N/A</v>
      </c>
      <c r="E356" s="99"/>
      <c r="F356" s="60" t="e">
        <f>VLOOKUP($E356:$E$5004,'PLANO DE APLICAÇÃO'!$A$5:$B$1002,2,0)</f>
        <v>#N/A</v>
      </c>
      <c r="G356" s="28"/>
      <c r="H356" s="29" t="str">
        <f>IF(G356=1,'ANEXO RP14'!$A$51,(IF(G356=2,'ANEXO RP14'!$A$52,(IF(G356=3,'ANEXO RP14'!$A$53,(IF(G356=4,'ANEXO RP14'!$A$54,(IF(G356=5,'ANEXO RP14'!$A$55,(IF(G356=6,'ANEXO RP14'!$A$56,(IF(G356=7,'ANEXO RP14'!$A$57,(IF(G356=8,'ANEXO RP14'!$A$58,(IF(G356=9,'ANEXO RP14'!$A$59,(IF(G356=10,'ANEXO RP14'!$A$60,(IF(G356=11,'ANEXO RP14'!$A$61,(IF(G356=12,'ANEXO RP14'!$A$62,(IF(G356=13,'ANEXO RP14'!$A$63,(IF(G356=14,'ANEXO RP14'!$A$64,(IF(G356=15,'ANEXO RP14'!$A$65,(IF(G356=16,'ANEXO RP14'!$A$66," ")))))))))))))))))))))))))))))))</f>
        <v xml:space="preserve"> </v>
      </c>
      <c r="I356" s="106"/>
      <c r="J356" s="114"/>
      <c r="K356" s="91"/>
    </row>
    <row r="357" spans="1:11" s="30" customFormat="1" ht="41.25" customHeight="1" thickBot="1" x14ac:dyDescent="0.3">
      <c r="A357" s="113"/>
      <c r="B357" s="100"/>
      <c r="C357" s="55"/>
      <c r="D357" s="94" t="e">
        <f>VLOOKUP($C356:$C$5004,$C$27:$D$5004,2,0)</f>
        <v>#N/A</v>
      </c>
      <c r="E357" s="99"/>
      <c r="F357" s="60" t="e">
        <f>VLOOKUP($E357:$E$5004,'PLANO DE APLICAÇÃO'!$A$5:$B$1002,2,0)</f>
        <v>#N/A</v>
      </c>
      <c r="G357" s="28"/>
      <c r="H357" s="29" t="str">
        <f>IF(G357=1,'ANEXO RP14'!$A$51,(IF(G357=2,'ANEXO RP14'!$A$52,(IF(G357=3,'ANEXO RP14'!$A$53,(IF(G357=4,'ANEXO RP14'!$A$54,(IF(G357=5,'ANEXO RP14'!$A$55,(IF(G357=6,'ANEXO RP14'!$A$56,(IF(G357=7,'ANEXO RP14'!$A$57,(IF(G357=8,'ANEXO RP14'!$A$58,(IF(G357=9,'ANEXO RP14'!$A$59,(IF(G357=10,'ANEXO RP14'!$A$60,(IF(G357=11,'ANEXO RP14'!$A$61,(IF(G357=12,'ANEXO RP14'!$A$62,(IF(G357=13,'ANEXO RP14'!$A$63,(IF(G357=14,'ANEXO RP14'!$A$64,(IF(G357=15,'ANEXO RP14'!$A$65,(IF(G357=16,'ANEXO RP14'!$A$66," ")))))))))))))))))))))))))))))))</f>
        <v xml:space="preserve"> </v>
      </c>
      <c r="I357" s="106"/>
      <c r="J357" s="114"/>
      <c r="K357" s="91"/>
    </row>
    <row r="358" spans="1:11" s="30" customFormat="1" ht="41.25" customHeight="1" thickBot="1" x14ac:dyDescent="0.3">
      <c r="A358" s="113"/>
      <c r="B358" s="100"/>
      <c r="C358" s="55"/>
      <c r="D358" s="94" t="e">
        <f>VLOOKUP($C357:$C$5004,$C$27:$D$5004,2,0)</f>
        <v>#N/A</v>
      </c>
      <c r="E358" s="99"/>
      <c r="F358" s="60" t="e">
        <f>VLOOKUP($E358:$E$5004,'PLANO DE APLICAÇÃO'!$A$5:$B$1002,2,0)</f>
        <v>#N/A</v>
      </c>
      <c r="G358" s="28"/>
      <c r="H358" s="29" t="str">
        <f>IF(G358=1,'ANEXO RP14'!$A$51,(IF(G358=2,'ANEXO RP14'!$A$52,(IF(G358=3,'ANEXO RP14'!$A$53,(IF(G358=4,'ANEXO RP14'!$A$54,(IF(G358=5,'ANEXO RP14'!$A$55,(IF(G358=6,'ANEXO RP14'!$A$56,(IF(G358=7,'ANEXO RP14'!$A$57,(IF(G358=8,'ANEXO RP14'!$A$58,(IF(G358=9,'ANEXO RP14'!$A$59,(IF(G358=10,'ANEXO RP14'!$A$60,(IF(G358=11,'ANEXO RP14'!$A$61,(IF(G358=12,'ANEXO RP14'!$A$62,(IF(G358=13,'ANEXO RP14'!$A$63,(IF(G358=14,'ANEXO RP14'!$A$64,(IF(G358=15,'ANEXO RP14'!$A$65,(IF(G358=16,'ANEXO RP14'!$A$66," ")))))))))))))))))))))))))))))))</f>
        <v xml:space="preserve"> </v>
      </c>
      <c r="I358" s="106"/>
      <c r="J358" s="114"/>
      <c r="K358" s="91"/>
    </row>
    <row r="359" spans="1:11" s="30" customFormat="1" ht="41.25" customHeight="1" thickBot="1" x14ac:dyDescent="0.3">
      <c r="A359" s="113"/>
      <c r="B359" s="100"/>
      <c r="C359" s="55"/>
      <c r="D359" s="94" t="e">
        <f>VLOOKUP($C358:$C$5004,$C$27:$D$5004,2,0)</f>
        <v>#N/A</v>
      </c>
      <c r="E359" s="99"/>
      <c r="F359" s="60" t="e">
        <f>VLOOKUP($E359:$E$5004,'PLANO DE APLICAÇÃO'!$A$5:$B$1002,2,0)</f>
        <v>#N/A</v>
      </c>
      <c r="G359" s="28"/>
      <c r="H359" s="29" t="str">
        <f>IF(G359=1,'ANEXO RP14'!$A$51,(IF(G359=2,'ANEXO RP14'!$A$52,(IF(G359=3,'ANEXO RP14'!$A$53,(IF(G359=4,'ANEXO RP14'!$A$54,(IF(G359=5,'ANEXO RP14'!$A$55,(IF(G359=6,'ANEXO RP14'!$A$56,(IF(G359=7,'ANEXO RP14'!$A$57,(IF(G359=8,'ANEXO RP14'!$A$58,(IF(G359=9,'ANEXO RP14'!$A$59,(IF(G359=10,'ANEXO RP14'!$A$60,(IF(G359=11,'ANEXO RP14'!$A$61,(IF(G359=12,'ANEXO RP14'!$A$62,(IF(G359=13,'ANEXO RP14'!$A$63,(IF(G359=14,'ANEXO RP14'!$A$64,(IF(G359=15,'ANEXO RP14'!$A$65,(IF(G359=16,'ANEXO RP14'!$A$66," ")))))))))))))))))))))))))))))))</f>
        <v xml:space="preserve"> </v>
      </c>
      <c r="I359" s="106"/>
      <c r="J359" s="114"/>
      <c r="K359" s="91"/>
    </row>
    <row r="360" spans="1:11" s="30" customFormat="1" ht="41.25" customHeight="1" thickBot="1" x14ac:dyDescent="0.3">
      <c r="A360" s="113"/>
      <c r="B360" s="100"/>
      <c r="C360" s="55"/>
      <c r="D360" s="94" t="e">
        <f>VLOOKUP($C359:$C$5004,$C$27:$D$5004,2,0)</f>
        <v>#N/A</v>
      </c>
      <c r="E360" s="99"/>
      <c r="F360" s="60" t="e">
        <f>VLOOKUP($E360:$E$5004,'PLANO DE APLICAÇÃO'!$A$5:$B$1002,2,0)</f>
        <v>#N/A</v>
      </c>
      <c r="G360" s="28"/>
      <c r="H360" s="29" t="str">
        <f>IF(G360=1,'ANEXO RP14'!$A$51,(IF(G360=2,'ANEXO RP14'!$A$52,(IF(G360=3,'ANEXO RP14'!$A$53,(IF(G360=4,'ANEXO RP14'!$A$54,(IF(G360=5,'ANEXO RP14'!$A$55,(IF(G360=6,'ANEXO RP14'!$A$56,(IF(G360=7,'ANEXO RP14'!$A$57,(IF(G360=8,'ANEXO RP14'!$A$58,(IF(G360=9,'ANEXO RP14'!$A$59,(IF(G360=10,'ANEXO RP14'!$A$60,(IF(G360=11,'ANEXO RP14'!$A$61,(IF(G360=12,'ANEXO RP14'!$A$62,(IF(G360=13,'ANEXO RP14'!$A$63,(IF(G360=14,'ANEXO RP14'!$A$64,(IF(G360=15,'ANEXO RP14'!$A$65,(IF(G360=16,'ANEXO RP14'!$A$66," ")))))))))))))))))))))))))))))))</f>
        <v xml:space="preserve"> </v>
      </c>
      <c r="I360" s="106"/>
      <c r="J360" s="114"/>
      <c r="K360" s="91"/>
    </row>
    <row r="361" spans="1:11" s="30" customFormat="1" ht="41.25" customHeight="1" thickBot="1" x14ac:dyDescent="0.3">
      <c r="A361" s="113"/>
      <c r="B361" s="100"/>
      <c r="C361" s="55"/>
      <c r="D361" s="94" t="e">
        <f>VLOOKUP($C360:$C$5004,$C$27:$D$5004,2,0)</f>
        <v>#N/A</v>
      </c>
      <c r="E361" s="99"/>
      <c r="F361" s="60" t="e">
        <f>VLOOKUP($E361:$E$5004,'PLANO DE APLICAÇÃO'!$A$5:$B$1002,2,0)</f>
        <v>#N/A</v>
      </c>
      <c r="G361" s="28"/>
      <c r="H361" s="29" t="str">
        <f>IF(G361=1,'ANEXO RP14'!$A$51,(IF(G361=2,'ANEXO RP14'!$A$52,(IF(G361=3,'ANEXO RP14'!$A$53,(IF(G361=4,'ANEXO RP14'!$A$54,(IF(G361=5,'ANEXO RP14'!$A$55,(IF(G361=6,'ANEXO RP14'!$A$56,(IF(G361=7,'ANEXO RP14'!$A$57,(IF(G361=8,'ANEXO RP14'!$A$58,(IF(G361=9,'ANEXO RP14'!$A$59,(IF(G361=10,'ANEXO RP14'!$A$60,(IF(G361=11,'ANEXO RP14'!$A$61,(IF(G361=12,'ANEXO RP14'!$A$62,(IF(G361=13,'ANEXO RP14'!$A$63,(IF(G361=14,'ANEXO RP14'!$A$64,(IF(G361=15,'ANEXO RP14'!$A$65,(IF(G361=16,'ANEXO RP14'!$A$66," ")))))))))))))))))))))))))))))))</f>
        <v xml:space="preserve"> </v>
      </c>
      <c r="I361" s="106"/>
      <c r="J361" s="114"/>
      <c r="K361" s="91"/>
    </row>
    <row r="362" spans="1:11" s="30" customFormat="1" ht="41.25" customHeight="1" thickBot="1" x14ac:dyDescent="0.3">
      <c r="A362" s="113"/>
      <c r="B362" s="100"/>
      <c r="C362" s="55"/>
      <c r="D362" s="94" t="e">
        <f>VLOOKUP($C361:$C$5004,$C$27:$D$5004,2,0)</f>
        <v>#N/A</v>
      </c>
      <c r="E362" s="99"/>
      <c r="F362" s="60" t="e">
        <f>VLOOKUP($E362:$E$5004,'PLANO DE APLICAÇÃO'!$A$5:$B$1002,2,0)</f>
        <v>#N/A</v>
      </c>
      <c r="G362" s="28"/>
      <c r="H362" s="29" t="str">
        <f>IF(G362=1,'ANEXO RP14'!$A$51,(IF(G362=2,'ANEXO RP14'!$A$52,(IF(G362=3,'ANEXO RP14'!$A$53,(IF(G362=4,'ANEXO RP14'!$A$54,(IF(G362=5,'ANEXO RP14'!$A$55,(IF(G362=6,'ANEXO RP14'!$A$56,(IF(G362=7,'ANEXO RP14'!$A$57,(IF(G362=8,'ANEXO RP14'!$A$58,(IF(G362=9,'ANEXO RP14'!$A$59,(IF(G362=10,'ANEXO RP14'!$A$60,(IF(G362=11,'ANEXO RP14'!$A$61,(IF(G362=12,'ANEXO RP14'!$A$62,(IF(G362=13,'ANEXO RP14'!$A$63,(IF(G362=14,'ANEXO RP14'!$A$64,(IF(G362=15,'ANEXO RP14'!$A$65,(IF(G362=16,'ANEXO RP14'!$A$66," ")))))))))))))))))))))))))))))))</f>
        <v xml:space="preserve"> </v>
      </c>
      <c r="I362" s="106"/>
      <c r="J362" s="114"/>
      <c r="K362" s="91"/>
    </row>
    <row r="363" spans="1:11" s="30" customFormat="1" ht="41.25" customHeight="1" thickBot="1" x14ac:dyDescent="0.3">
      <c r="A363" s="113"/>
      <c r="B363" s="100"/>
      <c r="C363" s="55"/>
      <c r="D363" s="94" t="e">
        <f>VLOOKUP($C362:$C$5004,$C$27:$D$5004,2,0)</f>
        <v>#N/A</v>
      </c>
      <c r="E363" s="99"/>
      <c r="F363" s="60" t="e">
        <f>VLOOKUP($E363:$E$5004,'PLANO DE APLICAÇÃO'!$A$5:$B$1002,2,0)</f>
        <v>#N/A</v>
      </c>
      <c r="G363" s="28"/>
      <c r="H363" s="29" t="str">
        <f>IF(G363=1,'ANEXO RP14'!$A$51,(IF(G363=2,'ANEXO RP14'!$A$52,(IF(G363=3,'ANEXO RP14'!$A$53,(IF(G363=4,'ANEXO RP14'!$A$54,(IF(G363=5,'ANEXO RP14'!$A$55,(IF(G363=6,'ANEXO RP14'!$A$56,(IF(G363=7,'ANEXO RP14'!$A$57,(IF(G363=8,'ANEXO RP14'!$A$58,(IF(G363=9,'ANEXO RP14'!$A$59,(IF(G363=10,'ANEXO RP14'!$A$60,(IF(G363=11,'ANEXO RP14'!$A$61,(IF(G363=12,'ANEXO RP14'!$A$62,(IF(G363=13,'ANEXO RP14'!$A$63,(IF(G363=14,'ANEXO RP14'!$A$64,(IF(G363=15,'ANEXO RP14'!$A$65,(IF(G363=16,'ANEXO RP14'!$A$66," ")))))))))))))))))))))))))))))))</f>
        <v xml:space="preserve"> </v>
      </c>
      <c r="I363" s="106"/>
      <c r="J363" s="114"/>
      <c r="K363" s="91"/>
    </row>
    <row r="364" spans="1:11" s="30" customFormat="1" ht="41.25" customHeight="1" thickBot="1" x14ac:dyDescent="0.3">
      <c r="A364" s="113"/>
      <c r="B364" s="100"/>
      <c r="C364" s="55"/>
      <c r="D364" s="94" t="e">
        <f>VLOOKUP($C363:$C$5004,$C$27:$D$5004,2,0)</f>
        <v>#N/A</v>
      </c>
      <c r="E364" s="99"/>
      <c r="F364" s="60" t="e">
        <f>VLOOKUP($E364:$E$5004,'PLANO DE APLICAÇÃO'!$A$5:$B$1002,2,0)</f>
        <v>#N/A</v>
      </c>
      <c r="G364" s="28"/>
      <c r="H364" s="29" t="str">
        <f>IF(G364=1,'ANEXO RP14'!$A$51,(IF(G364=2,'ANEXO RP14'!$A$52,(IF(G364=3,'ANEXO RP14'!$A$53,(IF(G364=4,'ANEXO RP14'!$A$54,(IF(G364=5,'ANEXO RP14'!$A$55,(IF(G364=6,'ANEXO RP14'!$A$56,(IF(G364=7,'ANEXO RP14'!$A$57,(IF(G364=8,'ANEXO RP14'!$A$58,(IF(G364=9,'ANEXO RP14'!$A$59,(IF(G364=10,'ANEXO RP14'!$A$60,(IF(G364=11,'ANEXO RP14'!$A$61,(IF(G364=12,'ANEXO RP14'!$A$62,(IF(G364=13,'ANEXO RP14'!$A$63,(IF(G364=14,'ANEXO RP14'!$A$64,(IF(G364=15,'ANEXO RP14'!$A$65,(IF(G364=16,'ANEXO RP14'!$A$66," ")))))))))))))))))))))))))))))))</f>
        <v xml:space="preserve"> </v>
      </c>
      <c r="I364" s="106"/>
      <c r="J364" s="114"/>
      <c r="K364" s="91"/>
    </row>
    <row r="365" spans="1:11" s="30" customFormat="1" ht="41.25" customHeight="1" thickBot="1" x14ac:dyDescent="0.3">
      <c r="A365" s="113"/>
      <c r="B365" s="100"/>
      <c r="C365" s="55"/>
      <c r="D365" s="94" t="e">
        <f>VLOOKUP($C364:$C$5004,$C$27:$D$5004,2,0)</f>
        <v>#N/A</v>
      </c>
      <c r="E365" s="99"/>
      <c r="F365" s="60" t="e">
        <f>VLOOKUP($E365:$E$5004,'PLANO DE APLICAÇÃO'!$A$5:$B$1002,2,0)</f>
        <v>#N/A</v>
      </c>
      <c r="G365" s="28"/>
      <c r="H365" s="29" t="str">
        <f>IF(G365=1,'ANEXO RP14'!$A$51,(IF(G365=2,'ANEXO RP14'!$A$52,(IF(G365=3,'ANEXO RP14'!$A$53,(IF(G365=4,'ANEXO RP14'!$A$54,(IF(G365=5,'ANEXO RP14'!$A$55,(IF(G365=6,'ANEXO RP14'!$A$56,(IF(G365=7,'ANEXO RP14'!$A$57,(IF(G365=8,'ANEXO RP14'!$A$58,(IF(G365=9,'ANEXO RP14'!$A$59,(IF(G365=10,'ANEXO RP14'!$A$60,(IF(G365=11,'ANEXO RP14'!$A$61,(IF(G365=12,'ANEXO RP14'!$A$62,(IF(G365=13,'ANEXO RP14'!$A$63,(IF(G365=14,'ANEXO RP14'!$A$64,(IF(G365=15,'ANEXO RP14'!$A$65,(IF(G365=16,'ANEXO RP14'!$A$66," ")))))))))))))))))))))))))))))))</f>
        <v xml:space="preserve"> </v>
      </c>
      <c r="I365" s="106"/>
      <c r="J365" s="114"/>
      <c r="K365" s="91"/>
    </row>
    <row r="366" spans="1:11" s="30" customFormat="1" ht="41.25" customHeight="1" thickBot="1" x14ac:dyDescent="0.3">
      <c r="A366" s="113"/>
      <c r="B366" s="100"/>
      <c r="C366" s="55"/>
      <c r="D366" s="94" t="e">
        <f>VLOOKUP($C365:$C$5004,$C$27:$D$5004,2,0)</f>
        <v>#N/A</v>
      </c>
      <c r="E366" s="99"/>
      <c r="F366" s="60" t="e">
        <f>VLOOKUP($E366:$E$5004,'PLANO DE APLICAÇÃO'!$A$5:$B$1002,2,0)</f>
        <v>#N/A</v>
      </c>
      <c r="G366" s="28"/>
      <c r="H366" s="29" t="str">
        <f>IF(G366=1,'ANEXO RP14'!$A$51,(IF(G366=2,'ANEXO RP14'!$A$52,(IF(G366=3,'ANEXO RP14'!$A$53,(IF(G366=4,'ANEXO RP14'!$A$54,(IF(G366=5,'ANEXO RP14'!$A$55,(IF(G366=6,'ANEXO RP14'!$A$56,(IF(G366=7,'ANEXO RP14'!$A$57,(IF(G366=8,'ANEXO RP14'!$A$58,(IF(G366=9,'ANEXO RP14'!$A$59,(IF(G366=10,'ANEXO RP14'!$A$60,(IF(G366=11,'ANEXO RP14'!$A$61,(IF(G366=12,'ANEXO RP14'!$A$62,(IF(G366=13,'ANEXO RP14'!$A$63,(IF(G366=14,'ANEXO RP14'!$A$64,(IF(G366=15,'ANEXO RP14'!$A$65,(IF(G366=16,'ANEXO RP14'!$A$66," ")))))))))))))))))))))))))))))))</f>
        <v xml:space="preserve"> </v>
      </c>
      <c r="I366" s="106"/>
      <c r="J366" s="114"/>
      <c r="K366" s="91"/>
    </row>
    <row r="367" spans="1:11" s="30" customFormat="1" ht="41.25" customHeight="1" thickBot="1" x14ac:dyDescent="0.3">
      <c r="A367" s="113"/>
      <c r="B367" s="100"/>
      <c r="C367" s="55"/>
      <c r="D367" s="94" t="e">
        <f>VLOOKUP($C366:$C$5004,$C$27:$D$5004,2,0)</f>
        <v>#N/A</v>
      </c>
      <c r="E367" s="99"/>
      <c r="F367" s="60" t="e">
        <f>VLOOKUP($E367:$E$5004,'PLANO DE APLICAÇÃO'!$A$5:$B$1002,2,0)</f>
        <v>#N/A</v>
      </c>
      <c r="G367" s="28"/>
      <c r="H367" s="29" t="str">
        <f>IF(G367=1,'ANEXO RP14'!$A$51,(IF(G367=2,'ANEXO RP14'!$A$52,(IF(G367=3,'ANEXO RP14'!$A$53,(IF(G367=4,'ANEXO RP14'!$A$54,(IF(G367=5,'ANEXO RP14'!$A$55,(IF(G367=6,'ANEXO RP14'!$A$56,(IF(G367=7,'ANEXO RP14'!$A$57,(IF(G367=8,'ANEXO RP14'!$A$58,(IF(G367=9,'ANEXO RP14'!$A$59,(IF(G367=10,'ANEXO RP14'!$A$60,(IF(G367=11,'ANEXO RP14'!$A$61,(IF(G367=12,'ANEXO RP14'!$A$62,(IF(G367=13,'ANEXO RP14'!$A$63,(IF(G367=14,'ANEXO RP14'!$A$64,(IF(G367=15,'ANEXO RP14'!$A$65,(IF(G367=16,'ANEXO RP14'!$A$66," ")))))))))))))))))))))))))))))))</f>
        <v xml:space="preserve"> </v>
      </c>
      <c r="I367" s="106"/>
      <c r="J367" s="114"/>
      <c r="K367" s="91"/>
    </row>
    <row r="368" spans="1:11" s="30" customFormat="1" ht="41.25" customHeight="1" thickBot="1" x14ac:dyDescent="0.3">
      <c r="A368" s="113"/>
      <c r="B368" s="100"/>
      <c r="C368" s="55"/>
      <c r="D368" s="94" t="e">
        <f>VLOOKUP($C367:$C$5004,$C$27:$D$5004,2,0)</f>
        <v>#N/A</v>
      </c>
      <c r="E368" s="99"/>
      <c r="F368" s="60" t="e">
        <f>VLOOKUP($E368:$E$5004,'PLANO DE APLICAÇÃO'!$A$5:$B$1002,2,0)</f>
        <v>#N/A</v>
      </c>
      <c r="G368" s="28"/>
      <c r="H368" s="29" t="str">
        <f>IF(G368=1,'ANEXO RP14'!$A$51,(IF(G368=2,'ANEXO RP14'!$A$52,(IF(G368=3,'ANEXO RP14'!$A$53,(IF(G368=4,'ANEXO RP14'!$A$54,(IF(G368=5,'ANEXO RP14'!$A$55,(IF(G368=6,'ANEXO RP14'!$A$56,(IF(G368=7,'ANEXO RP14'!$A$57,(IF(G368=8,'ANEXO RP14'!$A$58,(IF(G368=9,'ANEXO RP14'!$A$59,(IF(G368=10,'ANEXO RP14'!$A$60,(IF(G368=11,'ANEXO RP14'!$A$61,(IF(G368=12,'ANEXO RP14'!$A$62,(IF(G368=13,'ANEXO RP14'!$A$63,(IF(G368=14,'ANEXO RP14'!$A$64,(IF(G368=15,'ANEXO RP14'!$A$65,(IF(G368=16,'ANEXO RP14'!$A$66," ")))))))))))))))))))))))))))))))</f>
        <v xml:space="preserve"> </v>
      </c>
      <c r="I368" s="106"/>
      <c r="J368" s="114"/>
      <c r="K368" s="91"/>
    </row>
    <row r="369" spans="1:11" s="30" customFormat="1" ht="41.25" customHeight="1" thickBot="1" x14ac:dyDescent="0.3">
      <c r="A369" s="113"/>
      <c r="B369" s="100"/>
      <c r="C369" s="55"/>
      <c r="D369" s="94" t="e">
        <f>VLOOKUP($C368:$C$5004,$C$27:$D$5004,2,0)</f>
        <v>#N/A</v>
      </c>
      <c r="E369" s="99"/>
      <c r="F369" s="60" t="e">
        <f>VLOOKUP($E369:$E$5004,'PLANO DE APLICAÇÃO'!$A$5:$B$1002,2,0)</f>
        <v>#N/A</v>
      </c>
      <c r="G369" s="28"/>
      <c r="H369" s="29" t="str">
        <f>IF(G369=1,'ANEXO RP14'!$A$51,(IF(G369=2,'ANEXO RP14'!$A$52,(IF(G369=3,'ANEXO RP14'!$A$53,(IF(G369=4,'ANEXO RP14'!$A$54,(IF(G369=5,'ANEXO RP14'!$A$55,(IF(G369=6,'ANEXO RP14'!$A$56,(IF(G369=7,'ANEXO RP14'!$A$57,(IF(G369=8,'ANEXO RP14'!$A$58,(IF(G369=9,'ANEXO RP14'!$A$59,(IF(G369=10,'ANEXO RP14'!$A$60,(IF(G369=11,'ANEXO RP14'!$A$61,(IF(G369=12,'ANEXO RP14'!$A$62,(IF(G369=13,'ANEXO RP14'!$A$63,(IF(G369=14,'ANEXO RP14'!$A$64,(IF(G369=15,'ANEXO RP14'!$A$65,(IF(G369=16,'ANEXO RP14'!$A$66," ")))))))))))))))))))))))))))))))</f>
        <v xml:space="preserve"> </v>
      </c>
      <c r="I369" s="106"/>
      <c r="J369" s="114"/>
      <c r="K369" s="91"/>
    </row>
    <row r="370" spans="1:11" s="30" customFormat="1" ht="41.25" customHeight="1" thickBot="1" x14ac:dyDescent="0.3">
      <c r="A370" s="113"/>
      <c r="B370" s="100"/>
      <c r="C370" s="55"/>
      <c r="D370" s="94" t="e">
        <f>VLOOKUP($C369:$C$5004,$C$27:$D$5004,2,0)</f>
        <v>#N/A</v>
      </c>
      <c r="E370" s="99"/>
      <c r="F370" s="60" t="e">
        <f>VLOOKUP($E370:$E$5004,'PLANO DE APLICAÇÃO'!$A$5:$B$1002,2,0)</f>
        <v>#N/A</v>
      </c>
      <c r="G370" s="28"/>
      <c r="H370" s="29" t="str">
        <f>IF(G370=1,'ANEXO RP14'!$A$51,(IF(G370=2,'ANEXO RP14'!$A$52,(IF(G370=3,'ANEXO RP14'!$A$53,(IF(G370=4,'ANEXO RP14'!$A$54,(IF(G370=5,'ANEXO RP14'!$A$55,(IF(G370=6,'ANEXO RP14'!$A$56,(IF(G370=7,'ANEXO RP14'!$A$57,(IF(G370=8,'ANEXO RP14'!$A$58,(IF(G370=9,'ANEXO RP14'!$A$59,(IF(G370=10,'ANEXO RP14'!$A$60,(IF(G370=11,'ANEXO RP14'!$A$61,(IF(G370=12,'ANEXO RP14'!$A$62,(IF(G370=13,'ANEXO RP14'!$A$63,(IF(G370=14,'ANEXO RP14'!$A$64,(IF(G370=15,'ANEXO RP14'!$A$65,(IF(G370=16,'ANEXO RP14'!$A$66," ")))))))))))))))))))))))))))))))</f>
        <v xml:space="preserve"> </v>
      </c>
      <c r="I370" s="106"/>
      <c r="J370" s="114"/>
      <c r="K370" s="91"/>
    </row>
    <row r="371" spans="1:11" s="30" customFormat="1" ht="41.25" customHeight="1" thickBot="1" x14ac:dyDescent="0.3">
      <c r="A371" s="113"/>
      <c r="B371" s="100"/>
      <c r="C371" s="55"/>
      <c r="D371" s="94" t="e">
        <f>VLOOKUP($C370:$C$5004,$C$27:$D$5004,2,0)</f>
        <v>#N/A</v>
      </c>
      <c r="E371" s="99"/>
      <c r="F371" s="60" t="e">
        <f>VLOOKUP($E371:$E$5004,'PLANO DE APLICAÇÃO'!$A$5:$B$1002,2,0)</f>
        <v>#N/A</v>
      </c>
      <c r="G371" s="28"/>
      <c r="H371" s="29" t="str">
        <f>IF(G371=1,'ANEXO RP14'!$A$51,(IF(G371=2,'ANEXO RP14'!$A$52,(IF(G371=3,'ANEXO RP14'!$A$53,(IF(G371=4,'ANEXO RP14'!$A$54,(IF(G371=5,'ANEXO RP14'!$A$55,(IF(G371=6,'ANEXO RP14'!$A$56,(IF(G371=7,'ANEXO RP14'!$A$57,(IF(G371=8,'ANEXO RP14'!$A$58,(IF(G371=9,'ANEXO RP14'!$A$59,(IF(G371=10,'ANEXO RP14'!$A$60,(IF(G371=11,'ANEXO RP14'!$A$61,(IF(G371=12,'ANEXO RP14'!$A$62,(IF(G371=13,'ANEXO RP14'!$A$63,(IF(G371=14,'ANEXO RP14'!$A$64,(IF(G371=15,'ANEXO RP14'!$A$65,(IF(G371=16,'ANEXO RP14'!$A$66," ")))))))))))))))))))))))))))))))</f>
        <v xml:space="preserve"> </v>
      </c>
      <c r="I371" s="106"/>
      <c r="J371" s="114"/>
      <c r="K371" s="91"/>
    </row>
    <row r="372" spans="1:11" s="30" customFormat="1" ht="41.25" customHeight="1" thickBot="1" x14ac:dyDescent="0.3">
      <c r="A372" s="113"/>
      <c r="B372" s="100"/>
      <c r="C372" s="55"/>
      <c r="D372" s="94" t="e">
        <f>VLOOKUP($C371:$C$5004,$C$27:$D$5004,2,0)</f>
        <v>#N/A</v>
      </c>
      <c r="E372" s="99"/>
      <c r="F372" s="60" t="e">
        <f>VLOOKUP($E372:$E$5004,'PLANO DE APLICAÇÃO'!$A$5:$B$1002,2,0)</f>
        <v>#N/A</v>
      </c>
      <c r="G372" s="28"/>
      <c r="H372" s="29" t="str">
        <f>IF(G372=1,'ANEXO RP14'!$A$51,(IF(G372=2,'ANEXO RP14'!$A$52,(IF(G372=3,'ANEXO RP14'!$A$53,(IF(G372=4,'ANEXO RP14'!$A$54,(IF(G372=5,'ANEXO RP14'!$A$55,(IF(G372=6,'ANEXO RP14'!$A$56,(IF(G372=7,'ANEXO RP14'!$A$57,(IF(G372=8,'ANEXO RP14'!$A$58,(IF(G372=9,'ANEXO RP14'!$A$59,(IF(G372=10,'ANEXO RP14'!$A$60,(IF(G372=11,'ANEXO RP14'!$A$61,(IF(G372=12,'ANEXO RP14'!$A$62,(IF(G372=13,'ANEXO RP14'!$A$63,(IF(G372=14,'ANEXO RP14'!$A$64,(IF(G372=15,'ANEXO RP14'!$A$65,(IF(G372=16,'ANEXO RP14'!$A$66," ")))))))))))))))))))))))))))))))</f>
        <v xml:space="preserve"> </v>
      </c>
      <c r="I372" s="106"/>
      <c r="J372" s="114"/>
      <c r="K372" s="91"/>
    </row>
    <row r="373" spans="1:11" s="30" customFormat="1" ht="41.25" customHeight="1" thickBot="1" x14ac:dyDescent="0.3">
      <c r="A373" s="113"/>
      <c r="B373" s="100"/>
      <c r="C373" s="55"/>
      <c r="D373" s="94" t="e">
        <f>VLOOKUP($C372:$C$5004,$C$27:$D$5004,2,0)</f>
        <v>#N/A</v>
      </c>
      <c r="E373" s="99"/>
      <c r="F373" s="60" t="e">
        <f>VLOOKUP($E373:$E$5004,'PLANO DE APLICAÇÃO'!$A$5:$B$1002,2,0)</f>
        <v>#N/A</v>
      </c>
      <c r="G373" s="28"/>
      <c r="H373" s="29" t="str">
        <f>IF(G373=1,'ANEXO RP14'!$A$51,(IF(G373=2,'ANEXO RP14'!$A$52,(IF(G373=3,'ANEXO RP14'!$A$53,(IF(G373=4,'ANEXO RP14'!$A$54,(IF(G373=5,'ANEXO RP14'!$A$55,(IF(G373=6,'ANEXO RP14'!$A$56,(IF(G373=7,'ANEXO RP14'!$A$57,(IF(G373=8,'ANEXO RP14'!$A$58,(IF(G373=9,'ANEXO RP14'!$A$59,(IF(G373=10,'ANEXO RP14'!$A$60,(IF(G373=11,'ANEXO RP14'!$A$61,(IF(G373=12,'ANEXO RP14'!$A$62,(IF(G373=13,'ANEXO RP14'!$A$63,(IF(G373=14,'ANEXO RP14'!$A$64,(IF(G373=15,'ANEXO RP14'!$A$65,(IF(G373=16,'ANEXO RP14'!$A$66," ")))))))))))))))))))))))))))))))</f>
        <v xml:space="preserve"> </v>
      </c>
      <c r="I373" s="106"/>
      <c r="J373" s="114"/>
      <c r="K373" s="91"/>
    </row>
    <row r="374" spans="1:11" s="30" customFormat="1" ht="41.25" customHeight="1" thickBot="1" x14ac:dyDescent="0.3">
      <c r="A374" s="113"/>
      <c r="B374" s="100"/>
      <c r="C374" s="55"/>
      <c r="D374" s="94" t="e">
        <f>VLOOKUP($C373:$C$5004,$C$27:$D$5004,2,0)</f>
        <v>#N/A</v>
      </c>
      <c r="E374" s="99"/>
      <c r="F374" s="60" t="e">
        <f>VLOOKUP($E374:$E$5004,'PLANO DE APLICAÇÃO'!$A$5:$B$1002,2,0)</f>
        <v>#N/A</v>
      </c>
      <c r="G374" s="28"/>
      <c r="H374" s="29" t="str">
        <f>IF(G374=1,'ANEXO RP14'!$A$51,(IF(G374=2,'ANEXO RP14'!$A$52,(IF(G374=3,'ANEXO RP14'!$A$53,(IF(G374=4,'ANEXO RP14'!$A$54,(IF(G374=5,'ANEXO RP14'!$A$55,(IF(G374=6,'ANEXO RP14'!$A$56,(IF(G374=7,'ANEXO RP14'!$A$57,(IF(G374=8,'ANEXO RP14'!$A$58,(IF(G374=9,'ANEXO RP14'!$A$59,(IF(G374=10,'ANEXO RP14'!$A$60,(IF(G374=11,'ANEXO RP14'!$A$61,(IF(G374=12,'ANEXO RP14'!$A$62,(IF(G374=13,'ANEXO RP14'!$A$63,(IF(G374=14,'ANEXO RP14'!$A$64,(IF(G374=15,'ANEXO RP14'!$A$65,(IF(G374=16,'ANEXO RP14'!$A$66," ")))))))))))))))))))))))))))))))</f>
        <v xml:space="preserve"> </v>
      </c>
      <c r="I374" s="106"/>
      <c r="J374" s="114"/>
      <c r="K374" s="91"/>
    </row>
    <row r="375" spans="1:11" s="30" customFormat="1" ht="41.25" customHeight="1" thickBot="1" x14ac:dyDescent="0.3">
      <c r="A375" s="113"/>
      <c r="B375" s="100"/>
      <c r="C375" s="55"/>
      <c r="D375" s="94" t="e">
        <f>VLOOKUP($C374:$C$5004,$C$27:$D$5004,2,0)</f>
        <v>#N/A</v>
      </c>
      <c r="E375" s="99"/>
      <c r="F375" s="60" t="e">
        <f>VLOOKUP($E375:$E$5004,'PLANO DE APLICAÇÃO'!$A$5:$B$1002,2,0)</f>
        <v>#N/A</v>
      </c>
      <c r="G375" s="28"/>
      <c r="H375" s="29" t="str">
        <f>IF(G375=1,'ANEXO RP14'!$A$51,(IF(G375=2,'ANEXO RP14'!$A$52,(IF(G375=3,'ANEXO RP14'!$A$53,(IF(G375=4,'ANEXO RP14'!$A$54,(IF(G375=5,'ANEXO RP14'!$A$55,(IF(G375=6,'ANEXO RP14'!$A$56,(IF(G375=7,'ANEXO RP14'!$A$57,(IF(G375=8,'ANEXO RP14'!$A$58,(IF(G375=9,'ANEXO RP14'!$A$59,(IF(G375=10,'ANEXO RP14'!$A$60,(IF(G375=11,'ANEXO RP14'!$A$61,(IF(G375=12,'ANEXO RP14'!$A$62,(IF(G375=13,'ANEXO RP14'!$A$63,(IF(G375=14,'ANEXO RP14'!$A$64,(IF(G375=15,'ANEXO RP14'!$A$65,(IF(G375=16,'ANEXO RP14'!$A$66," ")))))))))))))))))))))))))))))))</f>
        <v xml:space="preserve"> </v>
      </c>
      <c r="I375" s="106"/>
      <c r="J375" s="114"/>
      <c r="K375" s="91"/>
    </row>
    <row r="376" spans="1:11" s="30" customFormat="1" ht="41.25" customHeight="1" thickBot="1" x14ac:dyDescent="0.3">
      <c r="A376" s="113"/>
      <c r="B376" s="100"/>
      <c r="C376" s="55"/>
      <c r="D376" s="94" t="e">
        <f>VLOOKUP($C375:$C$5004,$C$27:$D$5004,2,0)</f>
        <v>#N/A</v>
      </c>
      <c r="E376" s="99"/>
      <c r="F376" s="60" t="e">
        <f>VLOOKUP($E376:$E$5004,'PLANO DE APLICAÇÃO'!$A$5:$B$1002,2,0)</f>
        <v>#N/A</v>
      </c>
      <c r="G376" s="28"/>
      <c r="H376" s="29" t="str">
        <f>IF(G376=1,'ANEXO RP14'!$A$51,(IF(G376=2,'ANEXO RP14'!$A$52,(IF(G376=3,'ANEXO RP14'!$A$53,(IF(G376=4,'ANEXO RP14'!$A$54,(IF(G376=5,'ANEXO RP14'!$A$55,(IF(G376=6,'ANEXO RP14'!$A$56,(IF(G376=7,'ANEXO RP14'!$A$57,(IF(G376=8,'ANEXO RP14'!$A$58,(IF(G376=9,'ANEXO RP14'!$A$59,(IF(G376=10,'ANEXO RP14'!$A$60,(IF(G376=11,'ANEXO RP14'!$A$61,(IF(G376=12,'ANEXO RP14'!$A$62,(IF(G376=13,'ANEXO RP14'!$A$63,(IF(G376=14,'ANEXO RP14'!$A$64,(IF(G376=15,'ANEXO RP14'!$A$65,(IF(G376=16,'ANEXO RP14'!$A$66," ")))))))))))))))))))))))))))))))</f>
        <v xml:space="preserve"> </v>
      </c>
      <c r="I376" s="106"/>
      <c r="J376" s="114"/>
      <c r="K376" s="91"/>
    </row>
    <row r="377" spans="1:11" s="30" customFormat="1" ht="41.25" customHeight="1" thickBot="1" x14ac:dyDescent="0.3">
      <c r="A377" s="113"/>
      <c r="B377" s="100"/>
      <c r="C377" s="55"/>
      <c r="D377" s="94" t="e">
        <f>VLOOKUP($C376:$C$5004,$C$27:$D$5004,2,0)</f>
        <v>#N/A</v>
      </c>
      <c r="E377" s="99"/>
      <c r="F377" s="60" t="e">
        <f>VLOOKUP($E377:$E$5004,'PLANO DE APLICAÇÃO'!$A$5:$B$1002,2,0)</f>
        <v>#N/A</v>
      </c>
      <c r="G377" s="28"/>
      <c r="H377" s="29" t="str">
        <f>IF(G377=1,'ANEXO RP14'!$A$51,(IF(G377=2,'ANEXO RP14'!$A$52,(IF(G377=3,'ANEXO RP14'!$A$53,(IF(G377=4,'ANEXO RP14'!$A$54,(IF(G377=5,'ANEXO RP14'!$A$55,(IF(G377=6,'ANEXO RP14'!$A$56,(IF(G377=7,'ANEXO RP14'!$A$57,(IF(G377=8,'ANEXO RP14'!$A$58,(IF(G377=9,'ANEXO RP14'!$A$59,(IF(G377=10,'ANEXO RP14'!$A$60,(IF(G377=11,'ANEXO RP14'!$A$61,(IF(G377=12,'ANEXO RP14'!$A$62,(IF(G377=13,'ANEXO RP14'!$A$63,(IF(G377=14,'ANEXO RP14'!$A$64,(IF(G377=15,'ANEXO RP14'!$A$65,(IF(G377=16,'ANEXO RP14'!$A$66," ")))))))))))))))))))))))))))))))</f>
        <v xml:space="preserve"> </v>
      </c>
      <c r="I377" s="106"/>
      <c r="J377" s="114"/>
      <c r="K377" s="91"/>
    </row>
    <row r="378" spans="1:11" s="30" customFormat="1" ht="41.25" customHeight="1" thickBot="1" x14ac:dyDescent="0.3">
      <c r="A378" s="113"/>
      <c r="B378" s="100"/>
      <c r="C378" s="55"/>
      <c r="D378" s="94" t="e">
        <f>VLOOKUP($C377:$C$5004,$C$27:$D$5004,2,0)</f>
        <v>#N/A</v>
      </c>
      <c r="E378" s="99"/>
      <c r="F378" s="60" t="e">
        <f>VLOOKUP($E378:$E$5004,'PLANO DE APLICAÇÃO'!$A$5:$B$1002,2,0)</f>
        <v>#N/A</v>
      </c>
      <c r="G378" s="28"/>
      <c r="H378" s="29" t="str">
        <f>IF(G378=1,'ANEXO RP14'!$A$51,(IF(G378=2,'ANEXO RP14'!$A$52,(IF(G378=3,'ANEXO RP14'!$A$53,(IF(G378=4,'ANEXO RP14'!$A$54,(IF(G378=5,'ANEXO RP14'!$A$55,(IF(G378=6,'ANEXO RP14'!$A$56,(IF(G378=7,'ANEXO RP14'!$A$57,(IF(G378=8,'ANEXO RP14'!$A$58,(IF(G378=9,'ANEXO RP14'!$A$59,(IF(G378=10,'ANEXO RP14'!$A$60,(IF(G378=11,'ANEXO RP14'!$A$61,(IF(G378=12,'ANEXO RP14'!$A$62,(IF(G378=13,'ANEXO RP14'!$A$63,(IF(G378=14,'ANEXO RP14'!$A$64,(IF(G378=15,'ANEXO RP14'!$A$65,(IF(G378=16,'ANEXO RP14'!$A$66," ")))))))))))))))))))))))))))))))</f>
        <v xml:space="preserve"> </v>
      </c>
      <c r="I378" s="106"/>
      <c r="J378" s="114"/>
      <c r="K378" s="91"/>
    </row>
    <row r="379" spans="1:11" s="30" customFormat="1" ht="41.25" customHeight="1" thickBot="1" x14ac:dyDescent="0.3">
      <c r="A379" s="113"/>
      <c r="B379" s="100"/>
      <c r="C379" s="55"/>
      <c r="D379" s="94" t="e">
        <f>VLOOKUP($C378:$C$5004,$C$27:$D$5004,2,0)</f>
        <v>#N/A</v>
      </c>
      <c r="E379" s="99"/>
      <c r="F379" s="60" t="e">
        <f>VLOOKUP($E379:$E$5004,'PLANO DE APLICAÇÃO'!$A$5:$B$1002,2,0)</f>
        <v>#N/A</v>
      </c>
      <c r="G379" s="28"/>
      <c r="H379" s="29" t="str">
        <f>IF(G379=1,'ANEXO RP14'!$A$51,(IF(G379=2,'ANEXO RP14'!$A$52,(IF(G379=3,'ANEXO RP14'!$A$53,(IF(G379=4,'ANEXO RP14'!$A$54,(IF(G379=5,'ANEXO RP14'!$A$55,(IF(G379=6,'ANEXO RP14'!$A$56,(IF(G379=7,'ANEXO RP14'!$A$57,(IF(G379=8,'ANEXO RP14'!$A$58,(IF(G379=9,'ANEXO RP14'!$A$59,(IF(G379=10,'ANEXO RP14'!$A$60,(IF(G379=11,'ANEXO RP14'!$A$61,(IF(G379=12,'ANEXO RP14'!$A$62,(IF(G379=13,'ANEXO RP14'!$A$63,(IF(G379=14,'ANEXO RP14'!$A$64,(IF(G379=15,'ANEXO RP14'!$A$65,(IF(G379=16,'ANEXO RP14'!$A$66," ")))))))))))))))))))))))))))))))</f>
        <v xml:space="preserve"> </v>
      </c>
      <c r="I379" s="106"/>
      <c r="J379" s="114"/>
      <c r="K379" s="91"/>
    </row>
    <row r="380" spans="1:11" s="30" customFormat="1" ht="41.25" customHeight="1" thickBot="1" x14ac:dyDescent="0.3">
      <c r="A380" s="113"/>
      <c r="B380" s="100"/>
      <c r="C380" s="55"/>
      <c r="D380" s="94" t="e">
        <f>VLOOKUP($C379:$C$5004,$C$27:$D$5004,2,0)</f>
        <v>#N/A</v>
      </c>
      <c r="E380" s="99"/>
      <c r="F380" s="60" t="e">
        <f>VLOOKUP($E380:$E$5004,'PLANO DE APLICAÇÃO'!$A$5:$B$1002,2,0)</f>
        <v>#N/A</v>
      </c>
      <c r="G380" s="28"/>
      <c r="H380" s="29" t="str">
        <f>IF(G380=1,'ANEXO RP14'!$A$51,(IF(G380=2,'ANEXO RP14'!$A$52,(IF(G380=3,'ANEXO RP14'!$A$53,(IF(G380=4,'ANEXO RP14'!$A$54,(IF(G380=5,'ANEXO RP14'!$A$55,(IF(G380=6,'ANEXO RP14'!$A$56,(IF(G380=7,'ANEXO RP14'!$A$57,(IF(G380=8,'ANEXO RP14'!$A$58,(IF(G380=9,'ANEXO RP14'!$A$59,(IF(G380=10,'ANEXO RP14'!$A$60,(IF(G380=11,'ANEXO RP14'!$A$61,(IF(G380=12,'ANEXO RP14'!$A$62,(IF(G380=13,'ANEXO RP14'!$A$63,(IF(G380=14,'ANEXO RP14'!$A$64,(IF(G380=15,'ANEXO RP14'!$A$65,(IF(G380=16,'ANEXO RP14'!$A$66," ")))))))))))))))))))))))))))))))</f>
        <v xml:space="preserve"> </v>
      </c>
      <c r="I380" s="106"/>
      <c r="J380" s="114"/>
      <c r="K380" s="91"/>
    </row>
    <row r="381" spans="1:11" s="30" customFormat="1" ht="41.25" customHeight="1" thickBot="1" x14ac:dyDescent="0.3">
      <c r="A381" s="113"/>
      <c r="B381" s="100"/>
      <c r="C381" s="55"/>
      <c r="D381" s="94" t="e">
        <f>VLOOKUP($C380:$C$5004,$C$27:$D$5004,2,0)</f>
        <v>#N/A</v>
      </c>
      <c r="E381" s="99"/>
      <c r="F381" s="60" t="e">
        <f>VLOOKUP($E381:$E$5004,'PLANO DE APLICAÇÃO'!$A$5:$B$1002,2,0)</f>
        <v>#N/A</v>
      </c>
      <c r="G381" s="28"/>
      <c r="H381" s="29" t="str">
        <f>IF(G381=1,'ANEXO RP14'!$A$51,(IF(G381=2,'ANEXO RP14'!$A$52,(IF(G381=3,'ANEXO RP14'!$A$53,(IF(G381=4,'ANEXO RP14'!$A$54,(IF(G381=5,'ANEXO RP14'!$A$55,(IF(G381=6,'ANEXO RP14'!$A$56,(IF(G381=7,'ANEXO RP14'!$A$57,(IF(G381=8,'ANEXO RP14'!$A$58,(IF(G381=9,'ANEXO RP14'!$A$59,(IF(G381=10,'ANEXO RP14'!$A$60,(IF(G381=11,'ANEXO RP14'!$A$61,(IF(G381=12,'ANEXO RP14'!$A$62,(IF(G381=13,'ANEXO RP14'!$A$63,(IF(G381=14,'ANEXO RP14'!$A$64,(IF(G381=15,'ANEXO RP14'!$A$65,(IF(G381=16,'ANEXO RP14'!$A$66," ")))))))))))))))))))))))))))))))</f>
        <v xml:space="preserve"> </v>
      </c>
      <c r="I381" s="106"/>
      <c r="J381" s="114"/>
      <c r="K381" s="91"/>
    </row>
    <row r="382" spans="1:11" s="30" customFormat="1" ht="41.25" customHeight="1" thickBot="1" x14ac:dyDescent="0.3">
      <c r="A382" s="113"/>
      <c r="B382" s="100"/>
      <c r="C382" s="55"/>
      <c r="D382" s="94" t="e">
        <f>VLOOKUP($C381:$C$5004,$C$27:$D$5004,2,0)</f>
        <v>#N/A</v>
      </c>
      <c r="E382" s="99"/>
      <c r="F382" s="60" t="e">
        <f>VLOOKUP($E382:$E$5004,'PLANO DE APLICAÇÃO'!$A$5:$B$1002,2,0)</f>
        <v>#N/A</v>
      </c>
      <c r="G382" s="28"/>
      <c r="H382" s="29" t="str">
        <f>IF(G382=1,'ANEXO RP14'!$A$51,(IF(G382=2,'ANEXO RP14'!$A$52,(IF(G382=3,'ANEXO RP14'!$A$53,(IF(G382=4,'ANEXO RP14'!$A$54,(IF(G382=5,'ANEXO RP14'!$A$55,(IF(G382=6,'ANEXO RP14'!$A$56,(IF(G382=7,'ANEXO RP14'!$A$57,(IF(G382=8,'ANEXO RP14'!$A$58,(IF(G382=9,'ANEXO RP14'!$A$59,(IF(G382=10,'ANEXO RP14'!$A$60,(IF(G382=11,'ANEXO RP14'!$A$61,(IF(G382=12,'ANEXO RP14'!$A$62,(IF(G382=13,'ANEXO RP14'!$A$63,(IF(G382=14,'ANEXO RP14'!$A$64,(IF(G382=15,'ANEXO RP14'!$A$65,(IF(G382=16,'ANEXO RP14'!$A$66," ")))))))))))))))))))))))))))))))</f>
        <v xml:space="preserve"> </v>
      </c>
      <c r="I382" s="106"/>
      <c r="J382" s="114"/>
      <c r="K382" s="91"/>
    </row>
    <row r="383" spans="1:11" s="30" customFormat="1" ht="41.25" customHeight="1" thickBot="1" x14ac:dyDescent="0.3">
      <c r="A383" s="113"/>
      <c r="B383" s="100"/>
      <c r="C383" s="55"/>
      <c r="D383" s="94" t="e">
        <f>VLOOKUP($C382:$C$5004,$C$27:$D$5004,2,0)</f>
        <v>#N/A</v>
      </c>
      <c r="E383" s="99"/>
      <c r="F383" s="60" t="e">
        <f>VLOOKUP($E383:$E$5004,'PLANO DE APLICAÇÃO'!$A$5:$B$1002,2,0)</f>
        <v>#N/A</v>
      </c>
      <c r="G383" s="28"/>
      <c r="H383" s="29" t="str">
        <f>IF(G383=1,'ANEXO RP14'!$A$51,(IF(G383=2,'ANEXO RP14'!$A$52,(IF(G383=3,'ANEXO RP14'!$A$53,(IF(G383=4,'ANEXO RP14'!$A$54,(IF(G383=5,'ANEXO RP14'!$A$55,(IF(G383=6,'ANEXO RP14'!$A$56,(IF(G383=7,'ANEXO RP14'!$A$57,(IF(G383=8,'ANEXO RP14'!$A$58,(IF(G383=9,'ANEXO RP14'!$A$59,(IF(G383=10,'ANEXO RP14'!$A$60,(IF(G383=11,'ANEXO RP14'!$A$61,(IF(G383=12,'ANEXO RP14'!$A$62,(IF(G383=13,'ANEXO RP14'!$A$63,(IF(G383=14,'ANEXO RP14'!$A$64,(IF(G383=15,'ANEXO RP14'!$A$65,(IF(G383=16,'ANEXO RP14'!$A$66," ")))))))))))))))))))))))))))))))</f>
        <v xml:space="preserve"> </v>
      </c>
      <c r="I383" s="106"/>
      <c r="J383" s="114"/>
      <c r="K383" s="91"/>
    </row>
    <row r="384" spans="1:11" s="30" customFormat="1" ht="41.25" customHeight="1" thickBot="1" x14ac:dyDescent="0.3">
      <c r="A384" s="113"/>
      <c r="B384" s="100"/>
      <c r="C384" s="55"/>
      <c r="D384" s="94" t="e">
        <f>VLOOKUP($C383:$C$5004,$C$27:$D$5004,2,0)</f>
        <v>#N/A</v>
      </c>
      <c r="E384" s="99"/>
      <c r="F384" s="60" t="e">
        <f>VLOOKUP($E384:$E$5004,'PLANO DE APLICAÇÃO'!$A$5:$B$1002,2,0)</f>
        <v>#N/A</v>
      </c>
      <c r="G384" s="28"/>
      <c r="H384" s="29" t="str">
        <f>IF(G384=1,'ANEXO RP14'!$A$51,(IF(G384=2,'ANEXO RP14'!$A$52,(IF(G384=3,'ANEXO RP14'!$A$53,(IF(G384=4,'ANEXO RP14'!$A$54,(IF(G384=5,'ANEXO RP14'!$A$55,(IF(G384=6,'ANEXO RP14'!$A$56,(IF(G384=7,'ANEXO RP14'!$A$57,(IF(G384=8,'ANEXO RP14'!$A$58,(IF(G384=9,'ANEXO RP14'!$A$59,(IF(G384=10,'ANEXO RP14'!$A$60,(IF(G384=11,'ANEXO RP14'!$A$61,(IF(G384=12,'ANEXO RP14'!$A$62,(IF(G384=13,'ANEXO RP14'!$A$63,(IF(G384=14,'ANEXO RP14'!$A$64,(IF(G384=15,'ANEXO RP14'!$A$65,(IF(G384=16,'ANEXO RP14'!$A$66," ")))))))))))))))))))))))))))))))</f>
        <v xml:space="preserve"> </v>
      </c>
      <c r="I384" s="106"/>
      <c r="J384" s="114"/>
      <c r="K384" s="91"/>
    </row>
    <row r="385" spans="1:11" s="30" customFormat="1" ht="41.25" customHeight="1" thickBot="1" x14ac:dyDescent="0.3">
      <c r="A385" s="113"/>
      <c r="B385" s="100"/>
      <c r="C385" s="55"/>
      <c r="D385" s="94" t="e">
        <f>VLOOKUP($C384:$C$5004,$C$27:$D$5004,2,0)</f>
        <v>#N/A</v>
      </c>
      <c r="E385" s="99"/>
      <c r="F385" s="60" t="e">
        <f>VLOOKUP($E385:$E$5004,'PLANO DE APLICAÇÃO'!$A$5:$B$1002,2,0)</f>
        <v>#N/A</v>
      </c>
      <c r="G385" s="28"/>
      <c r="H385" s="29" t="str">
        <f>IF(G385=1,'ANEXO RP14'!$A$51,(IF(G385=2,'ANEXO RP14'!$A$52,(IF(G385=3,'ANEXO RP14'!$A$53,(IF(G385=4,'ANEXO RP14'!$A$54,(IF(G385=5,'ANEXO RP14'!$A$55,(IF(G385=6,'ANEXO RP14'!$A$56,(IF(G385=7,'ANEXO RP14'!$A$57,(IF(G385=8,'ANEXO RP14'!$A$58,(IF(G385=9,'ANEXO RP14'!$A$59,(IF(G385=10,'ANEXO RP14'!$A$60,(IF(G385=11,'ANEXO RP14'!$A$61,(IF(G385=12,'ANEXO RP14'!$A$62,(IF(G385=13,'ANEXO RP14'!$A$63,(IF(G385=14,'ANEXO RP14'!$A$64,(IF(G385=15,'ANEXO RP14'!$A$65,(IF(G385=16,'ANEXO RP14'!$A$66," ")))))))))))))))))))))))))))))))</f>
        <v xml:space="preserve"> </v>
      </c>
      <c r="I385" s="106"/>
      <c r="J385" s="114"/>
      <c r="K385" s="91"/>
    </row>
    <row r="386" spans="1:11" s="30" customFormat="1" ht="41.25" customHeight="1" thickBot="1" x14ac:dyDescent="0.3">
      <c r="A386" s="113"/>
      <c r="B386" s="100"/>
      <c r="C386" s="55"/>
      <c r="D386" s="94" t="e">
        <f>VLOOKUP($C385:$C$5004,$C$27:$D$5004,2,0)</f>
        <v>#N/A</v>
      </c>
      <c r="E386" s="99"/>
      <c r="F386" s="60" t="e">
        <f>VLOOKUP($E386:$E$5004,'PLANO DE APLICAÇÃO'!$A$5:$B$1002,2,0)</f>
        <v>#N/A</v>
      </c>
      <c r="G386" s="28"/>
      <c r="H386" s="29" t="str">
        <f>IF(G386=1,'ANEXO RP14'!$A$51,(IF(G386=2,'ANEXO RP14'!$A$52,(IF(G386=3,'ANEXO RP14'!$A$53,(IF(G386=4,'ANEXO RP14'!$A$54,(IF(G386=5,'ANEXO RP14'!$A$55,(IF(G386=6,'ANEXO RP14'!$A$56,(IF(G386=7,'ANEXO RP14'!$A$57,(IF(G386=8,'ANEXO RP14'!$A$58,(IF(G386=9,'ANEXO RP14'!$A$59,(IF(G386=10,'ANEXO RP14'!$A$60,(IF(G386=11,'ANEXO RP14'!$A$61,(IF(G386=12,'ANEXO RP14'!$A$62,(IF(G386=13,'ANEXO RP14'!$A$63,(IF(G386=14,'ANEXO RP14'!$A$64,(IF(G386=15,'ANEXO RP14'!$A$65,(IF(G386=16,'ANEXO RP14'!$A$66," ")))))))))))))))))))))))))))))))</f>
        <v xml:space="preserve"> </v>
      </c>
      <c r="I386" s="106"/>
      <c r="J386" s="114"/>
      <c r="K386" s="91"/>
    </row>
    <row r="387" spans="1:11" s="30" customFormat="1" ht="41.25" customHeight="1" thickBot="1" x14ac:dyDescent="0.3">
      <c r="A387" s="113"/>
      <c r="B387" s="100"/>
      <c r="C387" s="55"/>
      <c r="D387" s="94" t="e">
        <f>VLOOKUP($C386:$C$5004,$C$27:$D$5004,2,0)</f>
        <v>#N/A</v>
      </c>
      <c r="E387" s="99"/>
      <c r="F387" s="60" t="e">
        <f>VLOOKUP($E387:$E$5004,'PLANO DE APLICAÇÃO'!$A$5:$B$1002,2,0)</f>
        <v>#N/A</v>
      </c>
      <c r="G387" s="28"/>
      <c r="H387" s="29" t="str">
        <f>IF(G387=1,'ANEXO RP14'!$A$51,(IF(G387=2,'ANEXO RP14'!$A$52,(IF(G387=3,'ANEXO RP14'!$A$53,(IF(G387=4,'ANEXO RP14'!$A$54,(IF(G387=5,'ANEXO RP14'!$A$55,(IF(G387=6,'ANEXO RP14'!$A$56,(IF(G387=7,'ANEXO RP14'!$A$57,(IF(G387=8,'ANEXO RP14'!$A$58,(IF(G387=9,'ANEXO RP14'!$A$59,(IF(G387=10,'ANEXO RP14'!$A$60,(IF(G387=11,'ANEXO RP14'!$A$61,(IF(G387=12,'ANEXO RP14'!$A$62,(IF(G387=13,'ANEXO RP14'!$A$63,(IF(G387=14,'ANEXO RP14'!$A$64,(IF(G387=15,'ANEXO RP14'!$A$65,(IF(G387=16,'ANEXO RP14'!$A$66," ")))))))))))))))))))))))))))))))</f>
        <v xml:space="preserve"> </v>
      </c>
      <c r="I387" s="106"/>
      <c r="J387" s="114"/>
      <c r="K387" s="91"/>
    </row>
    <row r="388" spans="1:11" s="30" customFormat="1" ht="41.25" customHeight="1" thickBot="1" x14ac:dyDescent="0.3">
      <c r="A388" s="113"/>
      <c r="B388" s="100"/>
      <c r="C388" s="55"/>
      <c r="D388" s="94" t="e">
        <f>VLOOKUP($C387:$C$5004,$C$27:$D$5004,2,0)</f>
        <v>#N/A</v>
      </c>
      <c r="E388" s="99"/>
      <c r="F388" s="60" t="e">
        <f>VLOOKUP($E388:$E$5004,'PLANO DE APLICAÇÃO'!$A$5:$B$1002,2,0)</f>
        <v>#N/A</v>
      </c>
      <c r="G388" s="28"/>
      <c r="H388" s="29" t="str">
        <f>IF(G388=1,'ANEXO RP14'!$A$51,(IF(G388=2,'ANEXO RP14'!$A$52,(IF(G388=3,'ANEXO RP14'!$A$53,(IF(G388=4,'ANEXO RP14'!$A$54,(IF(G388=5,'ANEXO RP14'!$A$55,(IF(G388=6,'ANEXO RP14'!$A$56,(IF(G388=7,'ANEXO RP14'!$A$57,(IF(G388=8,'ANEXO RP14'!$A$58,(IF(G388=9,'ANEXO RP14'!$A$59,(IF(G388=10,'ANEXO RP14'!$A$60,(IF(G388=11,'ANEXO RP14'!$A$61,(IF(G388=12,'ANEXO RP14'!$A$62,(IF(G388=13,'ANEXO RP14'!$A$63,(IF(G388=14,'ANEXO RP14'!$A$64,(IF(G388=15,'ANEXO RP14'!$A$65,(IF(G388=16,'ANEXO RP14'!$A$66," ")))))))))))))))))))))))))))))))</f>
        <v xml:space="preserve"> </v>
      </c>
      <c r="I388" s="106"/>
      <c r="J388" s="114"/>
      <c r="K388" s="91"/>
    </row>
    <row r="389" spans="1:11" s="30" customFormat="1" ht="41.25" customHeight="1" thickBot="1" x14ac:dyDescent="0.3">
      <c r="A389" s="113"/>
      <c r="B389" s="100"/>
      <c r="C389" s="55"/>
      <c r="D389" s="94" t="e">
        <f>VLOOKUP($C388:$C$5004,$C$27:$D$5004,2,0)</f>
        <v>#N/A</v>
      </c>
      <c r="E389" s="99"/>
      <c r="F389" s="60" t="e">
        <f>VLOOKUP($E389:$E$5004,'PLANO DE APLICAÇÃO'!$A$5:$B$1002,2,0)</f>
        <v>#N/A</v>
      </c>
      <c r="G389" s="28"/>
      <c r="H389" s="29" t="str">
        <f>IF(G389=1,'ANEXO RP14'!$A$51,(IF(G389=2,'ANEXO RP14'!$A$52,(IF(G389=3,'ANEXO RP14'!$A$53,(IF(G389=4,'ANEXO RP14'!$A$54,(IF(G389=5,'ANEXO RP14'!$A$55,(IF(G389=6,'ANEXO RP14'!$A$56,(IF(G389=7,'ANEXO RP14'!$A$57,(IF(G389=8,'ANEXO RP14'!$A$58,(IF(G389=9,'ANEXO RP14'!$A$59,(IF(G389=10,'ANEXO RP14'!$A$60,(IF(G389=11,'ANEXO RP14'!$A$61,(IF(G389=12,'ANEXO RP14'!$A$62,(IF(G389=13,'ANEXO RP14'!$A$63,(IF(G389=14,'ANEXO RP14'!$A$64,(IF(G389=15,'ANEXO RP14'!$A$65,(IF(G389=16,'ANEXO RP14'!$A$66," ")))))))))))))))))))))))))))))))</f>
        <v xml:space="preserve"> </v>
      </c>
      <c r="I389" s="106"/>
      <c r="J389" s="114"/>
      <c r="K389" s="91"/>
    </row>
    <row r="390" spans="1:11" s="30" customFormat="1" ht="41.25" customHeight="1" thickBot="1" x14ac:dyDescent="0.3">
      <c r="A390" s="113"/>
      <c r="B390" s="100"/>
      <c r="C390" s="55"/>
      <c r="D390" s="94" t="e">
        <f>VLOOKUP($C389:$C$5004,$C$27:$D$5004,2,0)</f>
        <v>#N/A</v>
      </c>
      <c r="E390" s="99"/>
      <c r="F390" s="60" t="e">
        <f>VLOOKUP($E390:$E$5004,'PLANO DE APLICAÇÃO'!$A$5:$B$1002,2,0)</f>
        <v>#N/A</v>
      </c>
      <c r="G390" s="28"/>
      <c r="H390" s="29" t="str">
        <f>IF(G390=1,'ANEXO RP14'!$A$51,(IF(G390=2,'ANEXO RP14'!$A$52,(IF(G390=3,'ANEXO RP14'!$A$53,(IF(G390=4,'ANEXO RP14'!$A$54,(IF(G390=5,'ANEXO RP14'!$A$55,(IF(G390=6,'ANEXO RP14'!$A$56,(IF(G390=7,'ANEXO RP14'!$A$57,(IF(G390=8,'ANEXO RP14'!$A$58,(IF(G390=9,'ANEXO RP14'!$A$59,(IF(G390=10,'ANEXO RP14'!$A$60,(IF(G390=11,'ANEXO RP14'!$A$61,(IF(G390=12,'ANEXO RP14'!$A$62,(IF(G390=13,'ANEXO RP14'!$A$63,(IF(G390=14,'ANEXO RP14'!$A$64,(IF(G390=15,'ANEXO RP14'!$A$65,(IF(G390=16,'ANEXO RP14'!$A$66," ")))))))))))))))))))))))))))))))</f>
        <v xml:space="preserve"> </v>
      </c>
      <c r="I390" s="106"/>
      <c r="J390" s="114"/>
      <c r="K390" s="91"/>
    </row>
    <row r="391" spans="1:11" s="30" customFormat="1" ht="41.25" customHeight="1" thickBot="1" x14ac:dyDescent="0.3">
      <c r="A391" s="113"/>
      <c r="B391" s="100"/>
      <c r="C391" s="55"/>
      <c r="D391" s="94" t="e">
        <f>VLOOKUP($C390:$C$5004,$C$27:$D$5004,2,0)</f>
        <v>#N/A</v>
      </c>
      <c r="E391" s="99"/>
      <c r="F391" s="60" t="e">
        <f>VLOOKUP($E391:$E$5004,'PLANO DE APLICAÇÃO'!$A$5:$B$1002,2,0)</f>
        <v>#N/A</v>
      </c>
      <c r="G391" s="28"/>
      <c r="H391" s="29" t="str">
        <f>IF(G391=1,'ANEXO RP14'!$A$51,(IF(G391=2,'ANEXO RP14'!$A$52,(IF(G391=3,'ANEXO RP14'!$A$53,(IF(G391=4,'ANEXO RP14'!$A$54,(IF(G391=5,'ANEXO RP14'!$A$55,(IF(G391=6,'ANEXO RP14'!$A$56,(IF(G391=7,'ANEXO RP14'!$A$57,(IF(G391=8,'ANEXO RP14'!$A$58,(IF(G391=9,'ANEXO RP14'!$A$59,(IF(G391=10,'ANEXO RP14'!$A$60,(IF(G391=11,'ANEXO RP14'!$A$61,(IF(G391=12,'ANEXO RP14'!$A$62,(IF(G391=13,'ANEXO RP14'!$A$63,(IF(G391=14,'ANEXO RP14'!$A$64,(IF(G391=15,'ANEXO RP14'!$A$65,(IF(G391=16,'ANEXO RP14'!$A$66," ")))))))))))))))))))))))))))))))</f>
        <v xml:space="preserve"> </v>
      </c>
      <c r="I391" s="106"/>
      <c r="J391" s="114"/>
      <c r="K391" s="91"/>
    </row>
    <row r="392" spans="1:11" s="30" customFormat="1" ht="41.25" customHeight="1" thickBot="1" x14ac:dyDescent="0.3">
      <c r="A392" s="113"/>
      <c r="B392" s="100"/>
      <c r="C392" s="55"/>
      <c r="D392" s="94" t="e">
        <f>VLOOKUP($C391:$C$5004,$C$27:$D$5004,2,0)</f>
        <v>#N/A</v>
      </c>
      <c r="E392" s="99"/>
      <c r="F392" s="60" t="e">
        <f>VLOOKUP($E392:$E$5004,'PLANO DE APLICAÇÃO'!$A$5:$B$1002,2,0)</f>
        <v>#N/A</v>
      </c>
      <c r="G392" s="28"/>
      <c r="H392" s="29" t="str">
        <f>IF(G392=1,'ANEXO RP14'!$A$51,(IF(G392=2,'ANEXO RP14'!$A$52,(IF(G392=3,'ANEXO RP14'!$A$53,(IF(G392=4,'ANEXO RP14'!$A$54,(IF(G392=5,'ANEXO RP14'!$A$55,(IF(G392=6,'ANEXO RP14'!$A$56,(IF(G392=7,'ANEXO RP14'!$A$57,(IF(G392=8,'ANEXO RP14'!$A$58,(IF(G392=9,'ANEXO RP14'!$A$59,(IF(G392=10,'ANEXO RP14'!$A$60,(IF(G392=11,'ANEXO RP14'!$A$61,(IF(G392=12,'ANEXO RP14'!$A$62,(IF(G392=13,'ANEXO RP14'!$A$63,(IF(G392=14,'ANEXO RP14'!$A$64,(IF(G392=15,'ANEXO RP14'!$A$65,(IF(G392=16,'ANEXO RP14'!$A$66," ")))))))))))))))))))))))))))))))</f>
        <v xml:space="preserve"> </v>
      </c>
      <c r="I392" s="106"/>
      <c r="J392" s="114"/>
      <c r="K392" s="91"/>
    </row>
    <row r="393" spans="1:11" s="30" customFormat="1" ht="41.25" customHeight="1" thickBot="1" x14ac:dyDescent="0.3">
      <c r="A393" s="113"/>
      <c r="B393" s="100"/>
      <c r="C393" s="55"/>
      <c r="D393" s="94" t="e">
        <f>VLOOKUP($C392:$C$5004,$C$27:$D$5004,2,0)</f>
        <v>#N/A</v>
      </c>
      <c r="E393" s="99"/>
      <c r="F393" s="60" t="e">
        <f>VLOOKUP($E393:$E$5004,'PLANO DE APLICAÇÃO'!$A$5:$B$1002,2,0)</f>
        <v>#N/A</v>
      </c>
      <c r="G393" s="28"/>
      <c r="H393" s="29" t="str">
        <f>IF(G393=1,'ANEXO RP14'!$A$51,(IF(G393=2,'ANEXO RP14'!$A$52,(IF(G393=3,'ANEXO RP14'!$A$53,(IF(G393=4,'ANEXO RP14'!$A$54,(IF(G393=5,'ANEXO RP14'!$A$55,(IF(G393=6,'ANEXO RP14'!$A$56,(IF(G393=7,'ANEXO RP14'!$A$57,(IF(G393=8,'ANEXO RP14'!$A$58,(IF(G393=9,'ANEXO RP14'!$A$59,(IF(G393=10,'ANEXO RP14'!$A$60,(IF(G393=11,'ANEXO RP14'!$A$61,(IF(G393=12,'ANEXO RP14'!$A$62,(IF(G393=13,'ANEXO RP14'!$A$63,(IF(G393=14,'ANEXO RP14'!$A$64,(IF(G393=15,'ANEXO RP14'!$A$65,(IF(G393=16,'ANEXO RP14'!$A$66," ")))))))))))))))))))))))))))))))</f>
        <v xml:space="preserve"> </v>
      </c>
      <c r="I393" s="106"/>
      <c r="J393" s="114"/>
      <c r="K393" s="91"/>
    </row>
    <row r="394" spans="1:11" s="30" customFormat="1" ht="41.25" customHeight="1" thickBot="1" x14ac:dyDescent="0.3">
      <c r="A394" s="113"/>
      <c r="B394" s="100"/>
      <c r="C394" s="55"/>
      <c r="D394" s="94" t="e">
        <f>VLOOKUP($C393:$C$5004,$C$27:$D$5004,2,0)</f>
        <v>#N/A</v>
      </c>
      <c r="E394" s="99"/>
      <c r="F394" s="60" t="e">
        <f>VLOOKUP($E394:$E$5004,'PLANO DE APLICAÇÃO'!$A$5:$B$1002,2,0)</f>
        <v>#N/A</v>
      </c>
      <c r="G394" s="28"/>
      <c r="H394" s="29" t="str">
        <f>IF(G394=1,'ANEXO RP14'!$A$51,(IF(G394=2,'ANEXO RP14'!$A$52,(IF(G394=3,'ANEXO RP14'!$A$53,(IF(G394=4,'ANEXO RP14'!$A$54,(IF(G394=5,'ANEXO RP14'!$A$55,(IF(G394=6,'ANEXO RP14'!$A$56,(IF(G394=7,'ANEXO RP14'!$A$57,(IF(G394=8,'ANEXO RP14'!$A$58,(IF(G394=9,'ANEXO RP14'!$A$59,(IF(G394=10,'ANEXO RP14'!$A$60,(IF(G394=11,'ANEXO RP14'!$A$61,(IF(G394=12,'ANEXO RP14'!$A$62,(IF(G394=13,'ANEXO RP14'!$A$63,(IF(G394=14,'ANEXO RP14'!$A$64,(IF(G394=15,'ANEXO RP14'!$A$65,(IF(G394=16,'ANEXO RP14'!$A$66," ")))))))))))))))))))))))))))))))</f>
        <v xml:space="preserve"> </v>
      </c>
      <c r="I394" s="106"/>
      <c r="J394" s="114"/>
      <c r="K394" s="91"/>
    </row>
    <row r="395" spans="1:11" s="30" customFormat="1" ht="41.25" customHeight="1" thickBot="1" x14ac:dyDescent="0.3">
      <c r="A395" s="113"/>
      <c r="B395" s="100"/>
      <c r="C395" s="55"/>
      <c r="D395" s="94" t="e">
        <f>VLOOKUP($C394:$C$5004,$C$27:$D$5004,2,0)</f>
        <v>#N/A</v>
      </c>
      <c r="E395" s="99"/>
      <c r="F395" s="60" t="e">
        <f>VLOOKUP($E395:$E$5004,'PLANO DE APLICAÇÃO'!$A$5:$B$1002,2,0)</f>
        <v>#N/A</v>
      </c>
      <c r="G395" s="28"/>
      <c r="H395" s="29" t="str">
        <f>IF(G395=1,'ANEXO RP14'!$A$51,(IF(G395=2,'ANEXO RP14'!$A$52,(IF(G395=3,'ANEXO RP14'!$A$53,(IF(G395=4,'ANEXO RP14'!$A$54,(IF(G395=5,'ANEXO RP14'!$A$55,(IF(G395=6,'ANEXO RP14'!$A$56,(IF(G395=7,'ANEXO RP14'!$A$57,(IF(G395=8,'ANEXO RP14'!$A$58,(IF(G395=9,'ANEXO RP14'!$A$59,(IF(G395=10,'ANEXO RP14'!$A$60,(IF(G395=11,'ANEXO RP14'!$A$61,(IF(G395=12,'ANEXO RP14'!$A$62,(IF(G395=13,'ANEXO RP14'!$A$63,(IF(G395=14,'ANEXO RP14'!$A$64,(IF(G395=15,'ANEXO RP14'!$A$65,(IF(G395=16,'ANEXO RP14'!$A$66," ")))))))))))))))))))))))))))))))</f>
        <v xml:space="preserve"> </v>
      </c>
      <c r="I395" s="106"/>
      <c r="J395" s="114"/>
      <c r="K395" s="91"/>
    </row>
    <row r="396" spans="1:11" s="30" customFormat="1" ht="41.25" customHeight="1" thickBot="1" x14ac:dyDescent="0.3">
      <c r="A396" s="113"/>
      <c r="B396" s="100"/>
      <c r="C396" s="55"/>
      <c r="D396" s="94" t="e">
        <f>VLOOKUP($C395:$C$5004,$C$27:$D$5004,2,0)</f>
        <v>#N/A</v>
      </c>
      <c r="E396" s="99"/>
      <c r="F396" s="60" t="e">
        <f>VLOOKUP($E396:$E$5004,'PLANO DE APLICAÇÃO'!$A$5:$B$1002,2,0)</f>
        <v>#N/A</v>
      </c>
      <c r="G396" s="28"/>
      <c r="H396" s="29" t="str">
        <f>IF(G396=1,'ANEXO RP14'!$A$51,(IF(G396=2,'ANEXO RP14'!$A$52,(IF(G396=3,'ANEXO RP14'!$A$53,(IF(G396=4,'ANEXO RP14'!$A$54,(IF(G396=5,'ANEXO RP14'!$A$55,(IF(G396=6,'ANEXO RP14'!$A$56,(IF(G396=7,'ANEXO RP14'!$A$57,(IF(G396=8,'ANEXO RP14'!$A$58,(IF(G396=9,'ANEXO RP14'!$A$59,(IF(G396=10,'ANEXO RP14'!$A$60,(IF(G396=11,'ANEXO RP14'!$A$61,(IF(G396=12,'ANEXO RP14'!$A$62,(IF(G396=13,'ANEXO RP14'!$A$63,(IF(G396=14,'ANEXO RP14'!$A$64,(IF(G396=15,'ANEXO RP14'!$A$65,(IF(G396=16,'ANEXO RP14'!$A$66," ")))))))))))))))))))))))))))))))</f>
        <v xml:space="preserve"> </v>
      </c>
      <c r="I396" s="106"/>
      <c r="J396" s="114"/>
      <c r="K396" s="91"/>
    </row>
    <row r="397" spans="1:11" s="30" customFormat="1" ht="41.25" customHeight="1" thickBot="1" x14ac:dyDescent="0.3">
      <c r="A397" s="113"/>
      <c r="B397" s="100"/>
      <c r="C397" s="55"/>
      <c r="D397" s="94" t="e">
        <f>VLOOKUP($C396:$C$5004,$C$27:$D$5004,2,0)</f>
        <v>#N/A</v>
      </c>
      <c r="E397" s="99"/>
      <c r="F397" s="60" t="e">
        <f>VLOOKUP($E397:$E$5004,'PLANO DE APLICAÇÃO'!$A$5:$B$1002,2,0)</f>
        <v>#N/A</v>
      </c>
      <c r="G397" s="28"/>
      <c r="H397" s="29" t="str">
        <f>IF(G397=1,'ANEXO RP14'!$A$51,(IF(G397=2,'ANEXO RP14'!$A$52,(IF(G397=3,'ANEXO RP14'!$A$53,(IF(G397=4,'ANEXO RP14'!$A$54,(IF(G397=5,'ANEXO RP14'!$A$55,(IF(G397=6,'ANEXO RP14'!$A$56,(IF(G397=7,'ANEXO RP14'!$A$57,(IF(G397=8,'ANEXO RP14'!$A$58,(IF(G397=9,'ANEXO RP14'!$A$59,(IF(G397=10,'ANEXO RP14'!$A$60,(IF(G397=11,'ANEXO RP14'!$A$61,(IF(G397=12,'ANEXO RP14'!$A$62,(IF(G397=13,'ANEXO RP14'!$A$63,(IF(G397=14,'ANEXO RP14'!$A$64,(IF(G397=15,'ANEXO RP14'!$A$65,(IF(G397=16,'ANEXO RP14'!$A$66," ")))))))))))))))))))))))))))))))</f>
        <v xml:space="preserve"> </v>
      </c>
      <c r="I397" s="106"/>
      <c r="J397" s="114"/>
      <c r="K397" s="91"/>
    </row>
    <row r="398" spans="1:11" s="30" customFormat="1" ht="41.25" customHeight="1" thickBot="1" x14ac:dyDescent="0.3">
      <c r="A398" s="113"/>
      <c r="B398" s="100"/>
      <c r="C398" s="55"/>
      <c r="D398" s="94" t="e">
        <f>VLOOKUP($C397:$C$5004,$C$27:$D$5004,2,0)</f>
        <v>#N/A</v>
      </c>
      <c r="E398" s="99"/>
      <c r="F398" s="60" t="e">
        <f>VLOOKUP($E398:$E$5004,'PLANO DE APLICAÇÃO'!$A$5:$B$1002,2,0)</f>
        <v>#N/A</v>
      </c>
      <c r="G398" s="28"/>
      <c r="H398" s="29" t="str">
        <f>IF(G398=1,'ANEXO RP14'!$A$51,(IF(G398=2,'ANEXO RP14'!$A$52,(IF(G398=3,'ANEXO RP14'!$A$53,(IF(G398=4,'ANEXO RP14'!$A$54,(IF(G398=5,'ANEXO RP14'!$A$55,(IF(G398=6,'ANEXO RP14'!$A$56,(IF(G398=7,'ANEXO RP14'!$A$57,(IF(G398=8,'ANEXO RP14'!$A$58,(IF(G398=9,'ANEXO RP14'!$A$59,(IF(G398=10,'ANEXO RP14'!$A$60,(IF(G398=11,'ANEXO RP14'!$A$61,(IF(G398=12,'ANEXO RP14'!$A$62,(IF(G398=13,'ANEXO RP14'!$A$63,(IF(G398=14,'ANEXO RP14'!$A$64,(IF(G398=15,'ANEXO RP14'!$A$65,(IF(G398=16,'ANEXO RP14'!$A$66," ")))))))))))))))))))))))))))))))</f>
        <v xml:space="preserve"> </v>
      </c>
      <c r="I398" s="106"/>
      <c r="J398" s="114"/>
      <c r="K398" s="91"/>
    </row>
    <row r="399" spans="1:11" s="30" customFormat="1" ht="41.25" customHeight="1" thickBot="1" x14ac:dyDescent="0.3">
      <c r="A399" s="113"/>
      <c r="B399" s="100"/>
      <c r="C399" s="55"/>
      <c r="D399" s="94" t="e">
        <f>VLOOKUP($C398:$C$5004,$C$27:$D$5004,2,0)</f>
        <v>#N/A</v>
      </c>
      <c r="E399" s="99"/>
      <c r="F399" s="60" t="e">
        <f>VLOOKUP($E399:$E$5004,'PLANO DE APLICAÇÃO'!$A$5:$B$1002,2,0)</f>
        <v>#N/A</v>
      </c>
      <c r="G399" s="28"/>
      <c r="H399" s="29" t="str">
        <f>IF(G399=1,'ANEXO RP14'!$A$51,(IF(G399=2,'ANEXO RP14'!$A$52,(IF(G399=3,'ANEXO RP14'!$A$53,(IF(G399=4,'ANEXO RP14'!$A$54,(IF(G399=5,'ANEXO RP14'!$A$55,(IF(G399=6,'ANEXO RP14'!$A$56,(IF(G399=7,'ANEXO RP14'!$A$57,(IF(G399=8,'ANEXO RP14'!$A$58,(IF(G399=9,'ANEXO RP14'!$A$59,(IF(G399=10,'ANEXO RP14'!$A$60,(IF(G399=11,'ANEXO RP14'!$A$61,(IF(G399=12,'ANEXO RP14'!$A$62,(IF(G399=13,'ANEXO RP14'!$A$63,(IF(G399=14,'ANEXO RP14'!$A$64,(IF(G399=15,'ANEXO RP14'!$A$65,(IF(G399=16,'ANEXO RP14'!$A$66," ")))))))))))))))))))))))))))))))</f>
        <v xml:space="preserve"> </v>
      </c>
      <c r="I399" s="106"/>
      <c r="J399" s="114"/>
      <c r="K399" s="91"/>
    </row>
    <row r="400" spans="1:11" s="30" customFormat="1" ht="41.25" customHeight="1" thickBot="1" x14ac:dyDescent="0.3">
      <c r="A400" s="113"/>
      <c r="B400" s="100"/>
      <c r="C400" s="55"/>
      <c r="D400" s="94" t="e">
        <f>VLOOKUP($C399:$C$5004,$C$27:$D$5004,2,0)</f>
        <v>#N/A</v>
      </c>
      <c r="E400" s="99"/>
      <c r="F400" s="60" t="e">
        <f>VLOOKUP($E400:$E$5004,'PLANO DE APLICAÇÃO'!$A$5:$B$1002,2,0)</f>
        <v>#N/A</v>
      </c>
      <c r="G400" s="28"/>
      <c r="H400" s="29" t="str">
        <f>IF(G400=1,'ANEXO RP14'!$A$51,(IF(G400=2,'ANEXO RP14'!$A$52,(IF(G400=3,'ANEXO RP14'!$A$53,(IF(G400=4,'ANEXO RP14'!$A$54,(IF(G400=5,'ANEXO RP14'!$A$55,(IF(G400=6,'ANEXO RP14'!$A$56,(IF(G400=7,'ANEXO RP14'!$A$57,(IF(G400=8,'ANEXO RP14'!$A$58,(IF(G400=9,'ANEXO RP14'!$A$59,(IF(G400=10,'ANEXO RP14'!$A$60,(IF(G400=11,'ANEXO RP14'!$A$61,(IF(G400=12,'ANEXO RP14'!$A$62,(IF(G400=13,'ANEXO RP14'!$A$63,(IF(G400=14,'ANEXO RP14'!$A$64,(IF(G400=15,'ANEXO RP14'!$A$65,(IF(G400=16,'ANEXO RP14'!$A$66," ")))))))))))))))))))))))))))))))</f>
        <v xml:space="preserve"> </v>
      </c>
      <c r="I400" s="106"/>
      <c r="J400" s="114"/>
      <c r="K400" s="91"/>
    </row>
    <row r="401" spans="1:11" s="30" customFormat="1" ht="41.25" customHeight="1" thickBot="1" x14ac:dyDescent="0.3">
      <c r="A401" s="113"/>
      <c r="B401" s="100"/>
      <c r="C401" s="55"/>
      <c r="D401" s="94" t="e">
        <f>VLOOKUP($C400:$C$5004,$C$27:$D$5004,2,0)</f>
        <v>#N/A</v>
      </c>
      <c r="E401" s="99"/>
      <c r="F401" s="60" t="e">
        <f>VLOOKUP($E401:$E$5004,'PLANO DE APLICAÇÃO'!$A$5:$B$1002,2,0)</f>
        <v>#N/A</v>
      </c>
      <c r="G401" s="28"/>
      <c r="H401" s="29" t="str">
        <f>IF(G401=1,'ANEXO RP14'!$A$51,(IF(G401=2,'ANEXO RP14'!$A$52,(IF(G401=3,'ANEXO RP14'!$A$53,(IF(G401=4,'ANEXO RP14'!$A$54,(IF(G401=5,'ANEXO RP14'!$A$55,(IF(G401=6,'ANEXO RP14'!$A$56,(IF(G401=7,'ANEXO RP14'!$A$57,(IF(G401=8,'ANEXO RP14'!$A$58,(IF(G401=9,'ANEXO RP14'!$A$59,(IF(G401=10,'ANEXO RP14'!$A$60,(IF(G401=11,'ANEXO RP14'!$A$61,(IF(G401=12,'ANEXO RP14'!$A$62,(IF(G401=13,'ANEXO RP14'!$A$63,(IF(G401=14,'ANEXO RP14'!$A$64,(IF(G401=15,'ANEXO RP14'!$A$65,(IF(G401=16,'ANEXO RP14'!$A$66," ")))))))))))))))))))))))))))))))</f>
        <v xml:space="preserve"> </v>
      </c>
      <c r="I401" s="106"/>
      <c r="J401" s="114"/>
      <c r="K401" s="91"/>
    </row>
    <row r="402" spans="1:11" s="30" customFormat="1" ht="41.25" customHeight="1" thickBot="1" x14ac:dyDescent="0.3">
      <c r="A402" s="113"/>
      <c r="B402" s="100"/>
      <c r="C402" s="55"/>
      <c r="D402" s="94" t="e">
        <f>VLOOKUP($C401:$C$5004,$C$27:$D$5004,2,0)</f>
        <v>#N/A</v>
      </c>
      <c r="E402" s="99"/>
      <c r="F402" s="60" t="e">
        <f>VLOOKUP($E402:$E$5004,'PLANO DE APLICAÇÃO'!$A$5:$B$1002,2,0)</f>
        <v>#N/A</v>
      </c>
      <c r="G402" s="28"/>
      <c r="H402" s="29" t="str">
        <f>IF(G402=1,'ANEXO RP14'!$A$51,(IF(G402=2,'ANEXO RP14'!$A$52,(IF(G402=3,'ANEXO RP14'!$A$53,(IF(G402=4,'ANEXO RP14'!$A$54,(IF(G402=5,'ANEXO RP14'!$A$55,(IF(G402=6,'ANEXO RP14'!$A$56,(IF(G402=7,'ANEXO RP14'!$A$57,(IF(G402=8,'ANEXO RP14'!$A$58,(IF(G402=9,'ANEXO RP14'!$A$59,(IF(G402=10,'ANEXO RP14'!$A$60,(IF(G402=11,'ANEXO RP14'!$A$61,(IF(G402=12,'ANEXO RP14'!$A$62,(IF(G402=13,'ANEXO RP14'!$A$63,(IF(G402=14,'ANEXO RP14'!$A$64,(IF(G402=15,'ANEXO RP14'!$A$65,(IF(G402=16,'ANEXO RP14'!$A$66," ")))))))))))))))))))))))))))))))</f>
        <v xml:space="preserve"> </v>
      </c>
      <c r="I402" s="106"/>
      <c r="J402" s="114"/>
      <c r="K402" s="91"/>
    </row>
    <row r="403" spans="1:11" s="30" customFormat="1" ht="41.25" customHeight="1" thickBot="1" x14ac:dyDescent="0.3">
      <c r="A403" s="113"/>
      <c r="B403" s="100"/>
      <c r="C403" s="55"/>
      <c r="D403" s="94" t="e">
        <f>VLOOKUP($C402:$C$5004,$C$27:$D$5004,2,0)</f>
        <v>#N/A</v>
      </c>
      <c r="E403" s="99"/>
      <c r="F403" s="60" t="e">
        <f>VLOOKUP($E403:$E$5004,'PLANO DE APLICAÇÃO'!$A$5:$B$1002,2,0)</f>
        <v>#N/A</v>
      </c>
      <c r="G403" s="28"/>
      <c r="H403" s="29" t="str">
        <f>IF(G403=1,'ANEXO RP14'!$A$51,(IF(G403=2,'ANEXO RP14'!$A$52,(IF(G403=3,'ANEXO RP14'!$A$53,(IF(G403=4,'ANEXO RP14'!$A$54,(IF(G403=5,'ANEXO RP14'!$A$55,(IF(G403=6,'ANEXO RP14'!$A$56,(IF(G403=7,'ANEXO RP14'!$A$57,(IF(G403=8,'ANEXO RP14'!$A$58,(IF(G403=9,'ANEXO RP14'!$A$59,(IF(G403=10,'ANEXO RP14'!$A$60,(IF(G403=11,'ANEXO RP14'!$A$61,(IF(G403=12,'ANEXO RP14'!$A$62,(IF(G403=13,'ANEXO RP14'!$A$63,(IF(G403=14,'ANEXO RP14'!$A$64,(IF(G403=15,'ANEXO RP14'!$A$65,(IF(G403=16,'ANEXO RP14'!$A$66," ")))))))))))))))))))))))))))))))</f>
        <v xml:space="preserve"> </v>
      </c>
      <c r="I403" s="106"/>
      <c r="J403" s="114"/>
      <c r="K403" s="91"/>
    </row>
    <row r="404" spans="1:11" s="30" customFormat="1" ht="41.25" customHeight="1" thickBot="1" x14ac:dyDescent="0.3">
      <c r="A404" s="113"/>
      <c r="B404" s="100"/>
      <c r="C404" s="55"/>
      <c r="D404" s="94" t="e">
        <f>VLOOKUP($C403:$C$5004,$C$27:$D$5004,2,0)</f>
        <v>#N/A</v>
      </c>
      <c r="E404" s="99"/>
      <c r="F404" s="60" t="e">
        <f>VLOOKUP($E404:$E$5004,'PLANO DE APLICAÇÃO'!$A$5:$B$1002,2,0)</f>
        <v>#N/A</v>
      </c>
      <c r="G404" s="28"/>
      <c r="H404" s="29" t="str">
        <f>IF(G404=1,'ANEXO RP14'!$A$51,(IF(G404=2,'ANEXO RP14'!$A$52,(IF(G404=3,'ANEXO RP14'!$A$53,(IF(G404=4,'ANEXO RP14'!$A$54,(IF(G404=5,'ANEXO RP14'!$A$55,(IF(G404=6,'ANEXO RP14'!$A$56,(IF(G404=7,'ANEXO RP14'!$A$57,(IF(G404=8,'ANEXO RP14'!$A$58,(IF(G404=9,'ANEXO RP14'!$A$59,(IF(G404=10,'ANEXO RP14'!$A$60,(IF(G404=11,'ANEXO RP14'!$A$61,(IF(G404=12,'ANEXO RP14'!$A$62,(IF(G404=13,'ANEXO RP14'!$A$63,(IF(G404=14,'ANEXO RP14'!$A$64,(IF(G404=15,'ANEXO RP14'!$A$65,(IF(G404=16,'ANEXO RP14'!$A$66," ")))))))))))))))))))))))))))))))</f>
        <v xml:space="preserve"> </v>
      </c>
      <c r="I404" s="106"/>
      <c r="J404" s="114"/>
      <c r="K404" s="91"/>
    </row>
    <row r="405" spans="1:11" s="30" customFormat="1" ht="41.25" customHeight="1" thickBot="1" x14ac:dyDescent="0.3">
      <c r="A405" s="113"/>
      <c r="B405" s="100"/>
      <c r="C405" s="55"/>
      <c r="D405" s="94" t="e">
        <f>VLOOKUP($C404:$C$5004,$C$27:$D$5004,2,0)</f>
        <v>#N/A</v>
      </c>
      <c r="E405" s="99"/>
      <c r="F405" s="60" t="e">
        <f>VLOOKUP($E405:$E$5004,'PLANO DE APLICAÇÃO'!$A$5:$B$1002,2,0)</f>
        <v>#N/A</v>
      </c>
      <c r="G405" s="28"/>
      <c r="H405" s="29" t="str">
        <f>IF(G405=1,'ANEXO RP14'!$A$51,(IF(G405=2,'ANEXO RP14'!$A$52,(IF(G405=3,'ANEXO RP14'!$A$53,(IF(G405=4,'ANEXO RP14'!$A$54,(IF(G405=5,'ANEXO RP14'!$A$55,(IF(G405=6,'ANEXO RP14'!$A$56,(IF(G405=7,'ANEXO RP14'!$A$57,(IF(G405=8,'ANEXO RP14'!$A$58,(IF(G405=9,'ANEXO RP14'!$A$59,(IF(G405=10,'ANEXO RP14'!$A$60,(IF(G405=11,'ANEXO RP14'!$A$61,(IF(G405=12,'ANEXO RP14'!$A$62,(IF(G405=13,'ANEXO RP14'!$A$63,(IF(G405=14,'ANEXO RP14'!$A$64,(IF(G405=15,'ANEXO RP14'!$A$65,(IF(G405=16,'ANEXO RP14'!$A$66," ")))))))))))))))))))))))))))))))</f>
        <v xml:space="preserve"> </v>
      </c>
      <c r="I405" s="106"/>
      <c r="J405" s="114"/>
      <c r="K405" s="91"/>
    </row>
    <row r="406" spans="1:11" s="30" customFormat="1" ht="41.25" customHeight="1" thickBot="1" x14ac:dyDescent="0.3">
      <c r="A406" s="113"/>
      <c r="B406" s="100"/>
      <c r="C406" s="55"/>
      <c r="D406" s="94" t="e">
        <f>VLOOKUP($C405:$C$5004,$C$27:$D$5004,2,0)</f>
        <v>#N/A</v>
      </c>
      <c r="E406" s="99"/>
      <c r="F406" s="60" t="e">
        <f>VLOOKUP($E406:$E$5004,'PLANO DE APLICAÇÃO'!$A$5:$B$1002,2,0)</f>
        <v>#N/A</v>
      </c>
      <c r="G406" s="28"/>
      <c r="H406" s="29" t="str">
        <f>IF(G406=1,'ANEXO RP14'!$A$51,(IF(G406=2,'ANEXO RP14'!$A$52,(IF(G406=3,'ANEXO RP14'!$A$53,(IF(G406=4,'ANEXO RP14'!$A$54,(IF(G406=5,'ANEXO RP14'!$A$55,(IF(G406=6,'ANEXO RP14'!$A$56,(IF(G406=7,'ANEXO RP14'!$A$57,(IF(G406=8,'ANEXO RP14'!$A$58,(IF(G406=9,'ANEXO RP14'!$A$59,(IF(G406=10,'ANEXO RP14'!$A$60,(IF(G406=11,'ANEXO RP14'!$A$61,(IF(G406=12,'ANEXO RP14'!$A$62,(IF(G406=13,'ANEXO RP14'!$A$63,(IF(G406=14,'ANEXO RP14'!$A$64,(IF(G406=15,'ANEXO RP14'!$A$65,(IF(G406=16,'ANEXO RP14'!$A$66," ")))))))))))))))))))))))))))))))</f>
        <v xml:space="preserve"> </v>
      </c>
      <c r="I406" s="106"/>
      <c r="J406" s="114"/>
      <c r="K406" s="91"/>
    </row>
    <row r="407" spans="1:11" s="30" customFormat="1" ht="41.25" customHeight="1" thickBot="1" x14ac:dyDescent="0.3">
      <c r="A407" s="113"/>
      <c r="B407" s="100"/>
      <c r="C407" s="55"/>
      <c r="D407" s="94" t="e">
        <f>VLOOKUP($C406:$C$5004,$C$27:$D$5004,2,0)</f>
        <v>#N/A</v>
      </c>
      <c r="E407" s="99"/>
      <c r="F407" s="60" t="e">
        <f>VLOOKUP($E407:$E$5004,'PLANO DE APLICAÇÃO'!$A$5:$B$1002,2,0)</f>
        <v>#N/A</v>
      </c>
      <c r="G407" s="28"/>
      <c r="H407" s="29" t="str">
        <f>IF(G407=1,'ANEXO RP14'!$A$51,(IF(G407=2,'ANEXO RP14'!$A$52,(IF(G407=3,'ANEXO RP14'!$A$53,(IF(G407=4,'ANEXO RP14'!$A$54,(IF(G407=5,'ANEXO RP14'!$A$55,(IF(G407=6,'ANEXO RP14'!$A$56,(IF(G407=7,'ANEXO RP14'!$A$57,(IF(G407=8,'ANEXO RP14'!$A$58,(IF(G407=9,'ANEXO RP14'!$A$59,(IF(G407=10,'ANEXO RP14'!$A$60,(IF(G407=11,'ANEXO RP14'!$A$61,(IF(G407=12,'ANEXO RP14'!$A$62,(IF(G407=13,'ANEXO RP14'!$A$63,(IF(G407=14,'ANEXO RP14'!$A$64,(IF(G407=15,'ANEXO RP14'!$A$65,(IF(G407=16,'ANEXO RP14'!$A$66," ")))))))))))))))))))))))))))))))</f>
        <v xml:space="preserve"> </v>
      </c>
      <c r="I407" s="106"/>
      <c r="J407" s="114"/>
      <c r="K407" s="91"/>
    </row>
    <row r="408" spans="1:11" s="30" customFormat="1" ht="41.25" customHeight="1" thickBot="1" x14ac:dyDescent="0.3">
      <c r="A408" s="113"/>
      <c r="B408" s="100"/>
      <c r="C408" s="55"/>
      <c r="D408" s="94" t="e">
        <f>VLOOKUP($C407:$C$5004,$C$27:$D$5004,2,0)</f>
        <v>#N/A</v>
      </c>
      <c r="E408" s="99"/>
      <c r="F408" s="60" t="e">
        <f>VLOOKUP($E408:$E$5004,'PLANO DE APLICAÇÃO'!$A$5:$B$1002,2,0)</f>
        <v>#N/A</v>
      </c>
      <c r="G408" s="28"/>
      <c r="H408" s="29" t="str">
        <f>IF(G408=1,'ANEXO RP14'!$A$51,(IF(G408=2,'ANEXO RP14'!$A$52,(IF(G408=3,'ANEXO RP14'!$A$53,(IF(G408=4,'ANEXO RP14'!$A$54,(IF(G408=5,'ANEXO RP14'!$A$55,(IF(G408=6,'ANEXO RP14'!$A$56,(IF(G408=7,'ANEXO RP14'!$A$57,(IF(G408=8,'ANEXO RP14'!$A$58,(IF(G408=9,'ANEXO RP14'!$A$59,(IF(G408=10,'ANEXO RP14'!$A$60,(IF(G408=11,'ANEXO RP14'!$A$61,(IF(G408=12,'ANEXO RP14'!$A$62,(IF(G408=13,'ANEXO RP14'!$A$63,(IF(G408=14,'ANEXO RP14'!$A$64,(IF(G408=15,'ANEXO RP14'!$A$65,(IF(G408=16,'ANEXO RP14'!$A$66," ")))))))))))))))))))))))))))))))</f>
        <v xml:space="preserve"> </v>
      </c>
      <c r="I408" s="106"/>
      <c r="J408" s="114"/>
      <c r="K408" s="91"/>
    </row>
    <row r="409" spans="1:11" s="30" customFormat="1" ht="41.25" customHeight="1" thickBot="1" x14ac:dyDescent="0.3">
      <c r="A409" s="113"/>
      <c r="B409" s="100"/>
      <c r="C409" s="55"/>
      <c r="D409" s="94" t="e">
        <f>VLOOKUP($C408:$C$5004,$C$27:$D$5004,2,0)</f>
        <v>#N/A</v>
      </c>
      <c r="E409" s="99"/>
      <c r="F409" s="60" t="e">
        <f>VLOOKUP($E409:$E$5004,'PLANO DE APLICAÇÃO'!$A$5:$B$1002,2,0)</f>
        <v>#N/A</v>
      </c>
      <c r="G409" s="28"/>
      <c r="H409" s="29" t="str">
        <f>IF(G409=1,'ANEXO RP14'!$A$51,(IF(G409=2,'ANEXO RP14'!$A$52,(IF(G409=3,'ANEXO RP14'!$A$53,(IF(G409=4,'ANEXO RP14'!$A$54,(IF(G409=5,'ANEXO RP14'!$A$55,(IF(G409=6,'ANEXO RP14'!$A$56,(IF(G409=7,'ANEXO RP14'!$A$57,(IF(G409=8,'ANEXO RP14'!$A$58,(IF(G409=9,'ANEXO RP14'!$A$59,(IF(G409=10,'ANEXO RP14'!$A$60,(IF(G409=11,'ANEXO RP14'!$A$61,(IF(G409=12,'ANEXO RP14'!$A$62,(IF(G409=13,'ANEXO RP14'!$A$63,(IF(G409=14,'ANEXO RP14'!$A$64,(IF(G409=15,'ANEXO RP14'!$A$65,(IF(G409=16,'ANEXO RP14'!$A$66," ")))))))))))))))))))))))))))))))</f>
        <v xml:space="preserve"> </v>
      </c>
      <c r="I409" s="106"/>
      <c r="J409" s="114"/>
      <c r="K409" s="91"/>
    </row>
    <row r="410" spans="1:11" s="30" customFormat="1" ht="41.25" customHeight="1" thickBot="1" x14ac:dyDescent="0.3">
      <c r="A410" s="113"/>
      <c r="B410" s="100"/>
      <c r="C410" s="55"/>
      <c r="D410" s="94" t="e">
        <f>VLOOKUP($C409:$C$5004,$C$27:$D$5004,2,0)</f>
        <v>#N/A</v>
      </c>
      <c r="E410" s="99"/>
      <c r="F410" s="60" t="e">
        <f>VLOOKUP($E410:$E$5004,'PLANO DE APLICAÇÃO'!$A$5:$B$1002,2,0)</f>
        <v>#N/A</v>
      </c>
      <c r="G410" s="28"/>
      <c r="H410" s="29" t="str">
        <f>IF(G410=1,'ANEXO RP14'!$A$51,(IF(G410=2,'ANEXO RP14'!$A$52,(IF(G410=3,'ANEXO RP14'!$A$53,(IF(G410=4,'ANEXO RP14'!$A$54,(IF(G410=5,'ANEXO RP14'!$A$55,(IF(G410=6,'ANEXO RP14'!$A$56,(IF(G410=7,'ANEXO RP14'!$A$57,(IF(G410=8,'ANEXO RP14'!$A$58,(IF(G410=9,'ANEXO RP14'!$A$59,(IF(G410=10,'ANEXO RP14'!$A$60,(IF(G410=11,'ANEXO RP14'!$A$61,(IF(G410=12,'ANEXO RP14'!$A$62,(IF(G410=13,'ANEXO RP14'!$A$63,(IF(G410=14,'ANEXO RP14'!$A$64,(IF(G410=15,'ANEXO RP14'!$A$65,(IF(G410=16,'ANEXO RP14'!$A$66," ")))))))))))))))))))))))))))))))</f>
        <v xml:space="preserve"> </v>
      </c>
      <c r="I410" s="106"/>
      <c r="J410" s="114"/>
      <c r="K410" s="91"/>
    </row>
    <row r="411" spans="1:11" s="30" customFormat="1" ht="41.25" customHeight="1" thickBot="1" x14ac:dyDescent="0.3">
      <c r="A411" s="113"/>
      <c r="B411" s="100"/>
      <c r="C411" s="55"/>
      <c r="D411" s="94" t="e">
        <f>VLOOKUP($C410:$C$5004,$C$27:$D$5004,2,0)</f>
        <v>#N/A</v>
      </c>
      <c r="E411" s="99"/>
      <c r="F411" s="60" t="e">
        <f>VLOOKUP($E411:$E$5004,'PLANO DE APLICAÇÃO'!$A$5:$B$1002,2,0)</f>
        <v>#N/A</v>
      </c>
      <c r="G411" s="28"/>
      <c r="H411" s="29" t="str">
        <f>IF(G411=1,'ANEXO RP14'!$A$51,(IF(G411=2,'ANEXO RP14'!$A$52,(IF(G411=3,'ANEXO RP14'!$A$53,(IF(G411=4,'ANEXO RP14'!$A$54,(IF(G411=5,'ANEXO RP14'!$A$55,(IF(G411=6,'ANEXO RP14'!$A$56,(IF(G411=7,'ANEXO RP14'!$A$57,(IF(G411=8,'ANEXO RP14'!$A$58,(IF(G411=9,'ANEXO RP14'!$A$59,(IF(G411=10,'ANEXO RP14'!$A$60,(IF(G411=11,'ANEXO RP14'!$A$61,(IF(G411=12,'ANEXO RP14'!$A$62,(IF(G411=13,'ANEXO RP14'!$A$63,(IF(G411=14,'ANEXO RP14'!$A$64,(IF(G411=15,'ANEXO RP14'!$A$65,(IF(G411=16,'ANEXO RP14'!$A$66," ")))))))))))))))))))))))))))))))</f>
        <v xml:space="preserve"> </v>
      </c>
      <c r="I411" s="106"/>
      <c r="J411" s="114"/>
      <c r="K411" s="91"/>
    </row>
    <row r="412" spans="1:11" s="30" customFormat="1" ht="41.25" customHeight="1" thickBot="1" x14ac:dyDescent="0.3">
      <c r="A412" s="113"/>
      <c r="B412" s="100"/>
      <c r="C412" s="55"/>
      <c r="D412" s="94" t="e">
        <f>VLOOKUP($C411:$C$5004,$C$27:$D$5004,2,0)</f>
        <v>#N/A</v>
      </c>
      <c r="E412" s="99"/>
      <c r="F412" s="60" t="e">
        <f>VLOOKUP($E412:$E$5004,'PLANO DE APLICAÇÃO'!$A$5:$B$1002,2,0)</f>
        <v>#N/A</v>
      </c>
      <c r="G412" s="28"/>
      <c r="H412" s="29" t="str">
        <f>IF(G412=1,'ANEXO RP14'!$A$51,(IF(G412=2,'ANEXO RP14'!$A$52,(IF(G412=3,'ANEXO RP14'!$A$53,(IF(G412=4,'ANEXO RP14'!$A$54,(IF(G412=5,'ANEXO RP14'!$A$55,(IF(G412=6,'ANEXO RP14'!$A$56,(IF(G412=7,'ANEXO RP14'!$A$57,(IF(G412=8,'ANEXO RP14'!$A$58,(IF(G412=9,'ANEXO RP14'!$A$59,(IF(G412=10,'ANEXO RP14'!$A$60,(IF(G412=11,'ANEXO RP14'!$A$61,(IF(G412=12,'ANEXO RP14'!$A$62,(IF(G412=13,'ANEXO RP14'!$A$63,(IF(G412=14,'ANEXO RP14'!$A$64,(IF(G412=15,'ANEXO RP14'!$A$65,(IF(G412=16,'ANEXO RP14'!$A$66," ")))))))))))))))))))))))))))))))</f>
        <v xml:space="preserve"> </v>
      </c>
      <c r="I412" s="106"/>
      <c r="J412" s="114"/>
      <c r="K412" s="91"/>
    </row>
    <row r="413" spans="1:11" s="30" customFormat="1" ht="41.25" customHeight="1" thickBot="1" x14ac:dyDescent="0.3">
      <c r="A413" s="113"/>
      <c r="B413" s="100"/>
      <c r="C413" s="55"/>
      <c r="D413" s="94" t="e">
        <f>VLOOKUP($C412:$C$5004,$C$27:$D$5004,2,0)</f>
        <v>#N/A</v>
      </c>
      <c r="E413" s="99"/>
      <c r="F413" s="60" t="e">
        <f>VLOOKUP($E413:$E$5004,'PLANO DE APLICAÇÃO'!$A$5:$B$1002,2,0)</f>
        <v>#N/A</v>
      </c>
      <c r="G413" s="28"/>
      <c r="H413" s="29" t="str">
        <f>IF(G413=1,'ANEXO RP14'!$A$51,(IF(G413=2,'ANEXO RP14'!$A$52,(IF(G413=3,'ANEXO RP14'!$A$53,(IF(G413=4,'ANEXO RP14'!$A$54,(IF(G413=5,'ANEXO RP14'!$A$55,(IF(G413=6,'ANEXO RP14'!$A$56,(IF(G413=7,'ANEXO RP14'!$A$57,(IF(G413=8,'ANEXO RP14'!$A$58,(IF(G413=9,'ANEXO RP14'!$A$59,(IF(G413=10,'ANEXO RP14'!$A$60,(IF(G413=11,'ANEXO RP14'!$A$61,(IF(G413=12,'ANEXO RP14'!$A$62,(IF(G413=13,'ANEXO RP14'!$A$63,(IF(G413=14,'ANEXO RP14'!$A$64,(IF(G413=15,'ANEXO RP14'!$A$65,(IF(G413=16,'ANEXO RP14'!$A$66," ")))))))))))))))))))))))))))))))</f>
        <v xml:space="preserve"> </v>
      </c>
      <c r="I413" s="106"/>
      <c r="J413" s="114"/>
      <c r="K413" s="91"/>
    </row>
    <row r="414" spans="1:11" s="30" customFormat="1" ht="41.25" customHeight="1" thickBot="1" x14ac:dyDescent="0.3">
      <c r="A414" s="113"/>
      <c r="B414" s="100"/>
      <c r="C414" s="55"/>
      <c r="D414" s="94" t="e">
        <f>VLOOKUP($C413:$C$5004,$C$27:$D$5004,2,0)</f>
        <v>#N/A</v>
      </c>
      <c r="E414" s="99"/>
      <c r="F414" s="60" t="e">
        <f>VLOOKUP($E414:$E$5004,'PLANO DE APLICAÇÃO'!$A$5:$B$1002,2,0)</f>
        <v>#N/A</v>
      </c>
      <c r="G414" s="28"/>
      <c r="H414" s="29" t="str">
        <f>IF(G414=1,'ANEXO RP14'!$A$51,(IF(G414=2,'ANEXO RP14'!$A$52,(IF(G414=3,'ANEXO RP14'!$A$53,(IF(G414=4,'ANEXO RP14'!$A$54,(IF(G414=5,'ANEXO RP14'!$A$55,(IF(G414=6,'ANEXO RP14'!$A$56,(IF(G414=7,'ANEXO RP14'!$A$57,(IF(G414=8,'ANEXO RP14'!$A$58,(IF(G414=9,'ANEXO RP14'!$A$59,(IF(G414=10,'ANEXO RP14'!$A$60,(IF(G414=11,'ANEXO RP14'!$A$61,(IF(G414=12,'ANEXO RP14'!$A$62,(IF(G414=13,'ANEXO RP14'!$A$63,(IF(G414=14,'ANEXO RP14'!$A$64,(IF(G414=15,'ANEXO RP14'!$A$65,(IF(G414=16,'ANEXO RP14'!$A$66," ")))))))))))))))))))))))))))))))</f>
        <v xml:space="preserve"> </v>
      </c>
      <c r="I414" s="106"/>
      <c r="J414" s="114"/>
      <c r="K414" s="91"/>
    </row>
    <row r="415" spans="1:11" s="30" customFormat="1" ht="41.25" customHeight="1" thickBot="1" x14ac:dyDescent="0.3">
      <c r="A415" s="113"/>
      <c r="B415" s="100"/>
      <c r="C415" s="55"/>
      <c r="D415" s="94" t="e">
        <f>VLOOKUP($C414:$C$5004,$C$27:$D$5004,2,0)</f>
        <v>#N/A</v>
      </c>
      <c r="E415" s="99"/>
      <c r="F415" s="60" t="e">
        <f>VLOOKUP($E415:$E$5004,'PLANO DE APLICAÇÃO'!$A$5:$B$1002,2,0)</f>
        <v>#N/A</v>
      </c>
      <c r="G415" s="28"/>
      <c r="H415" s="29" t="str">
        <f>IF(G415=1,'ANEXO RP14'!$A$51,(IF(G415=2,'ANEXO RP14'!$A$52,(IF(G415=3,'ANEXO RP14'!$A$53,(IF(G415=4,'ANEXO RP14'!$A$54,(IF(G415=5,'ANEXO RP14'!$A$55,(IF(G415=6,'ANEXO RP14'!$A$56,(IF(G415=7,'ANEXO RP14'!$A$57,(IF(G415=8,'ANEXO RP14'!$A$58,(IF(G415=9,'ANEXO RP14'!$A$59,(IF(G415=10,'ANEXO RP14'!$A$60,(IF(G415=11,'ANEXO RP14'!$A$61,(IF(G415=12,'ANEXO RP14'!$A$62,(IF(G415=13,'ANEXO RP14'!$A$63,(IF(G415=14,'ANEXO RP14'!$A$64,(IF(G415=15,'ANEXO RP14'!$A$65,(IF(G415=16,'ANEXO RP14'!$A$66," ")))))))))))))))))))))))))))))))</f>
        <v xml:space="preserve"> </v>
      </c>
      <c r="I415" s="106"/>
      <c r="J415" s="114"/>
      <c r="K415" s="91"/>
    </row>
    <row r="416" spans="1:11" s="30" customFormat="1" ht="41.25" customHeight="1" thickBot="1" x14ac:dyDescent="0.3">
      <c r="A416" s="113"/>
      <c r="B416" s="100"/>
      <c r="C416" s="55"/>
      <c r="D416" s="94" t="e">
        <f>VLOOKUP($C415:$C$5004,$C$27:$D$5004,2,0)</f>
        <v>#N/A</v>
      </c>
      <c r="E416" s="99"/>
      <c r="F416" s="60" t="e">
        <f>VLOOKUP($E416:$E$5004,'PLANO DE APLICAÇÃO'!$A$5:$B$1002,2,0)</f>
        <v>#N/A</v>
      </c>
      <c r="G416" s="28"/>
      <c r="H416" s="29" t="str">
        <f>IF(G416=1,'ANEXO RP14'!$A$51,(IF(G416=2,'ANEXO RP14'!$A$52,(IF(G416=3,'ANEXO RP14'!$A$53,(IF(G416=4,'ANEXO RP14'!$A$54,(IF(G416=5,'ANEXO RP14'!$A$55,(IF(G416=6,'ANEXO RP14'!$A$56,(IF(G416=7,'ANEXO RP14'!$A$57,(IF(G416=8,'ANEXO RP14'!$A$58,(IF(G416=9,'ANEXO RP14'!$A$59,(IF(G416=10,'ANEXO RP14'!$A$60,(IF(G416=11,'ANEXO RP14'!$A$61,(IF(G416=12,'ANEXO RP14'!$A$62,(IF(G416=13,'ANEXO RP14'!$A$63,(IF(G416=14,'ANEXO RP14'!$A$64,(IF(G416=15,'ANEXO RP14'!$A$65,(IF(G416=16,'ANEXO RP14'!$A$66," ")))))))))))))))))))))))))))))))</f>
        <v xml:space="preserve"> </v>
      </c>
      <c r="I416" s="106"/>
      <c r="J416" s="114"/>
      <c r="K416" s="91"/>
    </row>
    <row r="417" spans="1:11" s="30" customFormat="1" ht="41.25" customHeight="1" thickBot="1" x14ac:dyDescent="0.3">
      <c r="A417" s="113"/>
      <c r="B417" s="100"/>
      <c r="C417" s="55"/>
      <c r="D417" s="94" t="e">
        <f>VLOOKUP($C416:$C$5004,$C$27:$D$5004,2,0)</f>
        <v>#N/A</v>
      </c>
      <c r="E417" s="99"/>
      <c r="F417" s="60" t="e">
        <f>VLOOKUP($E417:$E$5004,'PLANO DE APLICAÇÃO'!$A$5:$B$1002,2,0)</f>
        <v>#N/A</v>
      </c>
      <c r="G417" s="28"/>
      <c r="H417" s="29" t="str">
        <f>IF(G417=1,'ANEXO RP14'!$A$51,(IF(G417=2,'ANEXO RP14'!$A$52,(IF(G417=3,'ANEXO RP14'!$A$53,(IF(G417=4,'ANEXO RP14'!$A$54,(IF(G417=5,'ANEXO RP14'!$A$55,(IF(G417=6,'ANEXO RP14'!$A$56,(IF(G417=7,'ANEXO RP14'!$A$57,(IF(G417=8,'ANEXO RP14'!$A$58,(IF(G417=9,'ANEXO RP14'!$A$59,(IF(G417=10,'ANEXO RP14'!$A$60,(IF(G417=11,'ANEXO RP14'!$A$61,(IF(G417=12,'ANEXO RP14'!$A$62,(IF(G417=13,'ANEXO RP14'!$A$63,(IF(G417=14,'ANEXO RP14'!$A$64,(IF(G417=15,'ANEXO RP14'!$A$65,(IF(G417=16,'ANEXO RP14'!$A$66," ")))))))))))))))))))))))))))))))</f>
        <v xml:space="preserve"> </v>
      </c>
      <c r="I417" s="106"/>
      <c r="J417" s="114"/>
      <c r="K417" s="91"/>
    </row>
    <row r="418" spans="1:11" s="30" customFormat="1" ht="41.25" customHeight="1" thickBot="1" x14ac:dyDescent="0.3">
      <c r="A418" s="113"/>
      <c r="B418" s="100"/>
      <c r="C418" s="55"/>
      <c r="D418" s="94" t="e">
        <f>VLOOKUP($C417:$C$5004,$C$27:$D$5004,2,0)</f>
        <v>#N/A</v>
      </c>
      <c r="E418" s="99"/>
      <c r="F418" s="60" t="e">
        <f>VLOOKUP($E418:$E$5004,'PLANO DE APLICAÇÃO'!$A$5:$B$1002,2,0)</f>
        <v>#N/A</v>
      </c>
      <c r="G418" s="28"/>
      <c r="H418" s="29" t="str">
        <f>IF(G418=1,'ANEXO RP14'!$A$51,(IF(G418=2,'ANEXO RP14'!$A$52,(IF(G418=3,'ANEXO RP14'!$A$53,(IF(G418=4,'ANEXO RP14'!$A$54,(IF(G418=5,'ANEXO RP14'!$A$55,(IF(G418=6,'ANEXO RP14'!$A$56,(IF(G418=7,'ANEXO RP14'!$A$57,(IF(G418=8,'ANEXO RP14'!$A$58,(IF(G418=9,'ANEXO RP14'!$A$59,(IF(G418=10,'ANEXO RP14'!$A$60,(IF(G418=11,'ANEXO RP14'!$A$61,(IF(G418=12,'ANEXO RP14'!$A$62,(IF(G418=13,'ANEXO RP14'!$A$63,(IF(G418=14,'ANEXO RP14'!$A$64,(IF(G418=15,'ANEXO RP14'!$A$65,(IF(G418=16,'ANEXO RP14'!$A$66," ")))))))))))))))))))))))))))))))</f>
        <v xml:space="preserve"> </v>
      </c>
      <c r="I418" s="106"/>
      <c r="J418" s="114"/>
      <c r="K418" s="91"/>
    </row>
    <row r="419" spans="1:11" s="30" customFormat="1" ht="41.25" customHeight="1" thickBot="1" x14ac:dyDescent="0.3">
      <c r="A419" s="113"/>
      <c r="B419" s="100"/>
      <c r="C419" s="55"/>
      <c r="D419" s="94" t="e">
        <f>VLOOKUP($C418:$C$5004,$C$27:$D$5004,2,0)</f>
        <v>#N/A</v>
      </c>
      <c r="E419" s="99"/>
      <c r="F419" s="60" t="e">
        <f>VLOOKUP($E419:$E$5004,'PLANO DE APLICAÇÃO'!$A$5:$B$1002,2,0)</f>
        <v>#N/A</v>
      </c>
      <c r="G419" s="28"/>
      <c r="H419" s="29" t="str">
        <f>IF(G419=1,'ANEXO RP14'!$A$51,(IF(G419=2,'ANEXO RP14'!$A$52,(IF(G419=3,'ANEXO RP14'!$A$53,(IF(G419=4,'ANEXO RP14'!$A$54,(IF(G419=5,'ANEXO RP14'!$A$55,(IF(G419=6,'ANEXO RP14'!$A$56,(IF(G419=7,'ANEXO RP14'!$A$57,(IF(G419=8,'ANEXO RP14'!$A$58,(IF(G419=9,'ANEXO RP14'!$A$59,(IF(G419=10,'ANEXO RP14'!$A$60,(IF(G419=11,'ANEXO RP14'!$A$61,(IF(G419=12,'ANEXO RP14'!$A$62,(IF(G419=13,'ANEXO RP14'!$A$63,(IF(G419=14,'ANEXO RP14'!$A$64,(IF(G419=15,'ANEXO RP14'!$A$65,(IF(G419=16,'ANEXO RP14'!$A$66," ")))))))))))))))))))))))))))))))</f>
        <v xml:space="preserve"> </v>
      </c>
      <c r="I419" s="106"/>
      <c r="J419" s="114"/>
      <c r="K419" s="91"/>
    </row>
    <row r="420" spans="1:11" s="30" customFormat="1" ht="41.25" customHeight="1" thickBot="1" x14ac:dyDescent="0.3">
      <c r="A420" s="113"/>
      <c r="B420" s="100"/>
      <c r="C420" s="55"/>
      <c r="D420" s="94" t="e">
        <f>VLOOKUP($C419:$C$5004,$C$27:$D$5004,2,0)</f>
        <v>#N/A</v>
      </c>
      <c r="E420" s="99"/>
      <c r="F420" s="60" t="e">
        <f>VLOOKUP($E420:$E$5004,'PLANO DE APLICAÇÃO'!$A$5:$B$1002,2,0)</f>
        <v>#N/A</v>
      </c>
      <c r="G420" s="28"/>
      <c r="H420" s="29" t="str">
        <f>IF(G420=1,'ANEXO RP14'!$A$51,(IF(G420=2,'ANEXO RP14'!$A$52,(IF(G420=3,'ANEXO RP14'!$A$53,(IF(G420=4,'ANEXO RP14'!$A$54,(IF(G420=5,'ANEXO RP14'!$A$55,(IF(G420=6,'ANEXO RP14'!$A$56,(IF(G420=7,'ANEXO RP14'!$A$57,(IF(G420=8,'ANEXO RP14'!$A$58,(IF(G420=9,'ANEXO RP14'!$A$59,(IF(G420=10,'ANEXO RP14'!$A$60,(IF(G420=11,'ANEXO RP14'!$A$61,(IF(G420=12,'ANEXO RP14'!$A$62,(IF(G420=13,'ANEXO RP14'!$A$63,(IF(G420=14,'ANEXO RP14'!$A$64,(IF(G420=15,'ANEXO RP14'!$A$65,(IF(G420=16,'ANEXO RP14'!$A$66," ")))))))))))))))))))))))))))))))</f>
        <v xml:space="preserve"> </v>
      </c>
      <c r="I420" s="106"/>
      <c r="J420" s="114"/>
      <c r="K420" s="91"/>
    </row>
    <row r="421" spans="1:11" s="30" customFormat="1" ht="41.25" customHeight="1" thickBot="1" x14ac:dyDescent="0.3">
      <c r="A421" s="113"/>
      <c r="B421" s="100"/>
      <c r="C421" s="55"/>
      <c r="D421" s="94" t="e">
        <f>VLOOKUP($C420:$C$5004,$C$27:$D$5004,2,0)</f>
        <v>#N/A</v>
      </c>
      <c r="E421" s="99"/>
      <c r="F421" s="60" t="e">
        <f>VLOOKUP($E421:$E$5004,'PLANO DE APLICAÇÃO'!$A$5:$B$1002,2,0)</f>
        <v>#N/A</v>
      </c>
      <c r="G421" s="28"/>
      <c r="H421" s="29" t="str">
        <f>IF(G421=1,'ANEXO RP14'!$A$51,(IF(G421=2,'ANEXO RP14'!$A$52,(IF(G421=3,'ANEXO RP14'!$A$53,(IF(G421=4,'ANEXO RP14'!$A$54,(IF(G421=5,'ANEXO RP14'!$A$55,(IF(G421=6,'ANEXO RP14'!$A$56,(IF(G421=7,'ANEXO RP14'!$A$57,(IF(G421=8,'ANEXO RP14'!$A$58,(IF(G421=9,'ANEXO RP14'!$A$59,(IF(G421=10,'ANEXO RP14'!$A$60,(IF(G421=11,'ANEXO RP14'!$A$61,(IF(G421=12,'ANEXO RP14'!$A$62,(IF(G421=13,'ANEXO RP14'!$A$63,(IF(G421=14,'ANEXO RP14'!$A$64,(IF(G421=15,'ANEXO RP14'!$A$65,(IF(G421=16,'ANEXO RP14'!$A$66," ")))))))))))))))))))))))))))))))</f>
        <v xml:space="preserve"> </v>
      </c>
      <c r="I421" s="106"/>
      <c r="J421" s="114"/>
      <c r="K421" s="91"/>
    </row>
    <row r="422" spans="1:11" s="30" customFormat="1" ht="41.25" customHeight="1" thickBot="1" x14ac:dyDescent="0.3">
      <c r="A422" s="113"/>
      <c r="B422" s="100"/>
      <c r="C422" s="55"/>
      <c r="D422" s="94" t="e">
        <f>VLOOKUP($C421:$C$5004,$C$27:$D$5004,2,0)</f>
        <v>#N/A</v>
      </c>
      <c r="E422" s="99"/>
      <c r="F422" s="60" t="e">
        <f>VLOOKUP($E422:$E$5004,'PLANO DE APLICAÇÃO'!$A$5:$B$1002,2,0)</f>
        <v>#N/A</v>
      </c>
      <c r="G422" s="28"/>
      <c r="H422" s="29" t="str">
        <f>IF(G422=1,'ANEXO RP14'!$A$51,(IF(G422=2,'ANEXO RP14'!$A$52,(IF(G422=3,'ANEXO RP14'!$A$53,(IF(G422=4,'ANEXO RP14'!$A$54,(IF(G422=5,'ANEXO RP14'!$A$55,(IF(G422=6,'ANEXO RP14'!$A$56,(IF(G422=7,'ANEXO RP14'!$A$57,(IF(G422=8,'ANEXO RP14'!$A$58,(IF(G422=9,'ANEXO RP14'!$A$59,(IF(G422=10,'ANEXO RP14'!$A$60,(IF(G422=11,'ANEXO RP14'!$A$61,(IF(G422=12,'ANEXO RP14'!$A$62,(IF(G422=13,'ANEXO RP14'!$A$63,(IF(G422=14,'ANEXO RP14'!$A$64,(IF(G422=15,'ANEXO RP14'!$A$65,(IF(G422=16,'ANEXO RP14'!$A$66," ")))))))))))))))))))))))))))))))</f>
        <v xml:space="preserve"> </v>
      </c>
      <c r="I422" s="106"/>
      <c r="J422" s="114"/>
      <c r="K422" s="91"/>
    </row>
    <row r="423" spans="1:11" s="30" customFormat="1" ht="41.25" customHeight="1" thickBot="1" x14ac:dyDescent="0.3">
      <c r="A423" s="113"/>
      <c r="B423" s="100"/>
      <c r="C423" s="55"/>
      <c r="D423" s="94" t="e">
        <f>VLOOKUP($C422:$C$5004,$C$27:$D$5004,2,0)</f>
        <v>#N/A</v>
      </c>
      <c r="E423" s="99"/>
      <c r="F423" s="60" t="e">
        <f>VLOOKUP($E423:$E$5004,'PLANO DE APLICAÇÃO'!$A$5:$B$1002,2,0)</f>
        <v>#N/A</v>
      </c>
      <c r="G423" s="28"/>
      <c r="H423" s="29" t="str">
        <f>IF(G423=1,'ANEXO RP14'!$A$51,(IF(G423=2,'ANEXO RP14'!$A$52,(IF(G423=3,'ANEXO RP14'!$A$53,(IF(G423=4,'ANEXO RP14'!$A$54,(IF(G423=5,'ANEXO RP14'!$A$55,(IF(G423=6,'ANEXO RP14'!$A$56,(IF(G423=7,'ANEXO RP14'!$A$57,(IF(G423=8,'ANEXO RP14'!$A$58,(IF(G423=9,'ANEXO RP14'!$A$59,(IF(G423=10,'ANEXO RP14'!$A$60,(IF(G423=11,'ANEXO RP14'!$A$61,(IF(G423=12,'ANEXO RP14'!$A$62,(IF(G423=13,'ANEXO RP14'!$A$63,(IF(G423=14,'ANEXO RP14'!$A$64,(IF(G423=15,'ANEXO RP14'!$A$65,(IF(G423=16,'ANEXO RP14'!$A$66," ")))))))))))))))))))))))))))))))</f>
        <v xml:space="preserve"> </v>
      </c>
      <c r="I423" s="106"/>
      <c r="J423" s="114"/>
      <c r="K423" s="91"/>
    </row>
    <row r="424" spans="1:11" s="30" customFormat="1" ht="41.25" customHeight="1" thickBot="1" x14ac:dyDescent="0.3">
      <c r="A424" s="113"/>
      <c r="B424" s="100"/>
      <c r="C424" s="55"/>
      <c r="D424" s="94" t="e">
        <f>VLOOKUP($C423:$C$5004,$C$27:$D$5004,2,0)</f>
        <v>#N/A</v>
      </c>
      <c r="E424" s="99"/>
      <c r="F424" s="60" t="e">
        <f>VLOOKUP($E424:$E$5004,'PLANO DE APLICAÇÃO'!$A$5:$B$1002,2,0)</f>
        <v>#N/A</v>
      </c>
      <c r="G424" s="28"/>
      <c r="H424" s="29" t="str">
        <f>IF(G424=1,'ANEXO RP14'!$A$51,(IF(G424=2,'ANEXO RP14'!$A$52,(IF(G424=3,'ANEXO RP14'!$A$53,(IF(G424=4,'ANEXO RP14'!$A$54,(IF(G424=5,'ANEXO RP14'!$A$55,(IF(G424=6,'ANEXO RP14'!$A$56,(IF(G424=7,'ANEXO RP14'!$A$57,(IF(G424=8,'ANEXO RP14'!$A$58,(IF(G424=9,'ANEXO RP14'!$A$59,(IF(G424=10,'ANEXO RP14'!$A$60,(IF(G424=11,'ANEXO RP14'!$A$61,(IF(G424=12,'ANEXO RP14'!$A$62,(IF(G424=13,'ANEXO RP14'!$A$63,(IF(G424=14,'ANEXO RP14'!$A$64,(IF(G424=15,'ANEXO RP14'!$A$65,(IF(G424=16,'ANEXO RP14'!$A$66," ")))))))))))))))))))))))))))))))</f>
        <v xml:space="preserve"> </v>
      </c>
      <c r="I424" s="106"/>
      <c r="J424" s="114"/>
      <c r="K424" s="91"/>
    </row>
    <row r="425" spans="1:11" s="30" customFormat="1" ht="41.25" customHeight="1" thickBot="1" x14ac:dyDescent="0.3">
      <c r="A425" s="113"/>
      <c r="B425" s="100"/>
      <c r="C425" s="55"/>
      <c r="D425" s="94" t="e">
        <f>VLOOKUP($C424:$C$5004,$C$27:$D$5004,2,0)</f>
        <v>#N/A</v>
      </c>
      <c r="E425" s="99"/>
      <c r="F425" s="60" t="e">
        <f>VLOOKUP($E425:$E$5004,'PLANO DE APLICAÇÃO'!$A$5:$B$1002,2,0)</f>
        <v>#N/A</v>
      </c>
      <c r="G425" s="28"/>
      <c r="H425" s="29" t="str">
        <f>IF(G425=1,'ANEXO RP14'!$A$51,(IF(G425=2,'ANEXO RP14'!$A$52,(IF(G425=3,'ANEXO RP14'!$A$53,(IF(G425=4,'ANEXO RP14'!$A$54,(IF(G425=5,'ANEXO RP14'!$A$55,(IF(G425=6,'ANEXO RP14'!$A$56,(IF(G425=7,'ANEXO RP14'!$A$57,(IF(G425=8,'ANEXO RP14'!$A$58,(IF(G425=9,'ANEXO RP14'!$A$59,(IF(G425=10,'ANEXO RP14'!$A$60,(IF(G425=11,'ANEXO RP14'!$A$61,(IF(G425=12,'ANEXO RP14'!$A$62,(IF(G425=13,'ANEXO RP14'!$A$63,(IF(G425=14,'ANEXO RP14'!$A$64,(IF(G425=15,'ANEXO RP14'!$A$65,(IF(G425=16,'ANEXO RP14'!$A$66," ")))))))))))))))))))))))))))))))</f>
        <v xml:space="preserve"> </v>
      </c>
      <c r="I425" s="106"/>
      <c r="J425" s="114"/>
      <c r="K425" s="91"/>
    </row>
    <row r="426" spans="1:11" s="30" customFormat="1" ht="41.25" customHeight="1" thickBot="1" x14ac:dyDescent="0.3">
      <c r="A426" s="113"/>
      <c r="B426" s="100"/>
      <c r="C426" s="55"/>
      <c r="D426" s="94" t="e">
        <f>VLOOKUP($C425:$C$5004,$C$27:$D$5004,2,0)</f>
        <v>#N/A</v>
      </c>
      <c r="E426" s="99"/>
      <c r="F426" s="60" t="e">
        <f>VLOOKUP($E426:$E$5004,'PLANO DE APLICAÇÃO'!$A$5:$B$1002,2,0)</f>
        <v>#N/A</v>
      </c>
      <c r="G426" s="28"/>
      <c r="H426" s="29" t="str">
        <f>IF(G426=1,'ANEXO RP14'!$A$51,(IF(G426=2,'ANEXO RP14'!$A$52,(IF(G426=3,'ANEXO RP14'!$A$53,(IF(G426=4,'ANEXO RP14'!$A$54,(IF(G426=5,'ANEXO RP14'!$A$55,(IF(G426=6,'ANEXO RP14'!$A$56,(IF(G426=7,'ANEXO RP14'!$A$57,(IF(G426=8,'ANEXO RP14'!$A$58,(IF(G426=9,'ANEXO RP14'!$A$59,(IF(G426=10,'ANEXO RP14'!$A$60,(IF(G426=11,'ANEXO RP14'!$A$61,(IF(G426=12,'ANEXO RP14'!$A$62,(IF(G426=13,'ANEXO RP14'!$A$63,(IF(G426=14,'ANEXO RP14'!$A$64,(IF(G426=15,'ANEXO RP14'!$A$65,(IF(G426=16,'ANEXO RP14'!$A$66," ")))))))))))))))))))))))))))))))</f>
        <v xml:space="preserve"> </v>
      </c>
      <c r="I426" s="106"/>
      <c r="J426" s="114"/>
      <c r="K426" s="91"/>
    </row>
    <row r="427" spans="1:11" s="30" customFormat="1" ht="41.25" customHeight="1" thickBot="1" x14ac:dyDescent="0.3">
      <c r="A427" s="113"/>
      <c r="B427" s="100"/>
      <c r="C427" s="55"/>
      <c r="D427" s="94" t="e">
        <f>VLOOKUP($C426:$C$5004,$C$27:$D$5004,2,0)</f>
        <v>#N/A</v>
      </c>
      <c r="E427" s="99"/>
      <c r="F427" s="60" t="e">
        <f>VLOOKUP($E427:$E$5004,'PLANO DE APLICAÇÃO'!$A$5:$B$1002,2,0)</f>
        <v>#N/A</v>
      </c>
      <c r="G427" s="28"/>
      <c r="H427" s="29" t="str">
        <f>IF(G427=1,'ANEXO RP14'!$A$51,(IF(G427=2,'ANEXO RP14'!$A$52,(IF(G427=3,'ANEXO RP14'!$A$53,(IF(G427=4,'ANEXO RP14'!$A$54,(IF(G427=5,'ANEXO RP14'!$A$55,(IF(G427=6,'ANEXO RP14'!$A$56,(IF(G427=7,'ANEXO RP14'!$A$57,(IF(G427=8,'ANEXO RP14'!$A$58,(IF(G427=9,'ANEXO RP14'!$A$59,(IF(G427=10,'ANEXO RP14'!$A$60,(IF(G427=11,'ANEXO RP14'!$A$61,(IF(G427=12,'ANEXO RP14'!$A$62,(IF(G427=13,'ANEXO RP14'!$A$63,(IF(G427=14,'ANEXO RP14'!$A$64,(IF(G427=15,'ANEXO RP14'!$A$65,(IF(G427=16,'ANEXO RP14'!$A$66," ")))))))))))))))))))))))))))))))</f>
        <v xml:space="preserve"> </v>
      </c>
      <c r="I427" s="106"/>
      <c r="J427" s="114"/>
      <c r="K427" s="91"/>
    </row>
    <row r="428" spans="1:11" s="30" customFormat="1" ht="41.25" customHeight="1" thickBot="1" x14ac:dyDescent="0.3">
      <c r="A428" s="113"/>
      <c r="B428" s="100"/>
      <c r="C428" s="55"/>
      <c r="D428" s="94" t="e">
        <f>VLOOKUP($C427:$C$5004,$C$27:$D$5004,2,0)</f>
        <v>#N/A</v>
      </c>
      <c r="E428" s="99"/>
      <c r="F428" s="60" t="e">
        <f>VLOOKUP($E428:$E$5004,'PLANO DE APLICAÇÃO'!$A$5:$B$1002,2,0)</f>
        <v>#N/A</v>
      </c>
      <c r="G428" s="28"/>
      <c r="H428" s="29" t="str">
        <f>IF(G428=1,'ANEXO RP14'!$A$51,(IF(G428=2,'ANEXO RP14'!$A$52,(IF(G428=3,'ANEXO RP14'!$A$53,(IF(G428=4,'ANEXO RP14'!$A$54,(IF(G428=5,'ANEXO RP14'!$A$55,(IF(G428=6,'ANEXO RP14'!$A$56,(IF(G428=7,'ANEXO RP14'!$A$57,(IF(G428=8,'ANEXO RP14'!$A$58,(IF(G428=9,'ANEXO RP14'!$A$59,(IF(G428=10,'ANEXO RP14'!$A$60,(IF(G428=11,'ANEXO RP14'!$A$61,(IF(G428=12,'ANEXO RP14'!$A$62,(IF(G428=13,'ANEXO RP14'!$A$63,(IF(G428=14,'ANEXO RP14'!$A$64,(IF(G428=15,'ANEXO RP14'!$A$65,(IF(G428=16,'ANEXO RP14'!$A$66," ")))))))))))))))))))))))))))))))</f>
        <v xml:space="preserve"> </v>
      </c>
      <c r="I428" s="106"/>
      <c r="J428" s="114"/>
      <c r="K428" s="91"/>
    </row>
    <row r="429" spans="1:11" s="30" customFormat="1" ht="41.25" customHeight="1" thickBot="1" x14ac:dyDescent="0.3">
      <c r="A429" s="113"/>
      <c r="B429" s="100"/>
      <c r="C429" s="55"/>
      <c r="D429" s="94" t="e">
        <f>VLOOKUP($C428:$C$5004,$C$27:$D$5004,2,0)</f>
        <v>#N/A</v>
      </c>
      <c r="E429" s="99"/>
      <c r="F429" s="60" t="e">
        <f>VLOOKUP($E429:$E$5004,'PLANO DE APLICAÇÃO'!$A$5:$B$1002,2,0)</f>
        <v>#N/A</v>
      </c>
      <c r="G429" s="28"/>
      <c r="H429" s="29" t="str">
        <f>IF(G429=1,'ANEXO RP14'!$A$51,(IF(G429=2,'ANEXO RP14'!$A$52,(IF(G429=3,'ANEXO RP14'!$A$53,(IF(G429=4,'ANEXO RP14'!$A$54,(IF(G429=5,'ANEXO RP14'!$A$55,(IF(G429=6,'ANEXO RP14'!$A$56,(IF(G429=7,'ANEXO RP14'!$A$57,(IF(G429=8,'ANEXO RP14'!$A$58,(IF(G429=9,'ANEXO RP14'!$A$59,(IF(G429=10,'ANEXO RP14'!$A$60,(IF(G429=11,'ANEXO RP14'!$A$61,(IF(G429=12,'ANEXO RP14'!$A$62,(IF(G429=13,'ANEXO RP14'!$A$63,(IF(G429=14,'ANEXO RP14'!$A$64,(IF(G429=15,'ANEXO RP14'!$A$65,(IF(G429=16,'ANEXO RP14'!$A$66," ")))))))))))))))))))))))))))))))</f>
        <v xml:space="preserve"> </v>
      </c>
      <c r="I429" s="106"/>
      <c r="J429" s="114"/>
      <c r="K429" s="91"/>
    </row>
    <row r="430" spans="1:11" s="30" customFormat="1" ht="41.25" customHeight="1" thickBot="1" x14ac:dyDescent="0.3">
      <c r="A430" s="113"/>
      <c r="B430" s="100"/>
      <c r="C430" s="55"/>
      <c r="D430" s="94" t="e">
        <f>VLOOKUP($C429:$C$5004,$C$27:$D$5004,2,0)</f>
        <v>#N/A</v>
      </c>
      <c r="E430" s="99"/>
      <c r="F430" s="60" t="e">
        <f>VLOOKUP($E430:$E$5004,'PLANO DE APLICAÇÃO'!$A$5:$B$1002,2,0)</f>
        <v>#N/A</v>
      </c>
      <c r="G430" s="28"/>
      <c r="H430" s="29" t="str">
        <f>IF(G430=1,'ANEXO RP14'!$A$51,(IF(G430=2,'ANEXO RP14'!$A$52,(IF(G430=3,'ANEXO RP14'!$A$53,(IF(G430=4,'ANEXO RP14'!$A$54,(IF(G430=5,'ANEXO RP14'!$A$55,(IF(G430=6,'ANEXO RP14'!$A$56,(IF(G430=7,'ANEXO RP14'!$A$57,(IF(G430=8,'ANEXO RP14'!$A$58,(IF(G430=9,'ANEXO RP14'!$A$59,(IF(G430=10,'ANEXO RP14'!$A$60,(IF(G430=11,'ANEXO RP14'!$A$61,(IF(G430=12,'ANEXO RP14'!$A$62,(IF(G430=13,'ANEXO RP14'!$A$63,(IF(G430=14,'ANEXO RP14'!$A$64,(IF(G430=15,'ANEXO RP14'!$A$65,(IF(G430=16,'ANEXO RP14'!$A$66," ")))))))))))))))))))))))))))))))</f>
        <v xml:space="preserve"> </v>
      </c>
      <c r="I430" s="106"/>
      <c r="J430" s="114"/>
      <c r="K430" s="91"/>
    </row>
    <row r="431" spans="1:11" s="30" customFormat="1" ht="41.25" customHeight="1" thickBot="1" x14ac:dyDescent="0.3">
      <c r="A431" s="113"/>
      <c r="B431" s="100"/>
      <c r="C431" s="55"/>
      <c r="D431" s="94" t="e">
        <f>VLOOKUP($C430:$C$5004,$C$27:$D$5004,2,0)</f>
        <v>#N/A</v>
      </c>
      <c r="E431" s="99"/>
      <c r="F431" s="60" t="e">
        <f>VLOOKUP($E431:$E$5004,'PLANO DE APLICAÇÃO'!$A$5:$B$1002,2,0)</f>
        <v>#N/A</v>
      </c>
      <c r="G431" s="28"/>
      <c r="H431" s="29" t="str">
        <f>IF(G431=1,'ANEXO RP14'!$A$51,(IF(G431=2,'ANEXO RP14'!$A$52,(IF(G431=3,'ANEXO RP14'!$A$53,(IF(G431=4,'ANEXO RP14'!$A$54,(IF(G431=5,'ANEXO RP14'!$A$55,(IF(G431=6,'ANEXO RP14'!$A$56,(IF(G431=7,'ANEXO RP14'!$A$57,(IF(G431=8,'ANEXO RP14'!$A$58,(IF(G431=9,'ANEXO RP14'!$A$59,(IF(G431=10,'ANEXO RP14'!$A$60,(IF(G431=11,'ANEXO RP14'!$A$61,(IF(G431=12,'ANEXO RP14'!$A$62,(IF(G431=13,'ANEXO RP14'!$A$63,(IF(G431=14,'ANEXO RP14'!$A$64,(IF(G431=15,'ANEXO RP14'!$A$65,(IF(G431=16,'ANEXO RP14'!$A$66," ")))))))))))))))))))))))))))))))</f>
        <v xml:space="preserve"> </v>
      </c>
      <c r="I431" s="106"/>
      <c r="J431" s="114"/>
      <c r="K431" s="91"/>
    </row>
    <row r="432" spans="1:11" s="30" customFormat="1" ht="41.25" customHeight="1" thickBot="1" x14ac:dyDescent="0.3">
      <c r="A432" s="113"/>
      <c r="B432" s="100"/>
      <c r="C432" s="55"/>
      <c r="D432" s="94" t="e">
        <f>VLOOKUP($C431:$C$5004,$C$27:$D$5004,2,0)</f>
        <v>#N/A</v>
      </c>
      <c r="E432" s="99"/>
      <c r="F432" s="60" t="e">
        <f>VLOOKUP($E432:$E$5004,'PLANO DE APLICAÇÃO'!$A$5:$B$1002,2,0)</f>
        <v>#N/A</v>
      </c>
      <c r="G432" s="28"/>
      <c r="H432" s="29" t="str">
        <f>IF(G432=1,'ANEXO RP14'!$A$51,(IF(G432=2,'ANEXO RP14'!$A$52,(IF(G432=3,'ANEXO RP14'!$A$53,(IF(G432=4,'ANEXO RP14'!$A$54,(IF(G432=5,'ANEXO RP14'!$A$55,(IF(G432=6,'ANEXO RP14'!$A$56,(IF(G432=7,'ANEXO RP14'!$A$57,(IF(G432=8,'ANEXO RP14'!$A$58,(IF(G432=9,'ANEXO RP14'!$A$59,(IF(G432=10,'ANEXO RP14'!$A$60,(IF(G432=11,'ANEXO RP14'!$A$61,(IF(G432=12,'ANEXO RP14'!$A$62,(IF(G432=13,'ANEXO RP14'!$A$63,(IF(G432=14,'ANEXO RP14'!$A$64,(IF(G432=15,'ANEXO RP14'!$A$65,(IF(G432=16,'ANEXO RP14'!$A$66," ")))))))))))))))))))))))))))))))</f>
        <v xml:space="preserve"> </v>
      </c>
      <c r="I432" s="106"/>
      <c r="J432" s="114"/>
      <c r="K432" s="91"/>
    </row>
    <row r="433" spans="1:11" s="30" customFormat="1" ht="41.25" customHeight="1" thickBot="1" x14ac:dyDescent="0.3">
      <c r="A433" s="113"/>
      <c r="B433" s="100"/>
      <c r="C433" s="55"/>
      <c r="D433" s="94" t="e">
        <f>VLOOKUP($C432:$C$5004,$C$27:$D$5004,2,0)</f>
        <v>#N/A</v>
      </c>
      <c r="E433" s="99"/>
      <c r="F433" s="60" t="e">
        <f>VLOOKUP($E433:$E$5004,'PLANO DE APLICAÇÃO'!$A$5:$B$1002,2,0)</f>
        <v>#N/A</v>
      </c>
      <c r="G433" s="28"/>
      <c r="H433" s="29" t="str">
        <f>IF(G433=1,'ANEXO RP14'!$A$51,(IF(G433=2,'ANEXO RP14'!$A$52,(IF(G433=3,'ANEXO RP14'!$A$53,(IF(G433=4,'ANEXO RP14'!$A$54,(IF(G433=5,'ANEXO RP14'!$A$55,(IF(G433=6,'ANEXO RP14'!$A$56,(IF(G433=7,'ANEXO RP14'!$A$57,(IF(G433=8,'ANEXO RP14'!$A$58,(IF(G433=9,'ANEXO RP14'!$A$59,(IF(G433=10,'ANEXO RP14'!$A$60,(IF(G433=11,'ANEXO RP14'!$A$61,(IF(G433=12,'ANEXO RP14'!$A$62,(IF(G433=13,'ANEXO RP14'!$A$63,(IF(G433=14,'ANEXO RP14'!$A$64,(IF(G433=15,'ANEXO RP14'!$A$65,(IF(G433=16,'ANEXO RP14'!$A$66," ")))))))))))))))))))))))))))))))</f>
        <v xml:space="preserve"> </v>
      </c>
      <c r="I433" s="106"/>
      <c r="J433" s="114"/>
      <c r="K433" s="91"/>
    </row>
    <row r="434" spans="1:11" s="30" customFormat="1" ht="41.25" customHeight="1" thickBot="1" x14ac:dyDescent="0.3">
      <c r="A434" s="113"/>
      <c r="B434" s="93"/>
      <c r="C434" s="55"/>
      <c r="D434" s="94" t="e">
        <f>VLOOKUP($C433:$C$5004,$C$27:$D$5004,2,0)</f>
        <v>#N/A</v>
      </c>
      <c r="E434" s="99"/>
      <c r="F434" s="60" t="e">
        <f>VLOOKUP($E434:$E$5004,'PLANO DE APLICAÇÃO'!$A$5:$B$1002,2,0)</f>
        <v>#N/A</v>
      </c>
      <c r="G434" s="28"/>
      <c r="H434" s="29" t="str">
        <f>IF(G434=1,'ANEXO RP14'!$A$51,(IF(G434=2,'ANEXO RP14'!$A$52,(IF(G434=3,'ANEXO RP14'!$A$53,(IF(G434=4,'ANEXO RP14'!$A$54,(IF(G434=5,'ANEXO RP14'!$A$55,(IF(G434=6,'ANEXO RP14'!$A$56,(IF(G434=7,'ANEXO RP14'!$A$57,(IF(G434=8,'ANEXO RP14'!$A$58,(IF(G434=9,'ANEXO RP14'!$A$59,(IF(G434=10,'ANEXO RP14'!$A$60,(IF(G434=11,'ANEXO RP14'!$A$61,(IF(G434=12,'ANEXO RP14'!$A$62,(IF(G434=13,'ANEXO RP14'!$A$63,(IF(G434=14,'ANEXO RP14'!$A$64,(IF(G434=15,'ANEXO RP14'!$A$65,(IF(G434=16,'ANEXO RP14'!$A$66," ")))))))))))))))))))))))))))))))</f>
        <v xml:space="preserve"> </v>
      </c>
      <c r="I434" s="106"/>
      <c r="J434" s="114"/>
      <c r="K434" s="91"/>
    </row>
    <row r="435" spans="1:11" s="30" customFormat="1" ht="41.25" customHeight="1" thickBot="1" x14ac:dyDescent="0.3">
      <c r="A435" s="113"/>
      <c r="B435" s="93"/>
      <c r="C435" s="55"/>
      <c r="D435" s="94" t="e">
        <f>VLOOKUP($C434:$C$5004,$C$27:$D$5004,2,0)</f>
        <v>#N/A</v>
      </c>
      <c r="E435" s="99"/>
      <c r="F435" s="60" t="e">
        <f>VLOOKUP($E435:$E$5004,'PLANO DE APLICAÇÃO'!$A$5:$B$1002,2,0)</f>
        <v>#N/A</v>
      </c>
      <c r="G435" s="28"/>
      <c r="H435" s="29" t="str">
        <f>IF(G435=1,'ANEXO RP14'!$A$51,(IF(G435=2,'ANEXO RP14'!$A$52,(IF(G435=3,'ANEXO RP14'!$A$53,(IF(G435=4,'ANEXO RP14'!$A$54,(IF(G435=5,'ANEXO RP14'!$A$55,(IF(G435=6,'ANEXO RP14'!$A$56,(IF(G435=7,'ANEXO RP14'!$A$57,(IF(G435=8,'ANEXO RP14'!$A$58,(IF(G435=9,'ANEXO RP14'!$A$59,(IF(G435=10,'ANEXO RP14'!$A$60,(IF(G435=11,'ANEXO RP14'!$A$61,(IF(G435=12,'ANEXO RP14'!$A$62,(IF(G435=13,'ANEXO RP14'!$A$63,(IF(G435=14,'ANEXO RP14'!$A$64,(IF(G435=15,'ANEXO RP14'!$A$65,(IF(G435=16,'ANEXO RP14'!$A$66," ")))))))))))))))))))))))))))))))</f>
        <v xml:space="preserve"> </v>
      </c>
      <c r="I435" s="106"/>
      <c r="J435" s="114"/>
      <c r="K435" s="91"/>
    </row>
    <row r="436" spans="1:11" s="30" customFormat="1" ht="41.25" customHeight="1" thickBot="1" x14ac:dyDescent="0.3">
      <c r="A436" s="113"/>
      <c r="B436" s="93"/>
      <c r="C436" s="55"/>
      <c r="D436" s="94" t="e">
        <f>VLOOKUP($C435:$C$5004,$C$27:$D$5004,2,0)</f>
        <v>#N/A</v>
      </c>
      <c r="E436" s="99"/>
      <c r="F436" s="60" t="e">
        <f>VLOOKUP($E436:$E$5004,'PLANO DE APLICAÇÃO'!$A$5:$B$1002,2,0)</f>
        <v>#N/A</v>
      </c>
      <c r="G436" s="28"/>
      <c r="H436" s="29" t="str">
        <f>IF(G436=1,'ANEXO RP14'!$A$51,(IF(G436=2,'ANEXO RP14'!$A$52,(IF(G436=3,'ANEXO RP14'!$A$53,(IF(G436=4,'ANEXO RP14'!$A$54,(IF(G436=5,'ANEXO RP14'!$A$55,(IF(G436=6,'ANEXO RP14'!$A$56,(IF(G436=7,'ANEXO RP14'!$A$57,(IF(G436=8,'ANEXO RP14'!$A$58,(IF(G436=9,'ANEXO RP14'!$A$59,(IF(G436=10,'ANEXO RP14'!$A$60,(IF(G436=11,'ANEXO RP14'!$A$61,(IF(G436=12,'ANEXO RP14'!$A$62,(IF(G436=13,'ANEXO RP14'!$A$63,(IF(G436=14,'ANEXO RP14'!$A$64,(IF(G436=15,'ANEXO RP14'!$A$65,(IF(G436=16,'ANEXO RP14'!$A$66," ")))))))))))))))))))))))))))))))</f>
        <v xml:space="preserve"> </v>
      </c>
      <c r="I436" s="106"/>
      <c r="J436" s="114"/>
      <c r="K436" s="91"/>
    </row>
    <row r="437" spans="1:11" s="30" customFormat="1" ht="41.25" customHeight="1" thickBot="1" x14ac:dyDescent="0.3">
      <c r="A437" s="113"/>
      <c r="B437" s="93"/>
      <c r="C437" s="55"/>
      <c r="D437" s="94" t="e">
        <f>VLOOKUP($C436:$C$5004,$C$27:$D$5004,2,0)</f>
        <v>#N/A</v>
      </c>
      <c r="E437" s="99"/>
      <c r="F437" s="60" t="e">
        <f>VLOOKUP($E437:$E$5004,'PLANO DE APLICAÇÃO'!$A$5:$B$1002,2,0)</f>
        <v>#N/A</v>
      </c>
      <c r="G437" s="28"/>
      <c r="H437" s="29" t="str">
        <f>IF(G437=1,'ANEXO RP14'!$A$51,(IF(G437=2,'ANEXO RP14'!$A$52,(IF(G437=3,'ANEXO RP14'!$A$53,(IF(G437=4,'ANEXO RP14'!$A$54,(IF(G437=5,'ANEXO RP14'!$A$55,(IF(G437=6,'ANEXO RP14'!$A$56,(IF(G437=7,'ANEXO RP14'!$A$57,(IF(G437=8,'ANEXO RP14'!$A$58,(IF(G437=9,'ANEXO RP14'!$A$59,(IF(G437=10,'ANEXO RP14'!$A$60,(IF(G437=11,'ANEXO RP14'!$A$61,(IF(G437=12,'ANEXO RP14'!$A$62,(IF(G437=13,'ANEXO RP14'!$A$63,(IF(G437=14,'ANEXO RP14'!$A$64,(IF(G437=15,'ANEXO RP14'!$A$65,(IF(G437=16,'ANEXO RP14'!$A$66," ")))))))))))))))))))))))))))))))</f>
        <v xml:space="preserve"> </v>
      </c>
      <c r="I437" s="106"/>
      <c r="J437" s="114"/>
      <c r="K437" s="91"/>
    </row>
    <row r="438" spans="1:11" s="30" customFormat="1" ht="41.25" customHeight="1" thickBot="1" x14ac:dyDescent="0.3">
      <c r="A438" s="113"/>
      <c r="B438" s="93"/>
      <c r="C438" s="55"/>
      <c r="D438" s="94" t="e">
        <f>VLOOKUP($C437:$C$5004,$C$27:$D$5004,2,0)</f>
        <v>#N/A</v>
      </c>
      <c r="E438" s="99"/>
      <c r="F438" s="60" t="e">
        <f>VLOOKUP($E438:$E$5004,'PLANO DE APLICAÇÃO'!$A$5:$B$1002,2,0)</f>
        <v>#N/A</v>
      </c>
      <c r="G438" s="28"/>
      <c r="H438" s="29" t="str">
        <f>IF(G438=1,'ANEXO RP14'!$A$51,(IF(G438=2,'ANEXO RP14'!$A$52,(IF(G438=3,'ANEXO RP14'!$A$53,(IF(G438=4,'ANEXO RP14'!$A$54,(IF(G438=5,'ANEXO RP14'!$A$55,(IF(G438=6,'ANEXO RP14'!$A$56,(IF(G438=7,'ANEXO RP14'!$A$57,(IF(G438=8,'ANEXO RP14'!$A$58,(IF(G438=9,'ANEXO RP14'!$A$59,(IF(G438=10,'ANEXO RP14'!$A$60,(IF(G438=11,'ANEXO RP14'!$A$61,(IF(G438=12,'ANEXO RP14'!$A$62,(IF(G438=13,'ANEXO RP14'!$A$63,(IF(G438=14,'ANEXO RP14'!$A$64,(IF(G438=15,'ANEXO RP14'!$A$65,(IF(G438=16,'ANEXO RP14'!$A$66," ")))))))))))))))))))))))))))))))</f>
        <v xml:space="preserve"> </v>
      </c>
      <c r="I438" s="106"/>
      <c r="J438" s="114"/>
      <c r="K438" s="91"/>
    </row>
    <row r="439" spans="1:11" s="30" customFormat="1" ht="41.25" customHeight="1" thickBot="1" x14ac:dyDescent="0.3">
      <c r="A439" s="113"/>
      <c r="B439" s="93"/>
      <c r="C439" s="55"/>
      <c r="D439" s="94" t="e">
        <f>VLOOKUP($C438:$C$5004,$C$27:$D$5004,2,0)</f>
        <v>#N/A</v>
      </c>
      <c r="E439" s="99"/>
      <c r="F439" s="60" t="e">
        <f>VLOOKUP($E439:$E$5004,'PLANO DE APLICAÇÃO'!$A$5:$B$1002,2,0)</f>
        <v>#N/A</v>
      </c>
      <c r="G439" s="28"/>
      <c r="H439" s="29" t="str">
        <f>IF(G439=1,'ANEXO RP14'!$A$51,(IF(G439=2,'ANEXO RP14'!$A$52,(IF(G439=3,'ANEXO RP14'!$A$53,(IF(G439=4,'ANEXO RP14'!$A$54,(IF(G439=5,'ANEXO RP14'!$A$55,(IF(G439=6,'ANEXO RP14'!$A$56,(IF(G439=7,'ANEXO RP14'!$A$57,(IF(G439=8,'ANEXO RP14'!$A$58,(IF(G439=9,'ANEXO RP14'!$A$59,(IF(G439=10,'ANEXO RP14'!$A$60,(IF(G439=11,'ANEXO RP14'!$A$61,(IF(G439=12,'ANEXO RP14'!$A$62,(IF(G439=13,'ANEXO RP14'!$A$63,(IF(G439=14,'ANEXO RP14'!$A$64,(IF(G439=15,'ANEXO RP14'!$A$65,(IF(G439=16,'ANEXO RP14'!$A$66," ")))))))))))))))))))))))))))))))</f>
        <v xml:space="preserve"> </v>
      </c>
      <c r="I439" s="106"/>
      <c r="J439" s="114"/>
      <c r="K439" s="91"/>
    </row>
    <row r="440" spans="1:11" s="30" customFormat="1" ht="41.25" customHeight="1" thickBot="1" x14ac:dyDescent="0.3">
      <c r="A440" s="113"/>
      <c r="B440" s="93"/>
      <c r="C440" s="55"/>
      <c r="D440" s="94" t="e">
        <f>VLOOKUP($C439:$C$5004,$C$27:$D$5004,2,0)</f>
        <v>#N/A</v>
      </c>
      <c r="E440" s="99"/>
      <c r="F440" s="60" t="e">
        <f>VLOOKUP($E440:$E$5004,'PLANO DE APLICAÇÃO'!$A$5:$B$1002,2,0)</f>
        <v>#N/A</v>
      </c>
      <c r="G440" s="28"/>
      <c r="H440" s="29" t="str">
        <f>IF(G440=1,'ANEXO RP14'!$A$51,(IF(G440=2,'ANEXO RP14'!$A$52,(IF(G440=3,'ANEXO RP14'!$A$53,(IF(G440=4,'ANEXO RP14'!$A$54,(IF(G440=5,'ANEXO RP14'!$A$55,(IF(G440=6,'ANEXO RP14'!$A$56,(IF(G440=7,'ANEXO RP14'!$A$57,(IF(G440=8,'ANEXO RP14'!$A$58,(IF(G440=9,'ANEXO RP14'!$A$59,(IF(G440=10,'ANEXO RP14'!$A$60,(IF(G440=11,'ANEXO RP14'!$A$61,(IF(G440=12,'ANEXO RP14'!$A$62,(IF(G440=13,'ANEXO RP14'!$A$63,(IF(G440=14,'ANEXO RP14'!$A$64,(IF(G440=15,'ANEXO RP14'!$A$65,(IF(G440=16,'ANEXO RP14'!$A$66," ")))))))))))))))))))))))))))))))</f>
        <v xml:space="preserve"> </v>
      </c>
      <c r="I440" s="106"/>
      <c r="J440" s="114"/>
      <c r="K440" s="91"/>
    </row>
    <row r="441" spans="1:11" s="30" customFormat="1" ht="41.25" customHeight="1" thickBot="1" x14ac:dyDescent="0.3">
      <c r="A441" s="113"/>
      <c r="B441" s="93"/>
      <c r="C441" s="55"/>
      <c r="D441" s="94" t="e">
        <f>VLOOKUP($C440:$C$5004,$C$27:$D$5004,2,0)</f>
        <v>#N/A</v>
      </c>
      <c r="E441" s="99"/>
      <c r="F441" s="60" t="e">
        <f>VLOOKUP($E441:$E$5004,'PLANO DE APLICAÇÃO'!$A$5:$B$1002,2,0)</f>
        <v>#N/A</v>
      </c>
      <c r="G441" s="28"/>
      <c r="H441" s="29" t="str">
        <f>IF(G441=1,'ANEXO RP14'!$A$51,(IF(G441=2,'ANEXO RP14'!$A$52,(IF(G441=3,'ANEXO RP14'!$A$53,(IF(G441=4,'ANEXO RP14'!$A$54,(IF(G441=5,'ANEXO RP14'!$A$55,(IF(G441=6,'ANEXO RP14'!$A$56,(IF(G441=7,'ANEXO RP14'!$A$57,(IF(G441=8,'ANEXO RP14'!$A$58,(IF(G441=9,'ANEXO RP14'!$A$59,(IF(G441=10,'ANEXO RP14'!$A$60,(IF(G441=11,'ANEXO RP14'!$A$61,(IF(G441=12,'ANEXO RP14'!$A$62,(IF(G441=13,'ANEXO RP14'!$A$63,(IF(G441=14,'ANEXO RP14'!$A$64,(IF(G441=15,'ANEXO RP14'!$A$65,(IF(G441=16,'ANEXO RP14'!$A$66," ")))))))))))))))))))))))))))))))</f>
        <v xml:space="preserve"> </v>
      </c>
      <c r="I441" s="106"/>
      <c r="J441" s="114"/>
      <c r="K441" s="91"/>
    </row>
    <row r="442" spans="1:11" s="30" customFormat="1" ht="41.25" customHeight="1" thickBot="1" x14ac:dyDescent="0.3">
      <c r="A442" s="113"/>
      <c r="B442" s="93"/>
      <c r="C442" s="55"/>
      <c r="D442" s="94" t="e">
        <f>VLOOKUP($C441:$C$5004,$C$27:$D$5004,2,0)</f>
        <v>#N/A</v>
      </c>
      <c r="E442" s="99"/>
      <c r="F442" s="60" t="e">
        <f>VLOOKUP($E442:$E$5004,'PLANO DE APLICAÇÃO'!$A$5:$B$1002,2,0)</f>
        <v>#N/A</v>
      </c>
      <c r="G442" s="28"/>
      <c r="H442" s="29" t="str">
        <f>IF(G442=1,'ANEXO RP14'!$A$51,(IF(G442=2,'ANEXO RP14'!$A$52,(IF(G442=3,'ANEXO RP14'!$A$53,(IF(G442=4,'ANEXO RP14'!$A$54,(IF(G442=5,'ANEXO RP14'!$A$55,(IF(G442=6,'ANEXO RP14'!$A$56,(IF(G442=7,'ANEXO RP14'!$A$57,(IF(G442=8,'ANEXO RP14'!$A$58,(IF(G442=9,'ANEXO RP14'!$A$59,(IF(G442=10,'ANEXO RP14'!$A$60,(IF(G442=11,'ANEXO RP14'!$A$61,(IF(G442=12,'ANEXO RP14'!$A$62,(IF(G442=13,'ANEXO RP14'!$A$63,(IF(G442=14,'ANEXO RP14'!$A$64,(IF(G442=15,'ANEXO RP14'!$A$65,(IF(G442=16,'ANEXO RP14'!$A$66," ")))))))))))))))))))))))))))))))</f>
        <v xml:space="preserve"> </v>
      </c>
      <c r="I442" s="106"/>
      <c r="J442" s="114"/>
      <c r="K442" s="91"/>
    </row>
    <row r="443" spans="1:11" s="30" customFormat="1" ht="41.25" customHeight="1" thickBot="1" x14ac:dyDescent="0.3">
      <c r="A443" s="113"/>
      <c r="B443" s="93"/>
      <c r="C443" s="55"/>
      <c r="D443" s="94" t="e">
        <f>VLOOKUP($C442:$C$5004,$C$27:$D$5004,2,0)</f>
        <v>#N/A</v>
      </c>
      <c r="E443" s="99"/>
      <c r="F443" s="60" t="e">
        <f>VLOOKUP($E443:$E$5004,'PLANO DE APLICAÇÃO'!$A$5:$B$1002,2,0)</f>
        <v>#N/A</v>
      </c>
      <c r="G443" s="28"/>
      <c r="H443" s="29" t="str">
        <f>IF(G443=1,'ANEXO RP14'!$A$51,(IF(G443=2,'ANEXO RP14'!$A$52,(IF(G443=3,'ANEXO RP14'!$A$53,(IF(G443=4,'ANEXO RP14'!$A$54,(IF(G443=5,'ANEXO RP14'!$A$55,(IF(G443=6,'ANEXO RP14'!$A$56,(IF(G443=7,'ANEXO RP14'!$A$57,(IF(G443=8,'ANEXO RP14'!$A$58,(IF(G443=9,'ANEXO RP14'!$A$59,(IF(G443=10,'ANEXO RP14'!$A$60,(IF(G443=11,'ANEXO RP14'!$A$61,(IF(G443=12,'ANEXO RP14'!$A$62,(IF(G443=13,'ANEXO RP14'!$A$63,(IF(G443=14,'ANEXO RP14'!$A$64,(IF(G443=15,'ANEXO RP14'!$A$65,(IF(G443=16,'ANEXO RP14'!$A$66," ")))))))))))))))))))))))))))))))</f>
        <v xml:space="preserve"> </v>
      </c>
      <c r="I443" s="106"/>
      <c r="J443" s="114"/>
      <c r="K443" s="91"/>
    </row>
    <row r="444" spans="1:11" s="30" customFormat="1" ht="41.25" customHeight="1" thickBot="1" x14ac:dyDescent="0.3">
      <c r="A444" s="113"/>
      <c r="B444" s="93"/>
      <c r="C444" s="55"/>
      <c r="D444" s="94" t="e">
        <f>VLOOKUP($C443:$C$5004,$C$27:$D$5004,2,0)</f>
        <v>#N/A</v>
      </c>
      <c r="E444" s="99"/>
      <c r="F444" s="60" t="e">
        <f>VLOOKUP($E444:$E$5004,'PLANO DE APLICAÇÃO'!$A$5:$B$1002,2,0)</f>
        <v>#N/A</v>
      </c>
      <c r="G444" s="28"/>
      <c r="H444" s="29" t="str">
        <f>IF(G444=1,'ANEXO RP14'!$A$51,(IF(G444=2,'ANEXO RP14'!$A$52,(IF(G444=3,'ANEXO RP14'!$A$53,(IF(G444=4,'ANEXO RP14'!$A$54,(IF(G444=5,'ANEXO RP14'!$A$55,(IF(G444=6,'ANEXO RP14'!$A$56,(IF(G444=7,'ANEXO RP14'!$A$57,(IF(G444=8,'ANEXO RP14'!$A$58,(IF(G444=9,'ANEXO RP14'!$A$59,(IF(G444=10,'ANEXO RP14'!$A$60,(IF(G444=11,'ANEXO RP14'!$A$61,(IF(G444=12,'ANEXO RP14'!$A$62,(IF(G444=13,'ANEXO RP14'!$A$63,(IF(G444=14,'ANEXO RP14'!$A$64,(IF(G444=15,'ANEXO RP14'!$A$65,(IF(G444=16,'ANEXO RP14'!$A$66," ")))))))))))))))))))))))))))))))</f>
        <v xml:space="preserve"> </v>
      </c>
      <c r="I444" s="106"/>
      <c r="J444" s="114"/>
      <c r="K444" s="91"/>
    </row>
    <row r="445" spans="1:11" s="30" customFormat="1" ht="41.25" customHeight="1" thickBot="1" x14ac:dyDescent="0.3">
      <c r="A445" s="113"/>
      <c r="B445" s="93"/>
      <c r="C445" s="55"/>
      <c r="D445" s="94" t="e">
        <f>VLOOKUP($C444:$C$5004,$C$27:$D$5004,2,0)</f>
        <v>#N/A</v>
      </c>
      <c r="E445" s="99"/>
      <c r="F445" s="60" t="e">
        <f>VLOOKUP($E445:$E$5004,'PLANO DE APLICAÇÃO'!$A$5:$B$1002,2,0)</f>
        <v>#N/A</v>
      </c>
      <c r="G445" s="28"/>
      <c r="H445" s="29" t="str">
        <f>IF(G445=1,'ANEXO RP14'!$A$51,(IF(G445=2,'ANEXO RP14'!$A$52,(IF(G445=3,'ANEXO RP14'!$A$53,(IF(G445=4,'ANEXO RP14'!$A$54,(IF(G445=5,'ANEXO RP14'!$A$55,(IF(G445=6,'ANEXO RP14'!$A$56,(IF(G445=7,'ANEXO RP14'!$A$57,(IF(G445=8,'ANEXO RP14'!$A$58,(IF(G445=9,'ANEXO RP14'!$A$59,(IF(G445=10,'ANEXO RP14'!$A$60,(IF(G445=11,'ANEXO RP14'!$A$61,(IF(G445=12,'ANEXO RP14'!$A$62,(IF(G445=13,'ANEXO RP14'!$A$63,(IF(G445=14,'ANEXO RP14'!$A$64,(IF(G445=15,'ANEXO RP14'!$A$65,(IF(G445=16,'ANEXO RP14'!$A$66," ")))))))))))))))))))))))))))))))</f>
        <v xml:space="preserve"> </v>
      </c>
      <c r="I445" s="106"/>
      <c r="J445" s="114"/>
      <c r="K445" s="91"/>
    </row>
    <row r="446" spans="1:11" s="30" customFormat="1" ht="41.25" customHeight="1" thickBot="1" x14ac:dyDescent="0.3">
      <c r="A446" s="113"/>
      <c r="B446" s="93"/>
      <c r="C446" s="55"/>
      <c r="D446" s="94" t="e">
        <f>VLOOKUP($C445:$C$5004,$C$27:$D$5004,2,0)</f>
        <v>#N/A</v>
      </c>
      <c r="E446" s="99"/>
      <c r="F446" s="60" t="e">
        <f>VLOOKUP($E446:$E$5004,'PLANO DE APLICAÇÃO'!$A$5:$B$1002,2,0)</f>
        <v>#N/A</v>
      </c>
      <c r="G446" s="28"/>
      <c r="H446" s="29" t="str">
        <f>IF(G446=1,'ANEXO RP14'!$A$51,(IF(G446=2,'ANEXO RP14'!$A$52,(IF(G446=3,'ANEXO RP14'!$A$53,(IF(G446=4,'ANEXO RP14'!$A$54,(IF(G446=5,'ANEXO RP14'!$A$55,(IF(G446=6,'ANEXO RP14'!$A$56,(IF(G446=7,'ANEXO RP14'!$A$57,(IF(G446=8,'ANEXO RP14'!$A$58,(IF(G446=9,'ANEXO RP14'!$A$59,(IF(G446=10,'ANEXO RP14'!$A$60,(IF(G446=11,'ANEXO RP14'!$A$61,(IF(G446=12,'ANEXO RP14'!$A$62,(IF(G446=13,'ANEXO RP14'!$A$63,(IF(G446=14,'ANEXO RP14'!$A$64,(IF(G446=15,'ANEXO RP14'!$A$65,(IF(G446=16,'ANEXO RP14'!$A$66," ")))))))))))))))))))))))))))))))</f>
        <v xml:space="preserve"> </v>
      </c>
      <c r="I446" s="106"/>
      <c r="J446" s="114"/>
      <c r="K446" s="91"/>
    </row>
    <row r="447" spans="1:11" s="30" customFormat="1" ht="41.25" customHeight="1" thickBot="1" x14ac:dyDescent="0.3">
      <c r="A447" s="113"/>
      <c r="B447" s="93"/>
      <c r="C447" s="55"/>
      <c r="D447" s="94" t="e">
        <f>VLOOKUP($C446:$C$5004,$C$27:$D$5004,2,0)</f>
        <v>#N/A</v>
      </c>
      <c r="E447" s="99"/>
      <c r="F447" s="60" t="e">
        <f>VLOOKUP($E447:$E$5004,'PLANO DE APLICAÇÃO'!$A$5:$B$1002,2,0)</f>
        <v>#N/A</v>
      </c>
      <c r="G447" s="28"/>
      <c r="H447" s="29" t="str">
        <f>IF(G447=1,'ANEXO RP14'!$A$51,(IF(G447=2,'ANEXO RP14'!$A$52,(IF(G447=3,'ANEXO RP14'!$A$53,(IF(G447=4,'ANEXO RP14'!$A$54,(IF(G447=5,'ANEXO RP14'!$A$55,(IF(G447=6,'ANEXO RP14'!$A$56,(IF(G447=7,'ANEXO RP14'!$A$57,(IF(G447=8,'ANEXO RP14'!$A$58,(IF(G447=9,'ANEXO RP14'!$A$59,(IF(G447=10,'ANEXO RP14'!$A$60,(IF(G447=11,'ANEXO RP14'!$A$61,(IF(G447=12,'ANEXO RP14'!$A$62,(IF(G447=13,'ANEXO RP14'!$A$63,(IF(G447=14,'ANEXO RP14'!$A$64,(IF(G447=15,'ANEXO RP14'!$A$65,(IF(G447=16,'ANEXO RP14'!$A$66," ")))))))))))))))))))))))))))))))</f>
        <v xml:space="preserve"> </v>
      </c>
      <c r="I447" s="106"/>
      <c r="J447" s="114"/>
      <c r="K447" s="91"/>
    </row>
    <row r="448" spans="1:11" s="30" customFormat="1" ht="41.25" customHeight="1" thickBot="1" x14ac:dyDescent="0.3">
      <c r="A448" s="113"/>
      <c r="B448" s="93"/>
      <c r="C448" s="55"/>
      <c r="D448" s="94" t="e">
        <f>VLOOKUP($C447:$C$5004,$C$27:$D$5004,2,0)</f>
        <v>#N/A</v>
      </c>
      <c r="E448" s="99"/>
      <c r="F448" s="60" t="e">
        <f>VLOOKUP($E448:$E$5004,'PLANO DE APLICAÇÃO'!$A$5:$B$1002,2,0)</f>
        <v>#N/A</v>
      </c>
      <c r="G448" s="28"/>
      <c r="H448" s="29" t="str">
        <f>IF(G448=1,'ANEXO RP14'!$A$51,(IF(G448=2,'ANEXO RP14'!$A$52,(IF(G448=3,'ANEXO RP14'!$A$53,(IF(G448=4,'ANEXO RP14'!$A$54,(IF(G448=5,'ANEXO RP14'!$A$55,(IF(G448=6,'ANEXO RP14'!$A$56,(IF(G448=7,'ANEXO RP14'!$A$57,(IF(G448=8,'ANEXO RP14'!$A$58,(IF(G448=9,'ANEXO RP14'!$A$59,(IF(G448=10,'ANEXO RP14'!$A$60,(IF(G448=11,'ANEXO RP14'!$A$61,(IF(G448=12,'ANEXO RP14'!$A$62,(IF(G448=13,'ANEXO RP14'!$A$63,(IF(G448=14,'ANEXO RP14'!$A$64,(IF(G448=15,'ANEXO RP14'!$A$65,(IF(G448=16,'ANEXO RP14'!$A$66," ")))))))))))))))))))))))))))))))</f>
        <v xml:space="preserve"> </v>
      </c>
      <c r="I448" s="106"/>
      <c r="J448" s="114"/>
      <c r="K448" s="91"/>
    </row>
    <row r="449" spans="1:11" s="30" customFormat="1" ht="41.25" customHeight="1" thickBot="1" x14ac:dyDescent="0.3">
      <c r="A449" s="113"/>
      <c r="B449" s="93"/>
      <c r="C449" s="55"/>
      <c r="D449" s="94" t="e">
        <f>VLOOKUP($C448:$C$5004,$C$27:$D$5004,2,0)</f>
        <v>#N/A</v>
      </c>
      <c r="E449" s="99"/>
      <c r="F449" s="60" t="e">
        <f>VLOOKUP($E449:$E$5004,'PLANO DE APLICAÇÃO'!$A$5:$B$1002,2,0)</f>
        <v>#N/A</v>
      </c>
      <c r="G449" s="28"/>
      <c r="H449" s="29" t="str">
        <f>IF(G449=1,'ANEXO RP14'!$A$51,(IF(G449=2,'ANEXO RP14'!$A$52,(IF(G449=3,'ANEXO RP14'!$A$53,(IF(G449=4,'ANEXO RP14'!$A$54,(IF(G449=5,'ANEXO RP14'!$A$55,(IF(G449=6,'ANEXO RP14'!$A$56,(IF(G449=7,'ANEXO RP14'!$A$57,(IF(G449=8,'ANEXO RP14'!$A$58,(IF(G449=9,'ANEXO RP14'!$A$59,(IF(G449=10,'ANEXO RP14'!$A$60,(IF(G449=11,'ANEXO RP14'!$A$61,(IF(G449=12,'ANEXO RP14'!$A$62,(IF(G449=13,'ANEXO RP14'!$A$63,(IF(G449=14,'ANEXO RP14'!$A$64,(IF(G449=15,'ANEXO RP14'!$A$65,(IF(G449=16,'ANEXO RP14'!$A$66," ")))))))))))))))))))))))))))))))</f>
        <v xml:space="preserve"> </v>
      </c>
      <c r="I449" s="106"/>
      <c r="J449" s="114"/>
      <c r="K449" s="91"/>
    </row>
    <row r="450" spans="1:11" s="30" customFormat="1" ht="41.25" customHeight="1" thickBot="1" x14ac:dyDescent="0.3">
      <c r="A450" s="113"/>
      <c r="B450" s="93"/>
      <c r="C450" s="55"/>
      <c r="D450" s="94" t="e">
        <f>VLOOKUP($C449:$C$5004,$C$27:$D$5004,2,0)</f>
        <v>#N/A</v>
      </c>
      <c r="E450" s="99"/>
      <c r="F450" s="60" t="e">
        <f>VLOOKUP($E450:$E$5004,'PLANO DE APLICAÇÃO'!$A$5:$B$1002,2,0)</f>
        <v>#N/A</v>
      </c>
      <c r="G450" s="28"/>
      <c r="H450" s="29" t="str">
        <f>IF(G450=1,'ANEXO RP14'!$A$51,(IF(G450=2,'ANEXO RP14'!$A$52,(IF(G450=3,'ANEXO RP14'!$A$53,(IF(G450=4,'ANEXO RP14'!$A$54,(IF(G450=5,'ANEXO RP14'!$A$55,(IF(G450=6,'ANEXO RP14'!$A$56,(IF(G450=7,'ANEXO RP14'!$A$57,(IF(G450=8,'ANEXO RP14'!$A$58,(IF(G450=9,'ANEXO RP14'!$A$59,(IF(G450=10,'ANEXO RP14'!$A$60,(IF(G450=11,'ANEXO RP14'!$A$61,(IF(G450=12,'ANEXO RP14'!$A$62,(IF(G450=13,'ANEXO RP14'!$A$63,(IF(G450=14,'ANEXO RP14'!$A$64,(IF(G450=15,'ANEXO RP14'!$A$65,(IF(G450=16,'ANEXO RP14'!$A$66," ")))))))))))))))))))))))))))))))</f>
        <v xml:space="preserve"> </v>
      </c>
      <c r="I450" s="106"/>
      <c r="J450" s="114"/>
      <c r="K450" s="91"/>
    </row>
    <row r="451" spans="1:11" s="30" customFormat="1" ht="41.25" customHeight="1" thickBot="1" x14ac:dyDescent="0.3">
      <c r="A451" s="113"/>
      <c r="B451" s="93"/>
      <c r="C451" s="55"/>
      <c r="D451" s="94" t="e">
        <f>VLOOKUP($C450:$C$5004,$C$27:$D$5004,2,0)</f>
        <v>#N/A</v>
      </c>
      <c r="E451" s="99"/>
      <c r="F451" s="60" t="e">
        <f>VLOOKUP($E451:$E$5004,'PLANO DE APLICAÇÃO'!$A$5:$B$1002,2,0)</f>
        <v>#N/A</v>
      </c>
      <c r="G451" s="28"/>
      <c r="H451" s="29" t="str">
        <f>IF(G451=1,'ANEXO RP14'!$A$51,(IF(G451=2,'ANEXO RP14'!$A$52,(IF(G451=3,'ANEXO RP14'!$A$53,(IF(G451=4,'ANEXO RP14'!$A$54,(IF(G451=5,'ANEXO RP14'!$A$55,(IF(G451=6,'ANEXO RP14'!$A$56,(IF(G451=7,'ANEXO RP14'!$A$57,(IF(G451=8,'ANEXO RP14'!$A$58,(IF(G451=9,'ANEXO RP14'!$A$59,(IF(G451=10,'ANEXO RP14'!$A$60,(IF(G451=11,'ANEXO RP14'!$A$61,(IF(G451=12,'ANEXO RP14'!$A$62,(IF(G451=13,'ANEXO RP14'!$A$63,(IF(G451=14,'ANEXO RP14'!$A$64,(IF(G451=15,'ANEXO RP14'!$A$65,(IF(G451=16,'ANEXO RP14'!$A$66," ")))))))))))))))))))))))))))))))</f>
        <v xml:space="preserve"> </v>
      </c>
      <c r="I451" s="106"/>
      <c r="J451" s="114"/>
      <c r="K451" s="91"/>
    </row>
    <row r="452" spans="1:11" s="30" customFormat="1" ht="41.25" customHeight="1" thickBot="1" x14ac:dyDescent="0.3">
      <c r="A452" s="113"/>
      <c r="B452" s="93"/>
      <c r="C452" s="55"/>
      <c r="D452" s="94" t="e">
        <f>VLOOKUP($C451:$C$5004,$C$27:$D$5004,2,0)</f>
        <v>#N/A</v>
      </c>
      <c r="E452" s="99"/>
      <c r="F452" s="60" t="e">
        <f>VLOOKUP($E452:$E$5004,'PLANO DE APLICAÇÃO'!$A$5:$B$1002,2,0)</f>
        <v>#N/A</v>
      </c>
      <c r="G452" s="28"/>
      <c r="H452" s="29" t="str">
        <f>IF(G452=1,'ANEXO RP14'!$A$51,(IF(G452=2,'ANEXO RP14'!$A$52,(IF(G452=3,'ANEXO RP14'!$A$53,(IF(G452=4,'ANEXO RP14'!$A$54,(IF(G452=5,'ANEXO RP14'!$A$55,(IF(G452=6,'ANEXO RP14'!$A$56,(IF(G452=7,'ANEXO RP14'!$A$57,(IF(G452=8,'ANEXO RP14'!$A$58,(IF(G452=9,'ANEXO RP14'!$A$59,(IF(G452=10,'ANEXO RP14'!$A$60,(IF(G452=11,'ANEXO RP14'!$A$61,(IF(G452=12,'ANEXO RP14'!$A$62,(IF(G452=13,'ANEXO RP14'!$A$63,(IF(G452=14,'ANEXO RP14'!$A$64,(IF(G452=15,'ANEXO RP14'!$A$65,(IF(G452=16,'ANEXO RP14'!$A$66," ")))))))))))))))))))))))))))))))</f>
        <v xml:space="preserve"> </v>
      </c>
      <c r="I452" s="106"/>
      <c r="J452" s="114"/>
      <c r="K452" s="91"/>
    </row>
    <row r="453" spans="1:11" s="30" customFormat="1" ht="41.25" customHeight="1" thickBot="1" x14ac:dyDescent="0.3">
      <c r="A453" s="113"/>
      <c r="B453" s="93"/>
      <c r="C453" s="55"/>
      <c r="D453" s="94" t="e">
        <f>VLOOKUP($C452:$C$5004,$C$27:$D$5004,2,0)</f>
        <v>#N/A</v>
      </c>
      <c r="E453" s="99"/>
      <c r="F453" s="60" t="e">
        <f>VLOOKUP($E453:$E$5004,'PLANO DE APLICAÇÃO'!$A$5:$B$1002,2,0)</f>
        <v>#N/A</v>
      </c>
      <c r="G453" s="28"/>
      <c r="H453" s="29" t="str">
        <f>IF(G453=1,'ANEXO RP14'!$A$51,(IF(G453=2,'ANEXO RP14'!$A$52,(IF(G453=3,'ANEXO RP14'!$A$53,(IF(G453=4,'ANEXO RP14'!$A$54,(IF(G453=5,'ANEXO RP14'!$A$55,(IF(G453=6,'ANEXO RP14'!$A$56,(IF(G453=7,'ANEXO RP14'!$A$57,(IF(G453=8,'ANEXO RP14'!$A$58,(IF(G453=9,'ANEXO RP14'!$A$59,(IF(G453=10,'ANEXO RP14'!$A$60,(IF(G453=11,'ANEXO RP14'!$A$61,(IF(G453=12,'ANEXO RP14'!$A$62,(IF(G453=13,'ANEXO RP14'!$A$63,(IF(G453=14,'ANEXO RP14'!$A$64,(IF(G453=15,'ANEXO RP14'!$A$65,(IF(G453=16,'ANEXO RP14'!$A$66," ")))))))))))))))))))))))))))))))</f>
        <v xml:space="preserve"> </v>
      </c>
      <c r="I453" s="106"/>
      <c r="J453" s="114"/>
      <c r="K453" s="91"/>
    </row>
    <row r="454" spans="1:11" s="30" customFormat="1" ht="41.25" customHeight="1" thickBot="1" x14ac:dyDescent="0.3">
      <c r="A454" s="113"/>
      <c r="B454" s="93"/>
      <c r="C454" s="55"/>
      <c r="D454" s="94" t="e">
        <f>VLOOKUP($C453:$C$5004,$C$27:$D$5004,2,0)</f>
        <v>#N/A</v>
      </c>
      <c r="E454" s="99"/>
      <c r="F454" s="60" t="e">
        <f>VLOOKUP($E454:$E$5004,'PLANO DE APLICAÇÃO'!$A$5:$B$1002,2,0)</f>
        <v>#N/A</v>
      </c>
      <c r="G454" s="28"/>
      <c r="H454" s="29" t="str">
        <f>IF(G454=1,'ANEXO RP14'!$A$51,(IF(G454=2,'ANEXO RP14'!$A$52,(IF(G454=3,'ANEXO RP14'!$A$53,(IF(G454=4,'ANEXO RP14'!$A$54,(IF(G454=5,'ANEXO RP14'!$A$55,(IF(G454=6,'ANEXO RP14'!$A$56,(IF(G454=7,'ANEXO RP14'!$A$57,(IF(G454=8,'ANEXO RP14'!$A$58,(IF(G454=9,'ANEXO RP14'!$A$59,(IF(G454=10,'ANEXO RP14'!$A$60,(IF(G454=11,'ANEXO RP14'!$A$61,(IF(G454=12,'ANEXO RP14'!$A$62,(IF(G454=13,'ANEXO RP14'!$A$63,(IF(G454=14,'ANEXO RP14'!$A$64,(IF(G454=15,'ANEXO RP14'!$A$65,(IF(G454=16,'ANEXO RP14'!$A$66," ")))))))))))))))))))))))))))))))</f>
        <v xml:space="preserve"> </v>
      </c>
      <c r="I454" s="106"/>
      <c r="J454" s="114"/>
      <c r="K454" s="91"/>
    </row>
    <row r="455" spans="1:11" s="30" customFormat="1" ht="41.25" customHeight="1" thickBot="1" x14ac:dyDescent="0.3">
      <c r="A455" s="113"/>
      <c r="B455" s="93"/>
      <c r="C455" s="55"/>
      <c r="D455" s="94" t="e">
        <f>VLOOKUP($C454:$C$5004,$C$27:$D$5004,2,0)</f>
        <v>#N/A</v>
      </c>
      <c r="E455" s="99"/>
      <c r="F455" s="60" t="e">
        <f>VLOOKUP($E455:$E$5004,'PLANO DE APLICAÇÃO'!$A$5:$B$1002,2,0)</f>
        <v>#N/A</v>
      </c>
      <c r="G455" s="28"/>
      <c r="H455" s="29" t="str">
        <f>IF(G455=1,'ANEXO RP14'!$A$51,(IF(G455=2,'ANEXO RP14'!$A$52,(IF(G455=3,'ANEXO RP14'!$A$53,(IF(G455=4,'ANEXO RP14'!$A$54,(IF(G455=5,'ANEXO RP14'!$A$55,(IF(G455=6,'ANEXO RP14'!$A$56,(IF(G455=7,'ANEXO RP14'!$A$57,(IF(G455=8,'ANEXO RP14'!$A$58,(IF(G455=9,'ANEXO RP14'!$A$59,(IF(G455=10,'ANEXO RP14'!$A$60,(IF(G455=11,'ANEXO RP14'!$A$61,(IF(G455=12,'ANEXO RP14'!$A$62,(IF(G455=13,'ANEXO RP14'!$A$63,(IF(G455=14,'ANEXO RP14'!$A$64,(IF(G455=15,'ANEXO RP14'!$A$65,(IF(G455=16,'ANEXO RP14'!$A$66," ")))))))))))))))))))))))))))))))</f>
        <v xml:space="preserve"> </v>
      </c>
      <c r="I455" s="106"/>
      <c r="J455" s="114"/>
      <c r="K455" s="91"/>
    </row>
    <row r="456" spans="1:11" s="30" customFormat="1" ht="41.25" customHeight="1" thickBot="1" x14ac:dyDescent="0.3">
      <c r="A456" s="113"/>
      <c r="B456" s="93"/>
      <c r="C456" s="55"/>
      <c r="D456" s="94" t="e">
        <f>VLOOKUP($C455:$C$5004,$C$27:$D$5004,2,0)</f>
        <v>#N/A</v>
      </c>
      <c r="E456" s="99"/>
      <c r="F456" s="60" t="e">
        <f>VLOOKUP($E456:$E$5004,'PLANO DE APLICAÇÃO'!$A$5:$B$1002,2,0)</f>
        <v>#N/A</v>
      </c>
      <c r="G456" s="28"/>
      <c r="H456" s="29" t="str">
        <f>IF(G456=1,'ANEXO RP14'!$A$51,(IF(G456=2,'ANEXO RP14'!$A$52,(IF(G456=3,'ANEXO RP14'!$A$53,(IF(G456=4,'ANEXO RP14'!$A$54,(IF(G456=5,'ANEXO RP14'!$A$55,(IF(G456=6,'ANEXO RP14'!$A$56,(IF(G456=7,'ANEXO RP14'!$A$57,(IF(G456=8,'ANEXO RP14'!$A$58,(IF(G456=9,'ANEXO RP14'!$A$59,(IF(G456=10,'ANEXO RP14'!$A$60,(IF(G456=11,'ANEXO RP14'!$A$61,(IF(G456=12,'ANEXO RP14'!$A$62,(IF(G456=13,'ANEXO RP14'!$A$63,(IF(G456=14,'ANEXO RP14'!$A$64,(IF(G456=15,'ANEXO RP14'!$A$65,(IF(G456=16,'ANEXO RP14'!$A$66," ")))))))))))))))))))))))))))))))</f>
        <v xml:space="preserve"> </v>
      </c>
      <c r="I456" s="106"/>
      <c r="J456" s="114"/>
      <c r="K456" s="91"/>
    </row>
    <row r="457" spans="1:11" s="30" customFormat="1" ht="41.25" customHeight="1" thickBot="1" x14ac:dyDescent="0.3">
      <c r="A457" s="113"/>
      <c r="B457" s="93"/>
      <c r="C457" s="55"/>
      <c r="D457" s="94" t="e">
        <f>VLOOKUP($C456:$C$5004,$C$27:$D$5004,2,0)</f>
        <v>#N/A</v>
      </c>
      <c r="E457" s="99"/>
      <c r="F457" s="60" t="e">
        <f>VLOOKUP($E457:$E$5004,'PLANO DE APLICAÇÃO'!$A$5:$B$1002,2,0)</f>
        <v>#N/A</v>
      </c>
      <c r="G457" s="28"/>
      <c r="H457" s="29" t="str">
        <f>IF(G457=1,'ANEXO RP14'!$A$51,(IF(G457=2,'ANEXO RP14'!$A$52,(IF(G457=3,'ANEXO RP14'!$A$53,(IF(G457=4,'ANEXO RP14'!$A$54,(IF(G457=5,'ANEXO RP14'!$A$55,(IF(G457=6,'ANEXO RP14'!$A$56,(IF(G457=7,'ANEXO RP14'!$A$57,(IF(G457=8,'ANEXO RP14'!$A$58,(IF(G457=9,'ANEXO RP14'!$A$59,(IF(G457=10,'ANEXO RP14'!$A$60,(IF(G457=11,'ANEXO RP14'!$A$61,(IF(G457=12,'ANEXO RP14'!$A$62,(IF(G457=13,'ANEXO RP14'!$A$63,(IF(G457=14,'ANEXO RP14'!$A$64,(IF(G457=15,'ANEXO RP14'!$A$65,(IF(G457=16,'ANEXO RP14'!$A$66," ")))))))))))))))))))))))))))))))</f>
        <v xml:space="preserve"> </v>
      </c>
      <c r="I457" s="106"/>
      <c r="J457" s="114"/>
      <c r="K457" s="91"/>
    </row>
    <row r="458" spans="1:11" s="30" customFormat="1" ht="41.25" customHeight="1" thickBot="1" x14ac:dyDescent="0.3">
      <c r="A458" s="113"/>
      <c r="B458" s="93"/>
      <c r="C458" s="55"/>
      <c r="D458" s="94" t="e">
        <f>VLOOKUP($C457:$C$5004,$C$27:$D$5004,2,0)</f>
        <v>#N/A</v>
      </c>
      <c r="E458" s="99"/>
      <c r="F458" s="60" t="e">
        <f>VLOOKUP($E458:$E$5004,'PLANO DE APLICAÇÃO'!$A$5:$B$1002,2,0)</f>
        <v>#N/A</v>
      </c>
      <c r="G458" s="28"/>
      <c r="H458" s="29" t="str">
        <f>IF(G458=1,'ANEXO RP14'!$A$51,(IF(G458=2,'ANEXO RP14'!$A$52,(IF(G458=3,'ANEXO RP14'!$A$53,(IF(G458=4,'ANEXO RP14'!$A$54,(IF(G458=5,'ANEXO RP14'!$A$55,(IF(G458=6,'ANEXO RP14'!$A$56,(IF(G458=7,'ANEXO RP14'!$A$57,(IF(G458=8,'ANEXO RP14'!$A$58,(IF(G458=9,'ANEXO RP14'!$A$59,(IF(G458=10,'ANEXO RP14'!$A$60,(IF(G458=11,'ANEXO RP14'!$A$61,(IF(G458=12,'ANEXO RP14'!$A$62,(IF(G458=13,'ANEXO RP14'!$A$63,(IF(G458=14,'ANEXO RP14'!$A$64,(IF(G458=15,'ANEXO RP14'!$A$65,(IF(G458=16,'ANEXO RP14'!$A$66," ")))))))))))))))))))))))))))))))</f>
        <v xml:space="preserve"> </v>
      </c>
      <c r="I458" s="106"/>
      <c r="J458" s="114"/>
      <c r="K458" s="91"/>
    </row>
    <row r="459" spans="1:11" s="30" customFormat="1" ht="41.25" customHeight="1" thickBot="1" x14ac:dyDescent="0.3">
      <c r="A459" s="113"/>
      <c r="B459" s="93"/>
      <c r="C459" s="55"/>
      <c r="D459" s="94" t="e">
        <f>VLOOKUP($C458:$C$5004,$C$27:$D$5004,2,0)</f>
        <v>#N/A</v>
      </c>
      <c r="E459" s="99"/>
      <c r="F459" s="60" t="e">
        <f>VLOOKUP($E459:$E$5004,'PLANO DE APLICAÇÃO'!$A$5:$B$1002,2,0)</f>
        <v>#N/A</v>
      </c>
      <c r="G459" s="28"/>
      <c r="H459" s="29" t="str">
        <f>IF(G459=1,'ANEXO RP14'!$A$51,(IF(G459=2,'ANEXO RP14'!$A$52,(IF(G459=3,'ANEXO RP14'!$A$53,(IF(G459=4,'ANEXO RP14'!$A$54,(IF(G459=5,'ANEXO RP14'!$A$55,(IF(G459=6,'ANEXO RP14'!$A$56,(IF(G459=7,'ANEXO RP14'!$A$57,(IF(G459=8,'ANEXO RP14'!$A$58,(IF(G459=9,'ANEXO RP14'!$A$59,(IF(G459=10,'ANEXO RP14'!$A$60,(IF(G459=11,'ANEXO RP14'!$A$61,(IF(G459=12,'ANEXO RP14'!$A$62,(IF(G459=13,'ANEXO RP14'!$A$63,(IF(G459=14,'ANEXO RP14'!$A$64,(IF(G459=15,'ANEXO RP14'!$A$65,(IF(G459=16,'ANEXO RP14'!$A$66," ")))))))))))))))))))))))))))))))</f>
        <v xml:space="preserve"> </v>
      </c>
      <c r="I459" s="106"/>
      <c r="J459" s="114"/>
      <c r="K459" s="91"/>
    </row>
    <row r="460" spans="1:11" s="30" customFormat="1" ht="41.25" customHeight="1" thickBot="1" x14ac:dyDescent="0.3">
      <c r="A460" s="113"/>
      <c r="B460" s="93"/>
      <c r="C460" s="55"/>
      <c r="D460" s="94" t="e">
        <f>VLOOKUP($C459:$C$5004,$C$27:$D$5004,2,0)</f>
        <v>#N/A</v>
      </c>
      <c r="E460" s="99"/>
      <c r="F460" s="60" t="e">
        <f>VLOOKUP($E460:$E$5004,'PLANO DE APLICAÇÃO'!$A$5:$B$1002,2,0)</f>
        <v>#N/A</v>
      </c>
      <c r="G460" s="28"/>
      <c r="H460" s="29" t="str">
        <f>IF(G460=1,'ANEXO RP14'!$A$51,(IF(G460=2,'ANEXO RP14'!$A$52,(IF(G460=3,'ANEXO RP14'!$A$53,(IF(G460=4,'ANEXO RP14'!$A$54,(IF(G460=5,'ANEXO RP14'!$A$55,(IF(G460=6,'ANEXO RP14'!$A$56,(IF(G460=7,'ANEXO RP14'!$A$57,(IF(G460=8,'ANEXO RP14'!$A$58,(IF(G460=9,'ANEXO RP14'!$A$59,(IF(G460=10,'ANEXO RP14'!$A$60,(IF(G460=11,'ANEXO RP14'!$A$61,(IF(G460=12,'ANEXO RP14'!$A$62,(IF(G460=13,'ANEXO RP14'!$A$63,(IF(G460=14,'ANEXO RP14'!$A$64,(IF(G460=15,'ANEXO RP14'!$A$65,(IF(G460=16,'ANEXO RP14'!$A$66," ")))))))))))))))))))))))))))))))</f>
        <v xml:space="preserve"> </v>
      </c>
      <c r="I460" s="106"/>
      <c r="J460" s="114"/>
      <c r="K460" s="91"/>
    </row>
    <row r="461" spans="1:11" s="30" customFormat="1" ht="41.25" customHeight="1" thickBot="1" x14ac:dyDescent="0.3">
      <c r="A461" s="113"/>
      <c r="B461" s="93"/>
      <c r="C461" s="55"/>
      <c r="D461" s="94" t="e">
        <f>VLOOKUP($C460:$C$5004,$C$27:$D$5004,2,0)</f>
        <v>#N/A</v>
      </c>
      <c r="E461" s="99"/>
      <c r="F461" s="60" t="e">
        <f>VLOOKUP($E461:$E$5004,'PLANO DE APLICAÇÃO'!$A$5:$B$1002,2,0)</f>
        <v>#N/A</v>
      </c>
      <c r="G461" s="28"/>
      <c r="H461" s="29" t="str">
        <f>IF(G461=1,'ANEXO RP14'!$A$51,(IF(G461=2,'ANEXO RP14'!$A$52,(IF(G461=3,'ANEXO RP14'!$A$53,(IF(G461=4,'ANEXO RP14'!$A$54,(IF(G461=5,'ANEXO RP14'!$A$55,(IF(G461=6,'ANEXO RP14'!$A$56,(IF(G461=7,'ANEXO RP14'!$A$57,(IF(G461=8,'ANEXO RP14'!$A$58,(IF(G461=9,'ANEXO RP14'!$A$59,(IF(G461=10,'ANEXO RP14'!$A$60,(IF(G461=11,'ANEXO RP14'!$A$61,(IF(G461=12,'ANEXO RP14'!$A$62,(IF(G461=13,'ANEXO RP14'!$A$63,(IF(G461=14,'ANEXO RP14'!$A$64,(IF(G461=15,'ANEXO RP14'!$A$65,(IF(G461=16,'ANEXO RP14'!$A$66," ")))))))))))))))))))))))))))))))</f>
        <v xml:space="preserve"> </v>
      </c>
      <c r="I461" s="106"/>
      <c r="J461" s="114"/>
      <c r="K461" s="91"/>
    </row>
    <row r="462" spans="1:11" s="30" customFormat="1" ht="41.25" customHeight="1" thickBot="1" x14ac:dyDescent="0.3">
      <c r="A462" s="113"/>
      <c r="B462" s="93"/>
      <c r="C462" s="55"/>
      <c r="D462" s="94" t="e">
        <f>VLOOKUP($C461:$C$5004,$C$27:$D$5004,2,0)</f>
        <v>#N/A</v>
      </c>
      <c r="E462" s="99"/>
      <c r="F462" s="60" t="e">
        <f>VLOOKUP($E462:$E$5004,'PLANO DE APLICAÇÃO'!$A$5:$B$1002,2,0)</f>
        <v>#N/A</v>
      </c>
      <c r="G462" s="28"/>
      <c r="H462" s="29" t="str">
        <f>IF(G462=1,'ANEXO RP14'!$A$51,(IF(G462=2,'ANEXO RP14'!$A$52,(IF(G462=3,'ANEXO RP14'!$A$53,(IF(G462=4,'ANEXO RP14'!$A$54,(IF(G462=5,'ANEXO RP14'!$A$55,(IF(G462=6,'ANEXO RP14'!$A$56,(IF(G462=7,'ANEXO RP14'!$A$57,(IF(G462=8,'ANEXO RP14'!$A$58,(IF(G462=9,'ANEXO RP14'!$A$59,(IF(G462=10,'ANEXO RP14'!$A$60,(IF(G462=11,'ANEXO RP14'!$A$61,(IF(G462=12,'ANEXO RP14'!$A$62,(IF(G462=13,'ANEXO RP14'!$A$63,(IF(G462=14,'ANEXO RP14'!$A$64,(IF(G462=15,'ANEXO RP14'!$A$65,(IF(G462=16,'ANEXO RP14'!$A$66," ")))))))))))))))))))))))))))))))</f>
        <v xml:space="preserve"> </v>
      </c>
      <c r="I462" s="106"/>
      <c r="J462" s="114"/>
      <c r="K462" s="91"/>
    </row>
    <row r="463" spans="1:11" s="30" customFormat="1" ht="41.25" customHeight="1" thickBot="1" x14ac:dyDescent="0.3">
      <c r="A463" s="113"/>
      <c r="B463" s="93"/>
      <c r="C463" s="55"/>
      <c r="D463" s="94" t="e">
        <f>VLOOKUP($C462:$C$5004,$C$27:$D$5004,2,0)</f>
        <v>#N/A</v>
      </c>
      <c r="E463" s="99"/>
      <c r="F463" s="60" t="e">
        <f>VLOOKUP($E463:$E$5004,'PLANO DE APLICAÇÃO'!$A$5:$B$1002,2,0)</f>
        <v>#N/A</v>
      </c>
      <c r="G463" s="28"/>
      <c r="H463" s="29" t="str">
        <f>IF(G463=1,'ANEXO RP14'!$A$51,(IF(G463=2,'ANEXO RP14'!$A$52,(IF(G463=3,'ANEXO RP14'!$A$53,(IF(G463=4,'ANEXO RP14'!$A$54,(IF(G463=5,'ANEXO RP14'!$A$55,(IF(G463=6,'ANEXO RP14'!$A$56,(IF(G463=7,'ANEXO RP14'!$A$57,(IF(G463=8,'ANEXO RP14'!$A$58,(IF(G463=9,'ANEXO RP14'!$A$59,(IF(G463=10,'ANEXO RP14'!$A$60,(IF(G463=11,'ANEXO RP14'!$A$61,(IF(G463=12,'ANEXO RP14'!$A$62,(IF(G463=13,'ANEXO RP14'!$A$63,(IF(G463=14,'ANEXO RP14'!$A$64,(IF(G463=15,'ANEXO RP14'!$A$65,(IF(G463=16,'ANEXO RP14'!$A$66," ")))))))))))))))))))))))))))))))</f>
        <v xml:space="preserve"> </v>
      </c>
      <c r="I463" s="106"/>
      <c r="J463" s="114"/>
      <c r="K463" s="91"/>
    </row>
    <row r="464" spans="1:11" s="30" customFormat="1" ht="41.25" customHeight="1" thickBot="1" x14ac:dyDescent="0.3">
      <c r="A464" s="113"/>
      <c r="B464" s="93"/>
      <c r="C464" s="55"/>
      <c r="D464" s="94" t="e">
        <f>VLOOKUP($C463:$C$5004,$C$27:$D$5004,2,0)</f>
        <v>#N/A</v>
      </c>
      <c r="E464" s="99"/>
      <c r="F464" s="60" t="e">
        <f>VLOOKUP($E464:$E$5004,'PLANO DE APLICAÇÃO'!$A$5:$B$1002,2,0)</f>
        <v>#N/A</v>
      </c>
      <c r="G464" s="28"/>
      <c r="H464" s="29" t="str">
        <f>IF(G464=1,'ANEXO RP14'!$A$51,(IF(G464=2,'ANEXO RP14'!$A$52,(IF(G464=3,'ANEXO RP14'!$A$53,(IF(G464=4,'ANEXO RP14'!$A$54,(IF(G464=5,'ANEXO RP14'!$A$55,(IF(G464=6,'ANEXO RP14'!$A$56,(IF(G464=7,'ANEXO RP14'!$A$57,(IF(G464=8,'ANEXO RP14'!$A$58,(IF(G464=9,'ANEXO RP14'!$A$59,(IF(G464=10,'ANEXO RP14'!$A$60,(IF(G464=11,'ANEXO RP14'!$A$61,(IF(G464=12,'ANEXO RP14'!$A$62,(IF(G464=13,'ANEXO RP14'!$A$63,(IF(G464=14,'ANEXO RP14'!$A$64,(IF(G464=15,'ANEXO RP14'!$A$65,(IF(G464=16,'ANEXO RP14'!$A$66," ")))))))))))))))))))))))))))))))</f>
        <v xml:space="preserve"> </v>
      </c>
      <c r="I464" s="106"/>
      <c r="J464" s="114"/>
      <c r="K464" s="91"/>
    </row>
    <row r="465" spans="1:11" s="30" customFormat="1" ht="41.25" customHeight="1" thickBot="1" x14ac:dyDescent="0.3">
      <c r="A465" s="113"/>
      <c r="B465" s="93"/>
      <c r="C465" s="55"/>
      <c r="D465" s="94" t="e">
        <f>VLOOKUP($C464:$C$5004,$C$27:$D$5004,2,0)</f>
        <v>#N/A</v>
      </c>
      <c r="E465" s="99"/>
      <c r="F465" s="60" t="e">
        <f>VLOOKUP($E465:$E$5004,'PLANO DE APLICAÇÃO'!$A$5:$B$1002,2,0)</f>
        <v>#N/A</v>
      </c>
      <c r="G465" s="28"/>
      <c r="H465" s="29" t="str">
        <f>IF(G465=1,'ANEXO RP14'!$A$51,(IF(G465=2,'ANEXO RP14'!$A$52,(IF(G465=3,'ANEXO RP14'!$A$53,(IF(G465=4,'ANEXO RP14'!$A$54,(IF(G465=5,'ANEXO RP14'!$A$55,(IF(G465=6,'ANEXO RP14'!$A$56,(IF(G465=7,'ANEXO RP14'!$A$57,(IF(G465=8,'ANEXO RP14'!$A$58,(IF(G465=9,'ANEXO RP14'!$A$59,(IF(G465=10,'ANEXO RP14'!$A$60,(IF(G465=11,'ANEXO RP14'!$A$61,(IF(G465=12,'ANEXO RP14'!$A$62,(IF(G465=13,'ANEXO RP14'!$A$63,(IF(G465=14,'ANEXO RP14'!$A$64,(IF(G465=15,'ANEXO RP14'!$A$65,(IF(G465=16,'ANEXO RP14'!$A$66," ")))))))))))))))))))))))))))))))</f>
        <v xml:space="preserve"> </v>
      </c>
      <c r="I465" s="106"/>
      <c r="J465" s="114"/>
      <c r="K465" s="91"/>
    </row>
    <row r="466" spans="1:11" s="30" customFormat="1" ht="41.25" customHeight="1" thickBot="1" x14ac:dyDescent="0.3">
      <c r="A466" s="113"/>
      <c r="B466" s="93"/>
      <c r="C466" s="55"/>
      <c r="D466" s="94" t="e">
        <f>VLOOKUP($C465:$C$5004,$C$27:$D$5004,2,0)</f>
        <v>#N/A</v>
      </c>
      <c r="E466" s="99"/>
      <c r="F466" s="60" t="e">
        <f>VLOOKUP($E466:$E$5004,'PLANO DE APLICAÇÃO'!$A$5:$B$1002,2,0)</f>
        <v>#N/A</v>
      </c>
      <c r="G466" s="28"/>
      <c r="H466" s="29" t="str">
        <f>IF(G466=1,'ANEXO RP14'!$A$51,(IF(G466=2,'ANEXO RP14'!$A$52,(IF(G466=3,'ANEXO RP14'!$A$53,(IF(G466=4,'ANEXO RP14'!$A$54,(IF(G466=5,'ANEXO RP14'!$A$55,(IF(G466=6,'ANEXO RP14'!$A$56,(IF(G466=7,'ANEXO RP14'!$A$57,(IF(G466=8,'ANEXO RP14'!$A$58,(IF(G466=9,'ANEXO RP14'!$A$59,(IF(G466=10,'ANEXO RP14'!$A$60,(IF(G466=11,'ANEXO RP14'!$A$61,(IF(G466=12,'ANEXO RP14'!$A$62,(IF(G466=13,'ANEXO RP14'!$A$63,(IF(G466=14,'ANEXO RP14'!$A$64,(IF(G466=15,'ANEXO RP14'!$A$65,(IF(G466=16,'ANEXO RP14'!$A$66," ")))))))))))))))))))))))))))))))</f>
        <v xml:space="preserve"> </v>
      </c>
      <c r="I466" s="106"/>
      <c r="J466" s="114"/>
      <c r="K466" s="91"/>
    </row>
    <row r="467" spans="1:11" s="30" customFormat="1" ht="41.25" customHeight="1" thickBot="1" x14ac:dyDescent="0.3">
      <c r="A467" s="113"/>
      <c r="B467" s="93"/>
      <c r="C467" s="55"/>
      <c r="D467" s="94" t="e">
        <f>VLOOKUP($C466:$C$5004,$C$27:$D$5004,2,0)</f>
        <v>#N/A</v>
      </c>
      <c r="E467" s="99"/>
      <c r="F467" s="60" t="e">
        <f>VLOOKUP($E467:$E$5004,'PLANO DE APLICAÇÃO'!$A$5:$B$1002,2,0)</f>
        <v>#N/A</v>
      </c>
      <c r="G467" s="28"/>
      <c r="H467" s="29" t="str">
        <f>IF(G467=1,'ANEXO RP14'!$A$51,(IF(G467=2,'ANEXO RP14'!$A$52,(IF(G467=3,'ANEXO RP14'!$A$53,(IF(G467=4,'ANEXO RP14'!$A$54,(IF(G467=5,'ANEXO RP14'!$A$55,(IF(G467=6,'ANEXO RP14'!$A$56,(IF(G467=7,'ANEXO RP14'!$A$57,(IF(G467=8,'ANEXO RP14'!$A$58,(IF(G467=9,'ANEXO RP14'!$A$59,(IF(G467=10,'ANEXO RP14'!$A$60,(IF(G467=11,'ANEXO RP14'!$A$61,(IF(G467=12,'ANEXO RP14'!$A$62,(IF(G467=13,'ANEXO RP14'!$A$63,(IF(G467=14,'ANEXO RP14'!$A$64,(IF(G467=15,'ANEXO RP14'!$A$65,(IF(G467=16,'ANEXO RP14'!$A$66," ")))))))))))))))))))))))))))))))</f>
        <v xml:space="preserve"> </v>
      </c>
      <c r="I467" s="106"/>
      <c r="J467" s="114"/>
      <c r="K467" s="91"/>
    </row>
    <row r="468" spans="1:11" s="30" customFormat="1" ht="41.25" customHeight="1" thickBot="1" x14ac:dyDescent="0.3">
      <c r="A468" s="113"/>
      <c r="B468" s="93"/>
      <c r="C468" s="55"/>
      <c r="D468" s="94" t="e">
        <f>VLOOKUP($C467:$C$5004,$C$27:$D$5004,2,0)</f>
        <v>#N/A</v>
      </c>
      <c r="E468" s="99"/>
      <c r="F468" s="60" t="e">
        <f>VLOOKUP($E468:$E$5004,'PLANO DE APLICAÇÃO'!$A$5:$B$1002,2,0)</f>
        <v>#N/A</v>
      </c>
      <c r="G468" s="28"/>
      <c r="H468" s="29" t="str">
        <f>IF(G468=1,'ANEXO RP14'!$A$51,(IF(G468=2,'ANEXO RP14'!$A$52,(IF(G468=3,'ANEXO RP14'!$A$53,(IF(G468=4,'ANEXO RP14'!$A$54,(IF(G468=5,'ANEXO RP14'!$A$55,(IF(G468=6,'ANEXO RP14'!$A$56,(IF(G468=7,'ANEXO RP14'!$A$57,(IF(G468=8,'ANEXO RP14'!$A$58,(IF(G468=9,'ANEXO RP14'!$A$59,(IF(G468=10,'ANEXO RP14'!$A$60,(IF(G468=11,'ANEXO RP14'!$A$61,(IF(G468=12,'ANEXO RP14'!$A$62,(IF(G468=13,'ANEXO RP14'!$A$63,(IF(G468=14,'ANEXO RP14'!$A$64,(IF(G468=15,'ANEXO RP14'!$A$65,(IF(G468=16,'ANEXO RP14'!$A$66," ")))))))))))))))))))))))))))))))</f>
        <v xml:space="preserve"> </v>
      </c>
      <c r="I468" s="106"/>
      <c r="J468" s="114"/>
      <c r="K468" s="91"/>
    </row>
    <row r="469" spans="1:11" s="30" customFormat="1" ht="41.25" customHeight="1" thickBot="1" x14ac:dyDescent="0.3">
      <c r="A469" s="113"/>
      <c r="B469" s="93"/>
      <c r="C469" s="55"/>
      <c r="D469" s="94" t="e">
        <f>VLOOKUP($C468:$C$5004,$C$27:$D$5004,2,0)</f>
        <v>#N/A</v>
      </c>
      <c r="E469" s="99"/>
      <c r="F469" s="60" t="e">
        <f>VLOOKUP($E469:$E$5004,'PLANO DE APLICAÇÃO'!$A$5:$B$1002,2,0)</f>
        <v>#N/A</v>
      </c>
      <c r="G469" s="28"/>
      <c r="H469" s="29" t="str">
        <f>IF(G469=1,'ANEXO RP14'!$A$51,(IF(G469=2,'ANEXO RP14'!$A$52,(IF(G469=3,'ANEXO RP14'!$A$53,(IF(G469=4,'ANEXO RP14'!$A$54,(IF(G469=5,'ANEXO RP14'!$A$55,(IF(G469=6,'ANEXO RP14'!$A$56,(IF(G469=7,'ANEXO RP14'!$A$57,(IF(G469=8,'ANEXO RP14'!$A$58,(IF(G469=9,'ANEXO RP14'!$A$59,(IF(G469=10,'ANEXO RP14'!$A$60,(IF(G469=11,'ANEXO RP14'!$A$61,(IF(G469=12,'ANEXO RP14'!$A$62,(IF(G469=13,'ANEXO RP14'!$A$63,(IF(G469=14,'ANEXO RP14'!$A$64,(IF(G469=15,'ANEXO RP14'!$A$65,(IF(G469=16,'ANEXO RP14'!$A$66," ")))))))))))))))))))))))))))))))</f>
        <v xml:space="preserve"> </v>
      </c>
      <c r="I469" s="106"/>
      <c r="J469" s="114"/>
      <c r="K469" s="91"/>
    </row>
    <row r="470" spans="1:11" s="30" customFormat="1" ht="41.25" customHeight="1" thickBot="1" x14ac:dyDescent="0.3">
      <c r="A470" s="113"/>
      <c r="B470" s="93"/>
      <c r="C470" s="55"/>
      <c r="D470" s="94" t="e">
        <f>VLOOKUP($C469:$C$5004,$C$27:$D$5004,2,0)</f>
        <v>#N/A</v>
      </c>
      <c r="E470" s="99"/>
      <c r="F470" s="60" t="e">
        <f>VLOOKUP($E470:$E$5004,'PLANO DE APLICAÇÃO'!$A$5:$B$1002,2,0)</f>
        <v>#N/A</v>
      </c>
      <c r="G470" s="28"/>
      <c r="H470" s="29" t="str">
        <f>IF(G470=1,'ANEXO RP14'!$A$51,(IF(G470=2,'ANEXO RP14'!$A$52,(IF(G470=3,'ANEXO RP14'!$A$53,(IF(G470=4,'ANEXO RP14'!$A$54,(IF(G470=5,'ANEXO RP14'!$A$55,(IF(G470=6,'ANEXO RP14'!$A$56,(IF(G470=7,'ANEXO RP14'!$A$57,(IF(G470=8,'ANEXO RP14'!$A$58,(IF(G470=9,'ANEXO RP14'!$A$59,(IF(G470=10,'ANEXO RP14'!$A$60,(IF(G470=11,'ANEXO RP14'!$A$61,(IF(G470=12,'ANEXO RP14'!$A$62,(IF(G470=13,'ANEXO RP14'!$A$63,(IF(G470=14,'ANEXO RP14'!$A$64,(IF(G470=15,'ANEXO RP14'!$A$65,(IF(G470=16,'ANEXO RP14'!$A$66," ")))))))))))))))))))))))))))))))</f>
        <v xml:space="preserve"> </v>
      </c>
      <c r="I470" s="106"/>
      <c r="J470" s="114"/>
      <c r="K470" s="91"/>
    </row>
    <row r="471" spans="1:11" s="30" customFormat="1" ht="41.25" customHeight="1" thickBot="1" x14ac:dyDescent="0.3">
      <c r="A471" s="113"/>
      <c r="B471" s="93"/>
      <c r="C471" s="55"/>
      <c r="D471" s="94" t="e">
        <f>VLOOKUP($C470:$C$5004,$C$27:$D$5004,2,0)</f>
        <v>#N/A</v>
      </c>
      <c r="E471" s="99"/>
      <c r="F471" s="60" t="e">
        <f>VLOOKUP($E471:$E$5004,'PLANO DE APLICAÇÃO'!$A$5:$B$1002,2,0)</f>
        <v>#N/A</v>
      </c>
      <c r="G471" s="28"/>
      <c r="H471" s="29" t="str">
        <f>IF(G471=1,'ANEXO RP14'!$A$51,(IF(G471=2,'ANEXO RP14'!$A$52,(IF(G471=3,'ANEXO RP14'!$A$53,(IF(G471=4,'ANEXO RP14'!$A$54,(IF(G471=5,'ANEXO RP14'!$A$55,(IF(G471=6,'ANEXO RP14'!$A$56,(IF(G471=7,'ANEXO RP14'!$A$57,(IF(G471=8,'ANEXO RP14'!$A$58,(IF(G471=9,'ANEXO RP14'!$A$59,(IF(G471=10,'ANEXO RP14'!$A$60,(IF(G471=11,'ANEXO RP14'!$A$61,(IF(G471=12,'ANEXO RP14'!$A$62,(IF(G471=13,'ANEXO RP14'!$A$63,(IF(G471=14,'ANEXO RP14'!$A$64,(IF(G471=15,'ANEXO RP14'!$A$65,(IF(G471=16,'ANEXO RP14'!$A$66," ")))))))))))))))))))))))))))))))</f>
        <v xml:space="preserve"> </v>
      </c>
      <c r="I471" s="106"/>
      <c r="J471" s="114"/>
      <c r="K471" s="91"/>
    </row>
    <row r="472" spans="1:11" s="30" customFormat="1" ht="41.25" customHeight="1" thickBot="1" x14ac:dyDescent="0.3">
      <c r="A472" s="113"/>
      <c r="B472" s="93"/>
      <c r="C472" s="55"/>
      <c r="D472" s="94" t="e">
        <f>VLOOKUP($C471:$C$5004,$C$27:$D$5004,2,0)</f>
        <v>#N/A</v>
      </c>
      <c r="E472" s="99"/>
      <c r="F472" s="60" t="e">
        <f>VLOOKUP($E472:$E$5004,'PLANO DE APLICAÇÃO'!$A$5:$B$1002,2,0)</f>
        <v>#N/A</v>
      </c>
      <c r="G472" s="28"/>
      <c r="H472" s="29" t="str">
        <f>IF(G472=1,'ANEXO RP14'!$A$51,(IF(G472=2,'ANEXO RP14'!$A$52,(IF(G472=3,'ANEXO RP14'!$A$53,(IF(G472=4,'ANEXO RP14'!$A$54,(IF(G472=5,'ANEXO RP14'!$A$55,(IF(G472=6,'ANEXO RP14'!$A$56,(IF(G472=7,'ANEXO RP14'!$A$57,(IF(G472=8,'ANEXO RP14'!$A$58,(IF(G472=9,'ANEXO RP14'!$A$59,(IF(G472=10,'ANEXO RP14'!$A$60,(IF(G472=11,'ANEXO RP14'!$A$61,(IF(G472=12,'ANEXO RP14'!$A$62,(IF(G472=13,'ANEXO RP14'!$A$63,(IF(G472=14,'ANEXO RP14'!$A$64,(IF(G472=15,'ANEXO RP14'!$A$65,(IF(G472=16,'ANEXO RP14'!$A$66," ")))))))))))))))))))))))))))))))</f>
        <v xml:space="preserve"> </v>
      </c>
      <c r="I472" s="106"/>
      <c r="J472" s="114"/>
      <c r="K472" s="91"/>
    </row>
    <row r="473" spans="1:11" s="30" customFormat="1" ht="41.25" customHeight="1" thickBot="1" x14ac:dyDescent="0.3">
      <c r="A473" s="113"/>
      <c r="B473" s="93"/>
      <c r="C473" s="55"/>
      <c r="D473" s="94" t="e">
        <f>VLOOKUP($C472:$C$5004,$C$27:$D$5004,2,0)</f>
        <v>#N/A</v>
      </c>
      <c r="E473" s="99"/>
      <c r="F473" s="60" t="e">
        <f>VLOOKUP($E473:$E$5004,'PLANO DE APLICAÇÃO'!$A$5:$B$1002,2,0)</f>
        <v>#N/A</v>
      </c>
      <c r="G473" s="28"/>
      <c r="H473" s="29" t="str">
        <f>IF(G473=1,'ANEXO RP14'!$A$51,(IF(G473=2,'ANEXO RP14'!$A$52,(IF(G473=3,'ANEXO RP14'!$A$53,(IF(G473=4,'ANEXO RP14'!$A$54,(IF(G473=5,'ANEXO RP14'!$A$55,(IF(G473=6,'ANEXO RP14'!$A$56,(IF(G473=7,'ANEXO RP14'!$A$57,(IF(G473=8,'ANEXO RP14'!$A$58,(IF(G473=9,'ANEXO RP14'!$A$59,(IF(G473=10,'ANEXO RP14'!$A$60,(IF(G473=11,'ANEXO RP14'!$A$61,(IF(G473=12,'ANEXO RP14'!$A$62,(IF(G473=13,'ANEXO RP14'!$A$63,(IF(G473=14,'ANEXO RP14'!$A$64,(IF(G473=15,'ANEXO RP14'!$A$65,(IF(G473=16,'ANEXO RP14'!$A$66," ")))))))))))))))))))))))))))))))</f>
        <v xml:space="preserve"> </v>
      </c>
      <c r="I473" s="106"/>
      <c r="J473" s="114"/>
      <c r="K473" s="91"/>
    </row>
    <row r="474" spans="1:11" s="30" customFormat="1" ht="41.25" customHeight="1" thickBot="1" x14ac:dyDescent="0.3">
      <c r="A474" s="113"/>
      <c r="B474" s="93"/>
      <c r="C474" s="55"/>
      <c r="D474" s="94" t="e">
        <f>VLOOKUP($C473:$C$5004,$C$27:$D$5004,2,0)</f>
        <v>#N/A</v>
      </c>
      <c r="E474" s="99"/>
      <c r="F474" s="60" t="e">
        <f>VLOOKUP($E474:$E$5004,'PLANO DE APLICAÇÃO'!$A$5:$B$1002,2,0)</f>
        <v>#N/A</v>
      </c>
      <c r="G474" s="28"/>
      <c r="H474" s="29" t="str">
        <f>IF(G474=1,'ANEXO RP14'!$A$51,(IF(G474=2,'ANEXO RP14'!$A$52,(IF(G474=3,'ANEXO RP14'!$A$53,(IF(G474=4,'ANEXO RP14'!$A$54,(IF(G474=5,'ANEXO RP14'!$A$55,(IF(G474=6,'ANEXO RP14'!$A$56,(IF(G474=7,'ANEXO RP14'!$A$57,(IF(G474=8,'ANEXO RP14'!$A$58,(IF(G474=9,'ANEXO RP14'!$A$59,(IF(G474=10,'ANEXO RP14'!$A$60,(IF(G474=11,'ANEXO RP14'!$A$61,(IF(G474=12,'ANEXO RP14'!$A$62,(IF(G474=13,'ANEXO RP14'!$A$63,(IF(G474=14,'ANEXO RP14'!$A$64,(IF(G474=15,'ANEXO RP14'!$A$65,(IF(G474=16,'ANEXO RP14'!$A$66," ")))))))))))))))))))))))))))))))</f>
        <v xml:space="preserve"> </v>
      </c>
      <c r="I474" s="106"/>
      <c r="J474" s="114"/>
      <c r="K474" s="91"/>
    </row>
    <row r="475" spans="1:11" s="30" customFormat="1" ht="41.25" customHeight="1" thickBot="1" x14ac:dyDescent="0.3">
      <c r="A475" s="113"/>
      <c r="B475" s="93"/>
      <c r="C475" s="55"/>
      <c r="D475" s="94" t="e">
        <f>VLOOKUP($C474:$C$5004,$C$27:$D$5004,2,0)</f>
        <v>#N/A</v>
      </c>
      <c r="E475" s="99"/>
      <c r="F475" s="60" t="e">
        <f>VLOOKUP($E475:$E$5004,'PLANO DE APLICAÇÃO'!$A$5:$B$1002,2,0)</f>
        <v>#N/A</v>
      </c>
      <c r="G475" s="28"/>
      <c r="H475" s="29" t="str">
        <f>IF(G475=1,'ANEXO RP14'!$A$51,(IF(G475=2,'ANEXO RP14'!$A$52,(IF(G475=3,'ANEXO RP14'!$A$53,(IF(G475=4,'ANEXO RP14'!$A$54,(IF(G475=5,'ANEXO RP14'!$A$55,(IF(G475=6,'ANEXO RP14'!$A$56,(IF(G475=7,'ANEXO RP14'!$A$57,(IF(G475=8,'ANEXO RP14'!$A$58,(IF(G475=9,'ANEXO RP14'!$A$59,(IF(G475=10,'ANEXO RP14'!$A$60,(IF(G475=11,'ANEXO RP14'!$A$61,(IF(G475=12,'ANEXO RP14'!$A$62,(IF(G475=13,'ANEXO RP14'!$A$63,(IF(G475=14,'ANEXO RP14'!$A$64,(IF(G475=15,'ANEXO RP14'!$A$65,(IF(G475=16,'ANEXO RP14'!$A$66," ")))))))))))))))))))))))))))))))</f>
        <v xml:space="preserve"> </v>
      </c>
      <c r="I475" s="106"/>
      <c r="J475" s="114"/>
      <c r="K475" s="91"/>
    </row>
    <row r="476" spans="1:11" s="30" customFormat="1" ht="41.25" customHeight="1" thickBot="1" x14ac:dyDescent="0.3">
      <c r="A476" s="113"/>
      <c r="B476" s="93"/>
      <c r="C476" s="55"/>
      <c r="D476" s="94" t="e">
        <f>VLOOKUP($C475:$C$5004,$C$27:$D$5004,2,0)</f>
        <v>#N/A</v>
      </c>
      <c r="E476" s="99"/>
      <c r="F476" s="60" t="e">
        <f>VLOOKUP($E476:$E$5004,'PLANO DE APLICAÇÃO'!$A$5:$B$1002,2,0)</f>
        <v>#N/A</v>
      </c>
      <c r="G476" s="28"/>
      <c r="H476" s="29" t="str">
        <f>IF(G476=1,'ANEXO RP14'!$A$51,(IF(G476=2,'ANEXO RP14'!$A$52,(IF(G476=3,'ANEXO RP14'!$A$53,(IF(G476=4,'ANEXO RP14'!$A$54,(IF(G476=5,'ANEXO RP14'!$A$55,(IF(G476=6,'ANEXO RP14'!$A$56,(IF(G476=7,'ANEXO RP14'!$A$57,(IF(G476=8,'ANEXO RP14'!$A$58,(IF(G476=9,'ANEXO RP14'!$A$59,(IF(G476=10,'ANEXO RP14'!$A$60,(IF(G476=11,'ANEXO RP14'!$A$61,(IF(G476=12,'ANEXO RP14'!$A$62,(IF(G476=13,'ANEXO RP14'!$A$63,(IF(G476=14,'ANEXO RP14'!$A$64,(IF(G476=15,'ANEXO RP14'!$A$65,(IF(G476=16,'ANEXO RP14'!$A$66," ")))))))))))))))))))))))))))))))</f>
        <v xml:space="preserve"> </v>
      </c>
      <c r="I476" s="106"/>
      <c r="J476" s="114"/>
      <c r="K476" s="91"/>
    </row>
    <row r="477" spans="1:11" s="30" customFormat="1" ht="41.25" customHeight="1" thickBot="1" x14ac:dyDescent="0.3">
      <c r="A477" s="113"/>
      <c r="B477" s="93"/>
      <c r="C477" s="55"/>
      <c r="D477" s="94" t="e">
        <f>VLOOKUP($C476:$C$5004,$C$27:$D$5004,2,0)</f>
        <v>#N/A</v>
      </c>
      <c r="E477" s="99"/>
      <c r="F477" s="60" t="e">
        <f>VLOOKUP($E477:$E$5004,'PLANO DE APLICAÇÃO'!$A$5:$B$1002,2,0)</f>
        <v>#N/A</v>
      </c>
      <c r="G477" s="28"/>
      <c r="H477" s="29" t="str">
        <f>IF(G477=1,'ANEXO RP14'!$A$51,(IF(G477=2,'ANEXO RP14'!$A$52,(IF(G477=3,'ANEXO RP14'!$A$53,(IF(G477=4,'ANEXO RP14'!$A$54,(IF(G477=5,'ANEXO RP14'!$A$55,(IF(G477=6,'ANEXO RP14'!$A$56,(IF(G477=7,'ANEXO RP14'!$A$57,(IF(G477=8,'ANEXO RP14'!$A$58,(IF(G477=9,'ANEXO RP14'!$A$59,(IF(G477=10,'ANEXO RP14'!$A$60,(IF(G477=11,'ANEXO RP14'!$A$61,(IF(G477=12,'ANEXO RP14'!$A$62,(IF(G477=13,'ANEXO RP14'!$A$63,(IF(G477=14,'ANEXO RP14'!$A$64,(IF(G477=15,'ANEXO RP14'!$A$65,(IF(G477=16,'ANEXO RP14'!$A$66," ")))))))))))))))))))))))))))))))</f>
        <v xml:space="preserve"> </v>
      </c>
      <c r="I477" s="106"/>
      <c r="J477" s="114"/>
      <c r="K477" s="91"/>
    </row>
    <row r="478" spans="1:11" s="30" customFormat="1" ht="41.25" customHeight="1" thickBot="1" x14ac:dyDescent="0.3">
      <c r="A478" s="113"/>
      <c r="B478" s="93"/>
      <c r="C478" s="55"/>
      <c r="D478" s="94" t="e">
        <f>VLOOKUP($C477:$C$5004,$C$27:$D$5004,2,0)</f>
        <v>#N/A</v>
      </c>
      <c r="E478" s="99"/>
      <c r="F478" s="60" t="e">
        <f>VLOOKUP($E478:$E$5004,'PLANO DE APLICAÇÃO'!$A$5:$B$1002,2,0)</f>
        <v>#N/A</v>
      </c>
      <c r="G478" s="28"/>
      <c r="H478" s="29" t="str">
        <f>IF(G478=1,'ANEXO RP14'!$A$51,(IF(G478=2,'ANEXO RP14'!$A$52,(IF(G478=3,'ANEXO RP14'!$A$53,(IF(G478=4,'ANEXO RP14'!$A$54,(IF(G478=5,'ANEXO RP14'!$A$55,(IF(G478=6,'ANEXO RP14'!$A$56,(IF(G478=7,'ANEXO RP14'!$A$57,(IF(G478=8,'ANEXO RP14'!$A$58,(IF(G478=9,'ANEXO RP14'!$A$59,(IF(G478=10,'ANEXO RP14'!$A$60,(IF(G478=11,'ANEXO RP14'!$A$61,(IF(G478=12,'ANEXO RP14'!$A$62,(IF(G478=13,'ANEXO RP14'!$A$63,(IF(G478=14,'ANEXO RP14'!$A$64,(IF(G478=15,'ANEXO RP14'!$A$65,(IF(G478=16,'ANEXO RP14'!$A$66," ")))))))))))))))))))))))))))))))</f>
        <v xml:space="preserve"> </v>
      </c>
      <c r="I478" s="106"/>
      <c r="J478" s="114"/>
      <c r="K478" s="91"/>
    </row>
    <row r="479" spans="1:11" s="30" customFormat="1" ht="41.25" customHeight="1" thickBot="1" x14ac:dyDescent="0.3">
      <c r="A479" s="113"/>
      <c r="B479" s="93"/>
      <c r="C479" s="55"/>
      <c r="D479" s="94" t="e">
        <f>VLOOKUP($C478:$C$5004,$C$27:$D$5004,2,0)</f>
        <v>#N/A</v>
      </c>
      <c r="E479" s="99"/>
      <c r="F479" s="60" t="e">
        <f>VLOOKUP($E479:$E$5004,'PLANO DE APLICAÇÃO'!$A$5:$B$1002,2,0)</f>
        <v>#N/A</v>
      </c>
      <c r="G479" s="28"/>
      <c r="H479" s="29" t="str">
        <f>IF(G479=1,'ANEXO RP14'!$A$51,(IF(G479=2,'ANEXO RP14'!$A$52,(IF(G479=3,'ANEXO RP14'!$A$53,(IF(G479=4,'ANEXO RP14'!$A$54,(IF(G479=5,'ANEXO RP14'!$A$55,(IF(G479=6,'ANEXO RP14'!$A$56,(IF(G479=7,'ANEXO RP14'!$A$57,(IF(G479=8,'ANEXO RP14'!$A$58,(IF(G479=9,'ANEXO RP14'!$A$59,(IF(G479=10,'ANEXO RP14'!$A$60,(IF(G479=11,'ANEXO RP14'!$A$61,(IF(G479=12,'ANEXO RP14'!$A$62,(IF(G479=13,'ANEXO RP14'!$A$63,(IF(G479=14,'ANEXO RP14'!$A$64,(IF(G479=15,'ANEXO RP14'!$A$65,(IF(G479=16,'ANEXO RP14'!$A$66," ")))))))))))))))))))))))))))))))</f>
        <v xml:space="preserve"> </v>
      </c>
      <c r="I479" s="106"/>
      <c r="J479" s="114"/>
      <c r="K479" s="91"/>
    </row>
    <row r="480" spans="1:11" s="30" customFormat="1" ht="41.25" customHeight="1" thickBot="1" x14ac:dyDescent="0.3">
      <c r="A480" s="113"/>
      <c r="B480" s="93"/>
      <c r="C480" s="55"/>
      <c r="D480" s="94" t="e">
        <f>VLOOKUP($C479:$C$5004,$C$27:$D$5004,2,0)</f>
        <v>#N/A</v>
      </c>
      <c r="E480" s="99"/>
      <c r="F480" s="60" t="e">
        <f>VLOOKUP($E480:$E$5004,'PLANO DE APLICAÇÃO'!$A$5:$B$1002,2,0)</f>
        <v>#N/A</v>
      </c>
      <c r="G480" s="28"/>
      <c r="H480" s="29" t="str">
        <f>IF(G480=1,'ANEXO RP14'!$A$51,(IF(G480=2,'ANEXO RP14'!$A$52,(IF(G480=3,'ANEXO RP14'!$A$53,(IF(G480=4,'ANEXO RP14'!$A$54,(IF(G480=5,'ANEXO RP14'!$A$55,(IF(G480=6,'ANEXO RP14'!$A$56,(IF(G480=7,'ANEXO RP14'!$A$57,(IF(G480=8,'ANEXO RP14'!$A$58,(IF(G480=9,'ANEXO RP14'!$A$59,(IF(G480=10,'ANEXO RP14'!$A$60,(IF(G480=11,'ANEXO RP14'!$A$61,(IF(G480=12,'ANEXO RP14'!$A$62,(IF(G480=13,'ANEXO RP14'!$A$63,(IF(G480=14,'ANEXO RP14'!$A$64,(IF(G480=15,'ANEXO RP14'!$A$65,(IF(G480=16,'ANEXO RP14'!$A$66," ")))))))))))))))))))))))))))))))</f>
        <v xml:space="preserve"> </v>
      </c>
      <c r="I480" s="106"/>
      <c r="J480" s="114"/>
      <c r="K480" s="91"/>
    </row>
    <row r="481" spans="1:11" s="30" customFormat="1" ht="41.25" customHeight="1" thickBot="1" x14ac:dyDescent="0.3">
      <c r="A481" s="113"/>
      <c r="B481" s="93"/>
      <c r="C481" s="55"/>
      <c r="D481" s="94" t="e">
        <f>VLOOKUP($C480:$C$5004,$C$27:$D$5004,2,0)</f>
        <v>#N/A</v>
      </c>
      <c r="E481" s="99"/>
      <c r="F481" s="60" t="e">
        <f>VLOOKUP($E481:$E$5004,'PLANO DE APLICAÇÃO'!$A$5:$B$1002,2,0)</f>
        <v>#N/A</v>
      </c>
      <c r="G481" s="28"/>
      <c r="H481" s="29" t="str">
        <f>IF(G481=1,'ANEXO RP14'!$A$51,(IF(G481=2,'ANEXO RP14'!$A$52,(IF(G481=3,'ANEXO RP14'!$A$53,(IF(G481=4,'ANEXO RP14'!$A$54,(IF(G481=5,'ANEXO RP14'!$A$55,(IF(G481=6,'ANEXO RP14'!$A$56,(IF(G481=7,'ANEXO RP14'!$A$57,(IF(G481=8,'ANEXO RP14'!$A$58,(IF(G481=9,'ANEXO RP14'!$A$59,(IF(G481=10,'ANEXO RP14'!$A$60,(IF(G481=11,'ANEXO RP14'!$A$61,(IF(G481=12,'ANEXO RP14'!$A$62,(IF(G481=13,'ANEXO RP14'!$A$63,(IF(G481=14,'ANEXO RP14'!$A$64,(IF(G481=15,'ANEXO RP14'!$A$65,(IF(G481=16,'ANEXO RP14'!$A$66," ")))))))))))))))))))))))))))))))</f>
        <v xml:space="preserve"> </v>
      </c>
      <c r="I481" s="106"/>
      <c r="J481" s="114"/>
      <c r="K481" s="91"/>
    </row>
    <row r="482" spans="1:11" s="30" customFormat="1" ht="41.25" customHeight="1" thickBot="1" x14ac:dyDescent="0.3">
      <c r="A482" s="113"/>
      <c r="B482" s="93"/>
      <c r="C482" s="55"/>
      <c r="D482" s="94" t="e">
        <f>VLOOKUP($C481:$C$5004,$C$27:$D$5004,2,0)</f>
        <v>#N/A</v>
      </c>
      <c r="E482" s="99"/>
      <c r="F482" s="60" t="e">
        <f>VLOOKUP($E482:$E$5004,'PLANO DE APLICAÇÃO'!$A$5:$B$1002,2,0)</f>
        <v>#N/A</v>
      </c>
      <c r="G482" s="28"/>
      <c r="H482" s="29" t="str">
        <f>IF(G482=1,'ANEXO RP14'!$A$51,(IF(G482=2,'ANEXO RP14'!$A$52,(IF(G482=3,'ANEXO RP14'!$A$53,(IF(G482=4,'ANEXO RP14'!$A$54,(IF(G482=5,'ANEXO RP14'!$A$55,(IF(G482=6,'ANEXO RP14'!$A$56,(IF(G482=7,'ANEXO RP14'!$A$57,(IF(G482=8,'ANEXO RP14'!$A$58,(IF(G482=9,'ANEXO RP14'!$A$59,(IF(G482=10,'ANEXO RP14'!$A$60,(IF(G482=11,'ANEXO RP14'!$A$61,(IF(G482=12,'ANEXO RP14'!$A$62,(IF(G482=13,'ANEXO RP14'!$A$63,(IF(G482=14,'ANEXO RP14'!$A$64,(IF(G482=15,'ANEXO RP14'!$A$65,(IF(G482=16,'ANEXO RP14'!$A$66," ")))))))))))))))))))))))))))))))</f>
        <v xml:space="preserve"> </v>
      </c>
      <c r="I482" s="106"/>
      <c r="J482" s="114"/>
      <c r="K482" s="91"/>
    </row>
    <row r="483" spans="1:11" s="30" customFormat="1" ht="41.25" customHeight="1" thickBot="1" x14ac:dyDescent="0.3">
      <c r="A483" s="113"/>
      <c r="B483" s="93"/>
      <c r="C483" s="55"/>
      <c r="D483" s="94" t="e">
        <f>VLOOKUP($C482:$C$5004,$C$27:$D$5004,2,0)</f>
        <v>#N/A</v>
      </c>
      <c r="E483" s="99"/>
      <c r="F483" s="60" t="e">
        <f>VLOOKUP($E483:$E$5004,'PLANO DE APLICAÇÃO'!$A$5:$B$1002,2,0)</f>
        <v>#N/A</v>
      </c>
      <c r="G483" s="28"/>
      <c r="H483" s="29" t="str">
        <f>IF(G483=1,'ANEXO RP14'!$A$51,(IF(G483=2,'ANEXO RP14'!$A$52,(IF(G483=3,'ANEXO RP14'!$A$53,(IF(G483=4,'ANEXO RP14'!$A$54,(IF(G483=5,'ANEXO RP14'!$A$55,(IF(G483=6,'ANEXO RP14'!$A$56,(IF(G483=7,'ANEXO RP14'!$A$57,(IF(G483=8,'ANEXO RP14'!$A$58,(IF(G483=9,'ANEXO RP14'!$A$59,(IF(G483=10,'ANEXO RP14'!$A$60,(IF(G483=11,'ANEXO RP14'!$A$61,(IF(G483=12,'ANEXO RP14'!$A$62,(IF(G483=13,'ANEXO RP14'!$A$63,(IF(G483=14,'ANEXO RP14'!$A$64,(IF(G483=15,'ANEXO RP14'!$A$65,(IF(G483=16,'ANEXO RP14'!$A$66," ")))))))))))))))))))))))))))))))</f>
        <v xml:space="preserve"> </v>
      </c>
      <c r="I483" s="106"/>
      <c r="J483" s="114"/>
      <c r="K483" s="91"/>
    </row>
    <row r="484" spans="1:11" s="30" customFormat="1" ht="41.25" customHeight="1" thickBot="1" x14ac:dyDescent="0.3">
      <c r="A484" s="113"/>
      <c r="B484" s="93"/>
      <c r="C484" s="55"/>
      <c r="D484" s="94" t="e">
        <f>VLOOKUP($C483:$C$5004,$C$27:$D$5004,2,0)</f>
        <v>#N/A</v>
      </c>
      <c r="E484" s="99"/>
      <c r="F484" s="60" t="e">
        <f>VLOOKUP($E484:$E$5004,'PLANO DE APLICAÇÃO'!$A$5:$B$1002,2,0)</f>
        <v>#N/A</v>
      </c>
      <c r="G484" s="28"/>
      <c r="H484" s="29" t="str">
        <f>IF(G484=1,'ANEXO RP14'!$A$51,(IF(G484=2,'ANEXO RP14'!$A$52,(IF(G484=3,'ANEXO RP14'!$A$53,(IF(G484=4,'ANEXO RP14'!$A$54,(IF(G484=5,'ANEXO RP14'!$A$55,(IF(G484=6,'ANEXO RP14'!$A$56,(IF(G484=7,'ANEXO RP14'!$A$57,(IF(G484=8,'ANEXO RP14'!$A$58,(IF(G484=9,'ANEXO RP14'!$A$59,(IF(G484=10,'ANEXO RP14'!$A$60,(IF(G484=11,'ANEXO RP14'!$A$61,(IF(G484=12,'ANEXO RP14'!$A$62,(IF(G484=13,'ANEXO RP14'!$A$63,(IF(G484=14,'ANEXO RP14'!$A$64,(IF(G484=15,'ANEXO RP14'!$A$65,(IF(G484=16,'ANEXO RP14'!$A$66," ")))))))))))))))))))))))))))))))</f>
        <v xml:space="preserve"> </v>
      </c>
      <c r="I484" s="106"/>
      <c r="J484" s="114"/>
      <c r="K484" s="91"/>
    </row>
    <row r="485" spans="1:11" s="30" customFormat="1" ht="41.25" customHeight="1" thickBot="1" x14ac:dyDescent="0.3">
      <c r="A485" s="113"/>
      <c r="B485" s="93"/>
      <c r="C485" s="55"/>
      <c r="D485" s="94" t="e">
        <f>VLOOKUP($C484:$C$5004,$C$27:$D$5004,2,0)</f>
        <v>#N/A</v>
      </c>
      <c r="E485" s="99"/>
      <c r="F485" s="60" t="e">
        <f>VLOOKUP($E485:$E$5004,'PLANO DE APLICAÇÃO'!$A$5:$B$1002,2,0)</f>
        <v>#N/A</v>
      </c>
      <c r="G485" s="28"/>
      <c r="H485" s="29" t="str">
        <f>IF(G485=1,'ANEXO RP14'!$A$51,(IF(G485=2,'ANEXO RP14'!$A$52,(IF(G485=3,'ANEXO RP14'!$A$53,(IF(G485=4,'ANEXO RP14'!$A$54,(IF(G485=5,'ANEXO RP14'!$A$55,(IF(G485=6,'ANEXO RP14'!$A$56,(IF(G485=7,'ANEXO RP14'!$A$57,(IF(G485=8,'ANEXO RP14'!$A$58,(IF(G485=9,'ANEXO RP14'!$A$59,(IF(G485=10,'ANEXO RP14'!$A$60,(IF(G485=11,'ANEXO RP14'!$A$61,(IF(G485=12,'ANEXO RP14'!$A$62,(IF(G485=13,'ANEXO RP14'!$A$63,(IF(G485=14,'ANEXO RP14'!$A$64,(IF(G485=15,'ANEXO RP14'!$A$65,(IF(G485=16,'ANEXO RP14'!$A$66," ")))))))))))))))))))))))))))))))</f>
        <v xml:space="preserve"> </v>
      </c>
      <c r="I485" s="106"/>
      <c r="J485" s="114"/>
      <c r="K485" s="91"/>
    </row>
    <row r="486" spans="1:11" s="30" customFormat="1" ht="41.25" customHeight="1" thickBot="1" x14ac:dyDescent="0.3">
      <c r="A486" s="113"/>
      <c r="B486" s="93"/>
      <c r="C486" s="55"/>
      <c r="D486" s="94" t="e">
        <f>VLOOKUP($C485:$C$5004,$C$27:$D$5004,2,0)</f>
        <v>#N/A</v>
      </c>
      <c r="E486" s="99"/>
      <c r="F486" s="60" t="e">
        <f>VLOOKUP($E486:$E$5004,'PLANO DE APLICAÇÃO'!$A$5:$B$1002,2,0)</f>
        <v>#N/A</v>
      </c>
      <c r="G486" s="28"/>
      <c r="H486" s="29" t="str">
        <f>IF(G486=1,'ANEXO RP14'!$A$51,(IF(G486=2,'ANEXO RP14'!$A$52,(IF(G486=3,'ANEXO RP14'!$A$53,(IF(G486=4,'ANEXO RP14'!$A$54,(IF(G486=5,'ANEXO RP14'!$A$55,(IF(G486=6,'ANEXO RP14'!$A$56,(IF(G486=7,'ANEXO RP14'!$A$57,(IF(G486=8,'ANEXO RP14'!$A$58,(IF(G486=9,'ANEXO RP14'!$A$59,(IF(G486=10,'ANEXO RP14'!$A$60,(IF(G486=11,'ANEXO RP14'!$A$61,(IF(G486=12,'ANEXO RP14'!$A$62,(IF(G486=13,'ANEXO RP14'!$A$63,(IF(G486=14,'ANEXO RP14'!$A$64,(IF(G486=15,'ANEXO RP14'!$A$65,(IF(G486=16,'ANEXO RP14'!$A$66," ")))))))))))))))))))))))))))))))</f>
        <v xml:space="preserve"> </v>
      </c>
      <c r="I486" s="106"/>
      <c r="J486" s="114"/>
      <c r="K486" s="91"/>
    </row>
    <row r="487" spans="1:11" s="30" customFormat="1" ht="41.25" customHeight="1" thickBot="1" x14ac:dyDescent="0.3">
      <c r="A487" s="113"/>
      <c r="B487" s="93"/>
      <c r="C487" s="55"/>
      <c r="D487" s="94" t="e">
        <f>VLOOKUP($C486:$C$5004,$C$27:$D$5004,2,0)</f>
        <v>#N/A</v>
      </c>
      <c r="E487" s="99"/>
      <c r="F487" s="60" t="e">
        <f>VLOOKUP($E487:$E$5004,'PLANO DE APLICAÇÃO'!$A$5:$B$1002,2,0)</f>
        <v>#N/A</v>
      </c>
      <c r="G487" s="28"/>
      <c r="H487" s="29" t="str">
        <f>IF(G487=1,'ANEXO RP14'!$A$51,(IF(G487=2,'ANEXO RP14'!$A$52,(IF(G487=3,'ANEXO RP14'!$A$53,(IF(G487=4,'ANEXO RP14'!$A$54,(IF(G487=5,'ANEXO RP14'!$A$55,(IF(G487=6,'ANEXO RP14'!$A$56,(IF(G487=7,'ANEXO RP14'!$A$57,(IF(G487=8,'ANEXO RP14'!$A$58,(IF(G487=9,'ANEXO RP14'!$A$59,(IF(G487=10,'ANEXO RP14'!$A$60,(IF(G487=11,'ANEXO RP14'!$A$61,(IF(G487=12,'ANEXO RP14'!$A$62,(IF(G487=13,'ANEXO RP14'!$A$63,(IF(G487=14,'ANEXO RP14'!$A$64,(IF(G487=15,'ANEXO RP14'!$A$65,(IF(G487=16,'ANEXO RP14'!$A$66," ")))))))))))))))))))))))))))))))</f>
        <v xml:space="preserve"> </v>
      </c>
      <c r="I487" s="106"/>
      <c r="J487" s="114"/>
      <c r="K487" s="91"/>
    </row>
    <row r="488" spans="1:11" s="30" customFormat="1" ht="41.25" customHeight="1" thickBot="1" x14ac:dyDescent="0.3">
      <c r="A488" s="113"/>
      <c r="B488" s="93"/>
      <c r="C488" s="55"/>
      <c r="D488" s="94" t="e">
        <f>VLOOKUP($C487:$C$5004,$C$27:$D$5004,2,0)</f>
        <v>#N/A</v>
      </c>
      <c r="E488" s="99"/>
      <c r="F488" s="60" t="e">
        <f>VLOOKUP($E488:$E$5004,'PLANO DE APLICAÇÃO'!$A$5:$B$1002,2,0)</f>
        <v>#N/A</v>
      </c>
      <c r="G488" s="28"/>
      <c r="H488" s="29" t="str">
        <f>IF(G488=1,'ANEXO RP14'!$A$51,(IF(G488=2,'ANEXO RP14'!$A$52,(IF(G488=3,'ANEXO RP14'!$A$53,(IF(G488=4,'ANEXO RP14'!$A$54,(IF(G488=5,'ANEXO RP14'!$A$55,(IF(G488=6,'ANEXO RP14'!$A$56,(IF(G488=7,'ANEXO RP14'!$A$57,(IF(G488=8,'ANEXO RP14'!$A$58,(IF(G488=9,'ANEXO RP14'!$A$59,(IF(G488=10,'ANEXO RP14'!$A$60,(IF(G488=11,'ANEXO RP14'!$A$61,(IF(G488=12,'ANEXO RP14'!$A$62,(IF(G488=13,'ANEXO RP14'!$A$63,(IF(G488=14,'ANEXO RP14'!$A$64,(IF(G488=15,'ANEXO RP14'!$A$65,(IF(G488=16,'ANEXO RP14'!$A$66," ")))))))))))))))))))))))))))))))</f>
        <v xml:space="preserve"> </v>
      </c>
      <c r="I488" s="106"/>
      <c r="J488" s="114"/>
      <c r="K488" s="91"/>
    </row>
    <row r="489" spans="1:11" s="30" customFormat="1" ht="41.25" customHeight="1" thickBot="1" x14ac:dyDescent="0.3">
      <c r="A489" s="113"/>
      <c r="B489" s="93"/>
      <c r="C489" s="55"/>
      <c r="D489" s="94" t="e">
        <f>VLOOKUP($C488:$C$5004,$C$27:$D$5004,2,0)</f>
        <v>#N/A</v>
      </c>
      <c r="E489" s="99"/>
      <c r="F489" s="60" t="e">
        <f>VLOOKUP($E489:$E$5004,'PLANO DE APLICAÇÃO'!$A$5:$B$1002,2,0)</f>
        <v>#N/A</v>
      </c>
      <c r="G489" s="28"/>
      <c r="H489" s="29" t="str">
        <f>IF(G489=1,'ANEXO RP14'!$A$51,(IF(G489=2,'ANEXO RP14'!$A$52,(IF(G489=3,'ANEXO RP14'!$A$53,(IF(G489=4,'ANEXO RP14'!$A$54,(IF(G489=5,'ANEXO RP14'!$A$55,(IF(G489=6,'ANEXO RP14'!$A$56,(IF(G489=7,'ANEXO RP14'!$A$57,(IF(G489=8,'ANEXO RP14'!$A$58,(IF(G489=9,'ANEXO RP14'!$A$59,(IF(G489=10,'ANEXO RP14'!$A$60,(IF(G489=11,'ANEXO RP14'!$A$61,(IF(G489=12,'ANEXO RP14'!$A$62,(IF(G489=13,'ANEXO RP14'!$A$63,(IF(G489=14,'ANEXO RP14'!$A$64,(IF(G489=15,'ANEXO RP14'!$A$65,(IF(G489=16,'ANEXO RP14'!$A$66," ")))))))))))))))))))))))))))))))</f>
        <v xml:space="preserve"> </v>
      </c>
      <c r="I489" s="106"/>
      <c r="J489" s="114"/>
      <c r="K489" s="91"/>
    </row>
    <row r="490" spans="1:11" s="30" customFormat="1" ht="41.25" customHeight="1" thickBot="1" x14ac:dyDescent="0.3">
      <c r="A490" s="113"/>
      <c r="B490" s="93"/>
      <c r="C490" s="55"/>
      <c r="D490" s="94" t="e">
        <f>VLOOKUP($C489:$C$5004,$C$27:$D$5004,2,0)</f>
        <v>#N/A</v>
      </c>
      <c r="E490" s="99"/>
      <c r="F490" s="60" t="e">
        <f>VLOOKUP($E490:$E$5004,'PLANO DE APLICAÇÃO'!$A$5:$B$1002,2,0)</f>
        <v>#N/A</v>
      </c>
      <c r="G490" s="28"/>
      <c r="H490" s="29" t="str">
        <f>IF(G490=1,'ANEXO RP14'!$A$51,(IF(G490=2,'ANEXO RP14'!$A$52,(IF(G490=3,'ANEXO RP14'!$A$53,(IF(G490=4,'ANEXO RP14'!$A$54,(IF(G490=5,'ANEXO RP14'!$A$55,(IF(G490=6,'ANEXO RP14'!$A$56,(IF(G490=7,'ANEXO RP14'!$A$57,(IF(G490=8,'ANEXO RP14'!$A$58,(IF(G490=9,'ANEXO RP14'!$A$59,(IF(G490=10,'ANEXO RP14'!$A$60,(IF(G490=11,'ANEXO RP14'!$A$61,(IF(G490=12,'ANEXO RP14'!$A$62,(IF(G490=13,'ANEXO RP14'!$A$63,(IF(G490=14,'ANEXO RP14'!$A$64,(IF(G490=15,'ANEXO RP14'!$A$65,(IF(G490=16,'ANEXO RP14'!$A$66," ")))))))))))))))))))))))))))))))</f>
        <v xml:space="preserve"> </v>
      </c>
      <c r="I490" s="106"/>
      <c r="J490" s="114"/>
      <c r="K490" s="91"/>
    </row>
    <row r="491" spans="1:11" s="30" customFormat="1" ht="41.25" customHeight="1" thickBot="1" x14ac:dyDescent="0.3">
      <c r="A491" s="113"/>
      <c r="B491" s="93"/>
      <c r="C491" s="55"/>
      <c r="D491" s="94" t="e">
        <f>VLOOKUP($C490:$C$5004,$C$27:$D$5004,2,0)</f>
        <v>#N/A</v>
      </c>
      <c r="E491" s="99"/>
      <c r="F491" s="60" t="e">
        <f>VLOOKUP($E491:$E$5004,'PLANO DE APLICAÇÃO'!$A$5:$B$1002,2,0)</f>
        <v>#N/A</v>
      </c>
      <c r="G491" s="28"/>
      <c r="H491" s="29" t="str">
        <f>IF(G491=1,'ANEXO RP14'!$A$51,(IF(G491=2,'ANEXO RP14'!$A$52,(IF(G491=3,'ANEXO RP14'!$A$53,(IF(G491=4,'ANEXO RP14'!$A$54,(IF(G491=5,'ANEXO RP14'!$A$55,(IF(G491=6,'ANEXO RP14'!$A$56,(IF(G491=7,'ANEXO RP14'!$A$57,(IF(G491=8,'ANEXO RP14'!$A$58,(IF(G491=9,'ANEXO RP14'!$A$59,(IF(G491=10,'ANEXO RP14'!$A$60,(IF(G491=11,'ANEXO RP14'!$A$61,(IF(G491=12,'ANEXO RP14'!$A$62,(IF(G491=13,'ANEXO RP14'!$A$63,(IF(G491=14,'ANEXO RP14'!$A$64,(IF(G491=15,'ANEXO RP14'!$A$65,(IF(G491=16,'ANEXO RP14'!$A$66," ")))))))))))))))))))))))))))))))</f>
        <v xml:space="preserve"> </v>
      </c>
      <c r="I491" s="106"/>
      <c r="J491" s="114"/>
      <c r="K491" s="91"/>
    </row>
    <row r="492" spans="1:11" s="30" customFormat="1" ht="41.25" customHeight="1" thickBot="1" x14ac:dyDescent="0.3">
      <c r="A492" s="113"/>
      <c r="B492" s="93"/>
      <c r="C492" s="55"/>
      <c r="D492" s="94" t="e">
        <f>VLOOKUP($C491:$C$5004,$C$27:$D$5004,2,0)</f>
        <v>#N/A</v>
      </c>
      <c r="E492" s="99"/>
      <c r="F492" s="60" t="e">
        <f>VLOOKUP($E492:$E$5004,'PLANO DE APLICAÇÃO'!$A$5:$B$1002,2,0)</f>
        <v>#N/A</v>
      </c>
      <c r="G492" s="28"/>
      <c r="H492" s="29" t="str">
        <f>IF(G492=1,'ANEXO RP14'!$A$51,(IF(G492=2,'ANEXO RP14'!$A$52,(IF(G492=3,'ANEXO RP14'!$A$53,(IF(G492=4,'ANEXO RP14'!$A$54,(IF(G492=5,'ANEXO RP14'!$A$55,(IF(G492=6,'ANEXO RP14'!$A$56,(IF(G492=7,'ANEXO RP14'!$A$57,(IF(G492=8,'ANEXO RP14'!$A$58,(IF(G492=9,'ANEXO RP14'!$A$59,(IF(G492=10,'ANEXO RP14'!$A$60,(IF(G492=11,'ANEXO RP14'!$A$61,(IF(G492=12,'ANEXO RP14'!$A$62,(IF(G492=13,'ANEXO RP14'!$A$63,(IF(G492=14,'ANEXO RP14'!$A$64,(IF(G492=15,'ANEXO RP14'!$A$65,(IF(G492=16,'ANEXO RP14'!$A$66," ")))))))))))))))))))))))))))))))</f>
        <v xml:space="preserve"> </v>
      </c>
      <c r="I492" s="106"/>
      <c r="J492" s="114"/>
      <c r="K492" s="91"/>
    </row>
    <row r="493" spans="1:11" s="30" customFormat="1" ht="41.25" customHeight="1" thickBot="1" x14ac:dyDescent="0.3">
      <c r="A493" s="113"/>
      <c r="B493" s="93"/>
      <c r="C493" s="55"/>
      <c r="D493" s="94" t="e">
        <f>VLOOKUP($C492:$C$5004,$C$27:$D$5004,2,0)</f>
        <v>#N/A</v>
      </c>
      <c r="E493" s="99"/>
      <c r="F493" s="60" t="e">
        <f>VLOOKUP($E493:$E$5004,'PLANO DE APLICAÇÃO'!$A$5:$B$1002,2,0)</f>
        <v>#N/A</v>
      </c>
      <c r="G493" s="28"/>
      <c r="H493" s="29" t="str">
        <f>IF(G493=1,'ANEXO RP14'!$A$51,(IF(G493=2,'ANEXO RP14'!$A$52,(IF(G493=3,'ANEXO RP14'!$A$53,(IF(G493=4,'ANEXO RP14'!$A$54,(IF(G493=5,'ANEXO RP14'!$A$55,(IF(G493=6,'ANEXO RP14'!$A$56,(IF(G493=7,'ANEXO RP14'!$A$57,(IF(G493=8,'ANEXO RP14'!$A$58,(IF(G493=9,'ANEXO RP14'!$A$59,(IF(G493=10,'ANEXO RP14'!$A$60,(IF(G493=11,'ANEXO RP14'!$A$61,(IF(G493=12,'ANEXO RP14'!$A$62,(IF(G493=13,'ANEXO RP14'!$A$63,(IF(G493=14,'ANEXO RP14'!$A$64,(IF(G493=15,'ANEXO RP14'!$A$65,(IF(G493=16,'ANEXO RP14'!$A$66," ")))))))))))))))))))))))))))))))</f>
        <v xml:space="preserve"> </v>
      </c>
      <c r="I493" s="106"/>
      <c r="J493" s="114"/>
      <c r="K493" s="91"/>
    </row>
    <row r="494" spans="1:11" s="30" customFormat="1" ht="41.25" customHeight="1" thickBot="1" x14ac:dyDescent="0.3">
      <c r="A494" s="113"/>
      <c r="B494" s="93"/>
      <c r="C494" s="55"/>
      <c r="D494" s="94" t="e">
        <f>VLOOKUP($C493:$C$5004,$C$27:$D$5004,2,0)</f>
        <v>#N/A</v>
      </c>
      <c r="E494" s="99"/>
      <c r="F494" s="60" t="e">
        <f>VLOOKUP($E494:$E$5004,'PLANO DE APLICAÇÃO'!$A$5:$B$1002,2,0)</f>
        <v>#N/A</v>
      </c>
      <c r="G494" s="28"/>
      <c r="H494" s="29" t="str">
        <f>IF(G494=1,'ANEXO RP14'!$A$51,(IF(G494=2,'ANEXO RP14'!$A$52,(IF(G494=3,'ANEXO RP14'!$A$53,(IF(G494=4,'ANEXO RP14'!$A$54,(IF(G494=5,'ANEXO RP14'!$A$55,(IF(G494=6,'ANEXO RP14'!$A$56,(IF(G494=7,'ANEXO RP14'!$A$57,(IF(G494=8,'ANEXO RP14'!$A$58,(IF(G494=9,'ANEXO RP14'!$A$59,(IF(G494=10,'ANEXO RP14'!$A$60,(IF(G494=11,'ANEXO RP14'!$A$61,(IF(G494=12,'ANEXO RP14'!$A$62,(IF(G494=13,'ANEXO RP14'!$A$63,(IF(G494=14,'ANEXO RP14'!$A$64,(IF(G494=15,'ANEXO RP14'!$A$65,(IF(G494=16,'ANEXO RP14'!$A$66," ")))))))))))))))))))))))))))))))</f>
        <v xml:space="preserve"> </v>
      </c>
      <c r="I494" s="106"/>
      <c r="J494" s="114"/>
      <c r="K494" s="91"/>
    </row>
    <row r="495" spans="1:11" s="30" customFormat="1" ht="41.25" customHeight="1" thickBot="1" x14ac:dyDescent="0.3">
      <c r="A495" s="113"/>
      <c r="B495" s="93"/>
      <c r="C495" s="55"/>
      <c r="D495" s="94" t="e">
        <f>VLOOKUP($C494:$C$5004,$C$27:$D$5004,2,0)</f>
        <v>#N/A</v>
      </c>
      <c r="E495" s="99"/>
      <c r="F495" s="60" t="e">
        <f>VLOOKUP($E495:$E$5004,'PLANO DE APLICAÇÃO'!$A$5:$B$1002,2,0)</f>
        <v>#N/A</v>
      </c>
      <c r="G495" s="28"/>
      <c r="H495" s="29" t="str">
        <f>IF(G495=1,'ANEXO RP14'!$A$51,(IF(G495=2,'ANEXO RP14'!$A$52,(IF(G495=3,'ANEXO RP14'!$A$53,(IF(G495=4,'ANEXO RP14'!$A$54,(IF(G495=5,'ANEXO RP14'!$A$55,(IF(G495=6,'ANEXO RP14'!$A$56,(IF(G495=7,'ANEXO RP14'!$A$57,(IF(G495=8,'ANEXO RP14'!$A$58,(IF(G495=9,'ANEXO RP14'!$A$59,(IF(G495=10,'ANEXO RP14'!$A$60,(IF(G495=11,'ANEXO RP14'!$A$61,(IF(G495=12,'ANEXO RP14'!$A$62,(IF(G495=13,'ANEXO RP14'!$A$63,(IF(G495=14,'ANEXO RP14'!$A$64,(IF(G495=15,'ANEXO RP14'!$A$65,(IF(G495=16,'ANEXO RP14'!$A$66," ")))))))))))))))))))))))))))))))</f>
        <v xml:space="preserve"> </v>
      </c>
      <c r="I495" s="106"/>
      <c r="J495" s="114"/>
      <c r="K495" s="91"/>
    </row>
    <row r="496" spans="1:11" s="30" customFormat="1" ht="41.25" customHeight="1" thickBot="1" x14ac:dyDescent="0.3">
      <c r="A496" s="113"/>
      <c r="B496" s="93"/>
      <c r="C496" s="55"/>
      <c r="D496" s="94" t="e">
        <f>VLOOKUP($C495:$C$5004,$C$27:$D$5004,2,0)</f>
        <v>#N/A</v>
      </c>
      <c r="E496" s="99"/>
      <c r="F496" s="60" t="e">
        <f>VLOOKUP($E496:$E$5004,'PLANO DE APLICAÇÃO'!$A$5:$B$1002,2,0)</f>
        <v>#N/A</v>
      </c>
      <c r="G496" s="28"/>
      <c r="H496" s="29" t="str">
        <f>IF(G496=1,'ANEXO RP14'!$A$51,(IF(G496=2,'ANEXO RP14'!$A$52,(IF(G496=3,'ANEXO RP14'!$A$53,(IF(G496=4,'ANEXO RP14'!$A$54,(IF(G496=5,'ANEXO RP14'!$A$55,(IF(G496=6,'ANEXO RP14'!$A$56,(IF(G496=7,'ANEXO RP14'!$A$57,(IF(G496=8,'ANEXO RP14'!$A$58,(IF(G496=9,'ANEXO RP14'!$A$59,(IF(G496=10,'ANEXO RP14'!$A$60,(IF(G496=11,'ANEXO RP14'!$A$61,(IF(G496=12,'ANEXO RP14'!$A$62,(IF(G496=13,'ANEXO RP14'!$A$63,(IF(G496=14,'ANEXO RP14'!$A$64,(IF(G496=15,'ANEXO RP14'!$A$65,(IF(G496=16,'ANEXO RP14'!$A$66," ")))))))))))))))))))))))))))))))</f>
        <v xml:space="preserve"> </v>
      </c>
      <c r="I496" s="106"/>
      <c r="J496" s="114"/>
      <c r="K496" s="91"/>
    </row>
    <row r="497" spans="1:11" s="30" customFormat="1" ht="41.25" customHeight="1" thickBot="1" x14ac:dyDescent="0.3">
      <c r="A497" s="113"/>
      <c r="B497" s="93"/>
      <c r="C497" s="55"/>
      <c r="D497" s="94" t="e">
        <f>VLOOKUP($C496:$C$5004,$C$27:$D$5004,2,0)</f>
        <v>#N/A</v>
      </c>
      <c r="E497" s="99"/>
      <c r="F497" s="60" t="e">
        <f>VLOOKUP($E497:$E$5004,'PLANO DE APLICAÇÃO'!$A$5:$B$1002,2,0)</f>
        <v>#N/A</v>
      </c>
      <c r="G497" s="28"/>
      <c r="H497" s="29" t="str">
        <f>IF(G497=1,'ANEXO RP14'!$A$51,(IF(G497=2,'ANEXO RP14'!$A$52,(IF(G497=3,'ANEXO RP14'!$A$53,(IF(G497=4,'ANEXO RP14'!$A$54,(IF(G497=5,'ANEXO RP14'!$A$55,(IF(G497=6,'ANEXO RP14'!$A$56,(IF(G497=7,'ANEXO RP14'!$A$57,(IF(G497=8,'ANEXO RP14'!$A$58,(IF(G497=9,'ANEXO RP14'!$A$59,(IF(G497=10,'ANEXO RP14'!$A$60,(IF(G497=11,'ANEXO RP14'!$A$61,(IF(G497=12,'ANEXO RP14'!$A$62,(IF(G497=13,'ANEXO RP14'!$A$63,(IF(G497=14,'ANEXO RP14'!$A$64,(IF(G497=15,'ANEXO RP14'!$A$65,(IF(G497=16,'ANEXO RP14'!$A$66," ")))))))))))))))))))))))))))))))</f>
        <v xml:space="preserve"> </v>
      </c>
      <c r="I497" s="106"/>
      <c r="J497" s="114"/>
      <c r="K497" s="91"/>
    </row>
    <row r="498" spans="1:11" s="30" customFormat="1" ht="41.25" customHeight="1" thickBot="1" x14ac:dyDescent="0.3">
      <c r="A498" s="113"/>
      <c r="B498" s="93"/>
      <c r="C498" s="55"/>
      <c r="D498" s="94" t="e">
        <f>VLOOKUP($C497:$C$5004,$C$27:$D$5004,2,0)</f>
        <v>#N/A</v>
      </c>
      <c r="E498" s="99"/>
      <c r="F498" s="60" t="e">
        <f>VLOOKUP($E498:$E$5004,'PLANO DE APLICAÇÃO'!$A$5:$B$1002,2,0)</f>
        <v>#N/A</v>
      </c>
      <c r="G498" s="28"/>
      <c r="H498" s="29" t="str">
        <f>IF(G498=1,'ANEXO RP14'!$A$51,(IF(G498=2,'ANEXO RP14'!$A$52,(IF(G498=3,'ANEXO RP14'!$A$53,(IF(G498=4,'ANEXO RP14'!$A$54,(IF(G498=5,'ANEXO RP14'!$A$55,(IF(G498=6,'ANEXO RP14'!$A$56,(IF(G498=7,'ANEXO RP14'!$A$57,(IF(G498=8,'ANEXO RP14'!$A$58,(IF(G498=9,'ANEXO RP14'!$A$59,(IF(G498=10,'ANEXO RP14'!$A$60,(IF(G498=11,'ANEXO RP14'!$A$61,(IF(G498=12,'ANEXO RP14'!$A$62,(IF(G498=13,'ANEXO RP14'!$A$63,(IF(G498=14,'ANEXO RP14'!$A$64,(IF(G498=15,'ANEXO RP14'!$A$65,(IF(G498=16,'ANEXO RP14'!$A$66," ")))))))))))))))))))))))))))))))</f>
        <v xml:space="preserve"> </v>
      </c>
      <c r="I498" s="106"/>
      <c r="J498" s="114"/>
      <c r="K498" s="91"/>
    </row>
    <row r="499" spans="1:11" s="30" customFormat="1" ht="41.25" customHeight="1" thickBot="1" x14ac:dyDescent="0.3">
      <c r="A499" s="113"/>
      <c r="B499" s="93"/>
      <c r="C499" s="55"/>
      <c r="D499" s="94" t="e">
        <f>VLOOKUP($C498:$C$5004,$C$27:$D$5004,2,0)</f>
        <v>#N/A</v>
      </c>
      <c r="E499" s="99"/>
      <c r="F499" s="60" t="e">
        <f>VLOOKUP($E499:$E$5004,'PLANO DE APLICAÇÃO'!$A$5:$B$1002,2,0)</f>
        <v>#N/A</v>
      </c>
      <c r="G499" s="28"/>
      <c r="H499" s="29" t="str">
        <f>IF(G499=1,'ANEXO RP14'!$A$51,(IF(G499=2,'ANEXO RP14'!$A$52,(IF(G499=3,'ANEXO RP14'!$A$53,(IF(G499=4,'ANEXO RP14'!$A$54,(IF(G499=5,'ANEXO RP14'!$A$55,(IF(G499=6,'ANEXO RP14'!$A$56,(IF(G499=7,'ANEXO RP14'!$A$57,(IF(G499=8,'ANEXO RP14'!$A$58,(IF(G499=9,'ANEXO RP14'!$A$59,(IF(G499=10,'ANEXO RP14'!$A$60,(IF(G499=11,'ANEXO RP14'!$A$61,(IF(G499=12,'ANEXO RP14'!$A$62,(IF(G499=13,'ANEXO RP14'!$A$63,(IF(G499=14,'ANEXO RP14'!$A$64,(IF(G499=15,'ANEXO RP14'!$A$65,(IF(G499=16,'ANEXO RP14'!$A$66," ")))))))))))))))))))))))))))))))</f>
        <v xml:space="preserve"> </v>
      </c>
      <c r="I499" s="106"/>
      <c r="J499" s="114"/>
      <c r="K499" s="91"/>
    </row>
    <row r="500" spans="1:11" s="30" customFormat="1" ht="41.25" customHeight="1" thickBot="1" x14ac:dyDescent="0.3">
      <c r="A500" s="113"/>
      <c r="B500" s="93"/>
      <c r="C500" s="55"/>
      <c r="D500" s="94" t="e">
        <f>VLOOKUP($C499:$C$5004,$C$27:$D$5004,2,0)</f>
        <v>#N/A</v>
      </c>
      <c r="E500" s="99"/>
      <c r="F500" s="60" t="e">
        <f>VLOOKUP($E500:$E$5004,'PLANO DE APLICAÇÃO'!$A$5:$B$1002,2,0)</f>
        <v>#N/A</v>
      </c>
      <c r="G500" s="28"/>
      <c r="H500" s="29" t="str">
        <f>IF(G500=1,'ANEXO RP14'!$A$51,(IF(G500=2,'ANEXO RP14'!$A$52,(IF(G500=3,'ANEXO RP14'!$A$53,(IF(G500=4,'ANEXO RP14'!$A$54,(IF(G500=5,'ANEXO RP14'!$A$55,(IF(G500=6,'ANEXO RP14'!$A$56,(IF(G500=7,'ANEXO RP14'!$A$57,(IF(G500=8,'ANEXO RP14'!$A$58,(IF(G500=9,'ANEXO RP14'!$A$59,(IF(G500=10,'ANEXO RP14'!$A$60,(IF(G500=11,'ANEXO RP14'!$A$61,(IF(G500=12,'ANEXO RP14'!$A$62,(IF(G500=13,'ANEXO RP14'!$A$63,(IF(G500=14,'ANEXO RP14'!$A$64,(IF(G500=15,'ANEXO RP14'!$A$65,(IF(G500=16,'ANEXO RP14'!$A$66," ")))))))))))))))))))))))))))))))</f>
        <v xml:space="preserve"> </v>
      </c>
      <c r="I500" s="106"/>
      <c r="J500" s="114"/>
      <c r="K500" s="91"/>
    </row>
    <row r="501" spans="1:11" s="30" customFormat="1" ht="41.25" customHeight="1" thickBot="1" x14ac:dyDescent="0.3">
      <c r="A501" s="113"/>
      <c r="B501" s="93"/>
      <c r="C501" s="55"/>
      <c r="D501" s="94" t="e">
        <f>VLOOKUP($C500:$C$5004,$C$27:$D$5004,2,0)</f>
        <v>#N/A</v>
      </c>
      <c r="E501" s="99"/>
      <c r="F501" s="60" t="e">
        <f>VLOOKUP($E501:$E$5004,'PLANO DE APLICAÇÃO'!$A$5:$B$1002,2,0)</f>
        <v>#N/A</v>
      </c>
      <c r="G501" s="28"/>
      <c r="H501" s="29" t="str">
        <f>IF(G501=1,'ANEXO RP14'!$A$51,(IF(G501=2,'ANEXO RP14'!$A$52,(IF(G501=3,'ANEXO RP14'!$A$53,(IF(G501=4,'ANEXO RP14'!$A$54,(IF(G501=5,'ANEXO RP14'!$A$55,(IF(G501=6,'ANEXO RP14'!$A$56,(IF(G501=7,'ANEXO RP14'!$A$57,(IF(G501=8,'ANEXO RP14'!$A$58,(IF(G501=9,'ANEXO RP14'!$A$59,(IF(G501=10,'ANEXO RP14'!$A$60,(IF(G501=11,'ANEXO RP14'!$A$61,(IF(G501=12,'ANEXO RP14'!$A$62,(IF(G501=13,'ANEXO RP14'!$A$63,(IF(G501=14,'ANEXO RP14'!$A$64,(IF(G501=15,'ANEXO RP14'!$A$65,(IF(G501=16,'ANEXO RP14'!$A$66," ")))))))))))))))))))))))))))))))</f>
        <v xml:space="preserve"> </v>
      </c>
      <c r="I501" s="106"/>
      <c r="J501" s="114"/>
      <c r="K501" s="91"/>
    </row>
    <row r="502" spans="1:11" s="30" customFormat="1" ht="41.25" customHeight="1" thickBot="1" x14ac:dyDescent="0.3">
      <c r="A502" s="113"/>
      <c r="B502" s="93"/>
      <c r="C502" s="55"/>
      <c r="D502" s="94" t="e">
        <f>VLOOKUP($C501:$C$5004,$C$27:$D$5004,2,0)</f>
        <v>#N/A</v>
      </c>
      <c r="E502" s="99"/>
      <c r="F502" s="60" t="e">
        <f>VLOOKUP($E502:$E$5004,'PLANO DE APLICAÇÃO'!$A$5:$B$1002,2,0)</f>
        <v>#N/A</v>
      </c>
      <c r="G502" s="28"/>
      <c r="H502" s="29" t="str">
        <f>IF(G502=1,'ANEXO RP14'!$A$51,(IF(G502=2,'ANEXO RP14'!$A$52,(IF(G502=3,'ANEXO RP14'!$A$53,(IF(G502=4,'ANEXO RP14'!$A$54,(IF(G502=5,'ANEXO RP14'!$A$55,(IF(G502=6,'ANEXO RP14'!$A$56,(IF(G502=7,'ANEXO RP14'!$A$57,(IF(G502=8,'ANEXO RP14'!$A$58,(IF(G502=9,'ANEXO RP14'!$A$59,(IF(G502=10,'ANEXO RP14'!$A$60,(IF(G502=11,'ANEXO RP14'!$A$61,(IF(G502=12,'ANEXO RP14'!$A$62,(IF(G502=13,'ANEXO RP14'!$A$63,(IF(G502=14,'ANEXO RP14'!$A$64,(IF(G502=15,'ANEXO RP14'!$A$65,(IF(G502=16,'ANEXO RP14'!$A$66," ")))))))))))))))))))))))))))))))</f>
        <v xml:space="preserve"> </v>
      </c>
      <c r="I502" s="106"/>
      <c r="J502" s="114"/>
      <c r="K502" s="91"/>
    </row>
    <row r="503" spans="1:11" s="30" customFormat="1" ht="41.25" customHeight="1" thickBot="1" x14ac:dyDescent="0.3">
      <c r="A503" s="113"/>
      <c r="B503" s="93"/>
      <c r="C503" s="55"/>
      <c r="D503" s="94" t="e">
        <f>VLOOKUP($C502:$C$5004,$C$27:$D$5004,2,0)</f>
        <v>#N/A</v>
      </c>
      <c r="E503" s="99"/>
      <c r="F503" s="60" t="e">
        <f>VLOOKUP($E503:$E$5004,'PLANO DE APLICAÇÃO'!$A$5:$B$1002,2,0)</f>
        <v>#N/A</v>
      </c>
      <c r="G503" s="28"/>
      <c r="H503" s="29" t="str">
        <f>IF(G503=1,'ANEXO RP14'!$A$51,(IF(G503=2,'ANEXO RP14'!$A$52,(IF(G503=3,'ANEXO RP14'!$A$53,(IF(G503=4,'ANEXO RP14'!$A$54,(IF(G503=5,'ANEXO RP14'!$A$55,(IF(G503=6,'ANEXO RP14'!$A$56,(IF(G503=7,'ANEXO RP14'!$A$57,(IF(G503=8,'ANEXO RP14'!$A$58,(IF(G503=9,'ANEXO RP14'!$A$59,(IF(G503=10,'ANEXO RP14'!$A$60,(IF(G503=11,'ANEXO RP14'!$A$61,(IF(G503=12,'ANEXO RP14'!$A$62,(IF(G503=13,'ANEXO RP14'!$A$63,(IF(G503=14,'ANEXO RP14'!$A$64,(IF(G503=15,'ANEXO RP14'!$A$65,(IF(G503=16,'ANEXO RP14'!$A$66," ")))))))))))))))))))))))))))))))</f>
        <v xml:space="preserve"> </v>
      </c>
      <c r="I503" s="106"/>
      <c r="J503" s="114"/>
      <c r="K503" s="91"/>
    </row>
    <row r="504" spans="1:11" s="30" customFormat="1" ht="41.25" customHeight="1" thickBot="1" x14ac:dyDescent="0.3">
      <c r="A504" s="113"/>
      <c r="B504" s="93"/>
      <c r="C504" s="55"/>
      <c r="D504" s="94" t="e">
        <f>VLOOKUP($C503:$C$5004,$C$27:$D$5004,2,0)</f>
        <v>#N/A</v>
      </c>
      <c r="E504" s="99"/>
      <c r="F504" s="60" t="e">
        <f>VLOOKUP($E504:$E$5004,'PLANO DE APLICAÇÃO'!$A$5:$B$1002,2,0)</f>
        <v>#N/A</v>
      </c>
      <c r="G504" s="28"/>
      <c r="H504" s="29" t="str">
        <f>IF(G504=1,'ANEXO RP14'!$A$51,(IF(G504=2,'ANEXO RP14'!$A$52,(IF(G504=3,'ANEXO RP14'!$A$53,(IF(G504=4,'ANEXO RP14'!$A$54,(IF(G504=5,'ANEXO RP14'!$A$55,(IF(G504=6,'ANEXO RP14'!$A$56,(IF(G504=7,'ANEXO RP14'!$A$57,(IF(G504=8,'ANEXO RP14'!$A$58,(IF(G504=9,'ANEXO RP14'!$A$59,(IF(G504=10,'ANEXO RP14'!$A$60,(IF(G504=11,'ANEXO RP14'!$A$61,(IF(G504=12,'ANEXO RP14'!$A$62,(IF(G504=13,'ANEXO RP14'!$A$63,(IF(G504=14,'ANEXO RP14'!$A$64,(IF(G504=15,'ANEXO RP14'!$A$65,(IF(G504=16,'ANEXO RP14'!$A$66," ")))))))))))))))))))))))))))))))</f>
        <v xml:space="preserve"> </v>
      </c>
      <c r="I504" s="106"/>
      <c r="J504" s="114"/>
      <c r="K504" s="91"/>
    </row>
    <row r="505" spans="1:11" s="30" customFormat="1" ht="41.25" customHeight="1" thickBot="1" x14ac:dyDescent="0.3">
      <c r="A505" s="113"/>
      <c r="B505" s="93"/>
      <c r="C505" s="55"/>
      <c r="D505" s="94" t="e">
        <f>VLOOKUP($C504:$C$5004,$C$27:$D$5004,2,0)</f>
        <v>#N/A</v>
      </c>
      <c r="E505" s="99"/>
      <c r="F505" s="60" t="e">
        <f>VLOOKUP($E505:$E$5004,'PLANO DE APLICAÇÃO'!$A$5:$B$1002,2,0)</f>
        <v>#N/A</v>
      </c>
      <c r="G505" s="28"/>
      <c r="H505" s="29" t="str">
        <f>IF(G505=1,'ANEXO RP14'!$A$51,(IF(G505=2,'ANEXO RP14'!$A$52,(IF(G505=3,'ANEXO RP14'!$A$53,(IF(G505=4,'ANEXO RP14'!$A$54,(IF(G505=5,'ANEXO RP14'!$A$55,(IF(G505=6,'ANEXO RP14'!$A$56,(IF(G505=7,'ANEXO RP14'!$A$57,(IF(G505=8,'ANEXO RP14'!$A$58,(IF(G505=9,'ANEXO RP14'!$A$59,(IF(G505=10,'ANEXO RP14'!$A$60,(IF(G505=11,'ANEXO RP14'!$A$61,(IF(G505=12,'ANEXO RP14'!$A$62,(IF(G505=13,'ANEXO RP14'!$A$63,(IF(G505=14,'ANEXO RP14'!$A$64,(IF(G505=15,'ANEXO RP14'!$A$65,(IF(G505=16,'ANEXO RP14'!$A$66," ")))))))))))))))))))))))))))))))</f>
        <v xml:space="preserve"> </v>
      </c>
      <c r="I505" s="106"/>
      <c r="J505" s="114"/>
      <c r="K505" s="91"/>
    </row>
    <row r="506" spans="1:11" s="30" customFormat="1" ht="41.25" customHeight="1" thickBot="1" x14ac:dyDescent="0.3">
      <c r="A506" s="113"/>
      <c r="B506" s="93"/>
      <c r="C506" s="55"/>
      <c r="D506" s="94" t="e">
        <f>VLOOKUP($C505:$C$5004,$C$27:$D$5004,2,0)</f>
        <v>#N/A</v>
      </c>
      <c r="E506" s="99"/>
      <c r="F506" s="60" t="e">
        <f>VLOOKUP($E506:$E$5004,'PLANO DE APLICAÇÃO'!$A$5:$B$1002,2,0)</f>
        <v>#N/A</v>
      </c>
      <c r="G506" s="28"/>
      <c r="H506" s="29" t="str">
        <f>IF(G506=1,'ANEXO RP14'!$A$51,(IF(G506=2,'ANEXO RP14'!$A$52,(IF(G506=3,'ANEXO RP14'!$A$53,(IF(G506=4,'ANEXO RP14'!$A$54,(IF(G506=5,'ANEXO RP14'!$A$55,(IF(G506=6,'ANEXO RP14'!$A$56,(IF(G506=7,'ANEXO RP14'!$A$57,(IF(G506=8,'ANEXO RP14'!$A$58,(IF(G506=9,'ANEXO RP14'!$A$59,(IF(G506=10,'ANEXO RP14'!$A$60,(IF(G506=11,'ANEXO RP14'!$A$61,(IF(G506=12,'ANEXO RP14'!$A$62,(IF(G506=13,'ANEXO RP14'!$A$63,(IF(G506=14,'ANEXO RP14'!$A$64,(IF(G506=15,'ANEXO RP14'!$A$65,(IF(G506=16,'ANEXO RP14'!$A$66," ")))))))))))))))))))))))))))))))</f>
        <v xml:space="preserve"> </v>
      </c>
      <c r="I506" s="106"/>
      <c r="J506" s="114"/>
      <c r="K506" s="91"/>
    </row>
    <row r="507" spans="1:11" s="30" customFormat="1" ht="41.25" customHeight="1" thickBot="1" x14ac:dyDescent="0.3">
      <c r="A507" s="113"/>
      <c r="B507" s="93"/>
      <c r="C507" s="55"/>
      <c r="D507" s="94" t="e">
        <f>VLOOKUP($C506:$C$5004,$C$27:$D$5004,2,0)</f>
        <v>#N/A</v>
      </c>
      <c r="E507" s="99"/>
      <c r="F507" s="60" t="e">
        <f>VLOOKUP($E507:$E$5004,'PLANO DE APLICAÇÃO'!$A$5:$B$1002,2,0)</f>
        <v>#N/A</v>
      </c>
      <c r="G507" s="28"/>
      <c r="H507" s="29" t="str">
        <f>IF(G507=1,'ANEXO RP14'!$A$51,(IF(G507=2,'ANEXO RP14'!$A$52,(IF(G507=3,'ANEXO RP14'!$A$53,(IF(G507=4,'ANEXO RP14'!$A$54,(IF(G507=5,'ANEXO RP14'!$A$55,(IF(G507=6,'ANEXO RP14'!$A$56,(IF(G507=7,'ANEXO RP14'!$A$57,(IF(G507=8,'ANEXO RP14'!$A$58,(IF(G507=9,'ANEXO RP14'!$A$59,(IF(G507=10,'ANEXO RP14'!$A$60,(IF(G507=11,'ANEXO RP14'!$A$61,(IF(G507=12,'ANEXO RP14'!$A$62,(IF(G507=13,'ANEXO RP14'!$A$63,(IF(G507=14,'ANEXO RP14'!$A$64,(IF(G507=15,'ANEXO RP14'!$A$65,(IF(G507=16,'ANEXO RP14'!$A$66," ")))))))))))))))))))))))))))))))</f>
        <v xml:space="preserve"> </v>
      </c>
      <c r="I507" s="106"/>
      <c r="J507" s="114"/>
      <c r="K507" s="91"/>
    </row>
    <row r="508" spans="1:11" s="30" customFormat="1" ht="41.25" customHeight="1" thickBot="1" x14ac:dyDescent="0.3">
      <c r="A508" s="113"/>
      <c r="B508" s="93"/>
      <c r="C508" s="55"/>
      <c r="D508" s="94" t="e">
        <f>VLOOKUP($C507:$C$5004,$C$27:$D$5004,2,0)</f>
        <v>#N/A</v>
      </c>
      <c r="E508" s="99"/>
      <c r="F508" s="60" t="e">
        <f>VLOOKUP($E508:$E$5004,'PLANO DE APLICAÇÃO'!$A$5:$B$1002,2,0)</f>
        <v>#N/A</v>
      </c>
      <c r="G508" s="28"/>
      <c r="H508" s="29" t="str">
        <f>IF(G508=1,'ANEXO RP14'!$A$51,(IF(G508=2,'ANEXO RP14'!$A$52,(IF(G508=3,'ANEXO RP14'!$A$53,(IF(G508=4,'ANEXO RP14'!$A$54,(IF(G508=5,'ANEXO RP14'!$A$55,(IF(G508=6,'ANEXO RP14'!$A$56,(IF(G508=7,'ANEXO RP14'!$A$57,(IF(G508=8,'ANEXO RP14'!$A$58,(IF(G508=9,'ANEXO RP14'!$A$59,(IF(G508=10,'ANEXO RP14'!$A$60,(IF(G508=11,'ANEXO RP14'!$A$61,(IF(G508=12,'ANEXO RP14'!$A$62,(IF(G508=13,'ANEXO RP14'!$A$63,(IF(G508=14,'ANEXO RP14'!$A$64,(IF(G508=15,'ANEXO RP14'!$A$65,(IF(G508=16,'ANEXO RP14'!$A$66," ")))))))))))))))))))))))))))))))</f>
        <v xml:space="preserve"> </v>
      </c>
      <c r="I508" s="106"/>
      <c r="J508" s="114"/>
      <c r="K508" s="91"/>
    </row>
    <row r="509" spans="1:11" s="30" customFormat="1" ht="41.25" customHeight="1" thickBot="1" x14ac:dyDescent="0.3">
      <c r="A509" s="113"/>
      <c r="B509" s="93"/>
      <c r="C509" s="55"/>
      <c r="D509" s="94" t="e">
        <f>VLOOKUP($C508:$C$5004,$C$27:$D$5004,2,0)</f>
        <v>#N/A</v>
      </c>
      <c r="E509" s="99"/>
      <c r="F509" s="60" t="e">
        <f>VLOOKUP($E509:$E$5004,'PLANO DE APLICAÇÃO'!$A$5:$B$1002,2,0)</f>
        <v>#N/A</v>
      </c>
      <c r="G509" s="28"/>
      <c r="H509" s="29" t="str">
        <f>IF(G509=1,'ANEXO RP14'!$A$51,(IF(G509=2,'ANEXO RP14'!$A$52,(IF(G509=3,'ANEXO RP14'!$A$53,(IF(G509=4,'ANEXO RP14'!$A$54,(IF(G509=5,'ANEXO RP14'!$A$55,(IF(G509=6,'ANEXO RP14'!$A$56,(IF(G509=7,'ANEXO RP14'!$A$57,(IF(G509=8,'ANEXO RP14'!$A$58,(IF(G509=9,'ANEXO RP14'!$A$59,(IF(G509=10,'ANEXO RP14'!$A$60,(IF(G509=11,'ANEXO RP14'!$A$61,(IF(G509=12,'ANEXO RP14'!$A$62,(IF(G509=13,'ANEXO RP14'!$A$63,(IF(G509=14,'ANEXO RP14'!$A$64,(IF(G509=15,'ANEXO RP14'!$A$65,(IF(G509=16,'ANEXO RP14'!$A$66," ")))))))))))))))))))))))))))))))</f>
        <v xml:space="preserve"> </v>
      </c>
      <c r="I509" s="106"/>
      <c r="J509" s="114"/>
      <c r="K509" s="91"/>
    </row>
    <row r="510" spans="1:11" s="30" customFormat="1" ht="41.25" customHeight="1" thickBot="1" x14ac:dyDescent="0.3">
      <c r="A510" s="113"/>
      <c r="B510" s="93"/>
      <c r="C510" s="55"/>
      <c r="D510" s="94" t="e">
        <f>VLOOKUP($C509:$C$5004,$C$27:$D$5004,2,0)</f>
        <v>#N/A</v>
      </c>
      <c r="E510" s="99"/>
      <c r="F510" s="60" t="e">
        <f>VLOOKUP($E510:$E$5004,'PLANO DE APLICAÇÃO'!$A$5:$B$1002,2,0)</f>
        <v>#N/A</v>
      </c>
      <c r="G510" s="28"/>
      <c r="H510" s="29" t="str">
        <f>IF(G510=1,'ANEXO RP14'!$A$51,(IF(G510=2,'ANEXO RP14'!$A$52,(IF(G510=3,'ANEXO RP14'!$A$53,(IF(G510=4,'ANEXO RP14'!$A$54,(IF(G510=5,'ANEXO RP14'!$A$55,(IF(G510=6,'ANEXO RP14'!$A$56,(IF(G510=7,'ANEXO RP14'!$A$57,(IF(G510=8,'ANEXO RP14'!$A$58,(IF(G510=9,'ANEXO RP14'!$A$59,(IF(G510=10,'ANEXO RP14'!$A$60,(IF(G510=11,'ANEXO RP14'!$A$61,(IF(G510=12,'ANEXO RP14'!$A$62,(IF(G510=13,'ANEXO RP14'!$A$63,(IF(G510=14,'ANEXO RP14'!$A$64,(IF(G510=15,'ANEXO RP14'!$A$65,(IF(G510=16,'ANEXO RP14'!$A$66," ")))))))))))))))))))))))))))))))</f>
        <v xml:space="preserve"> </v>
      </c>
      <c r="I510" s="106"/>
      <c r="J510" s="114"/>
      <c r="K510" s="91"/>
    </row>
    <row r="511" spans="1:11" s="30" customFormat="1" ht="41.25" customHeight="1" thickBot="1" x14ac:dyDescent="0.3">
      <c r="A511" s="113"/>
      <c r="B511" s="93"/>
      <c r="C511" s="55"/>
      <c r="D511" s="94" t="e">
        <f>VLOOKUP($C510:$C$5004,$C$27:$D$5004,2,0)</f>
        <v>#N/A</v>
      </c>
      <c r="E511" s="99"/>
      <c r="F511" s="60" t="e">
        <f>VLOOKUP($E511:$E$5004,'PLANO DE APLICAÇÃO'!$A$5:$B$1002,2,0)</f>
        <v>#N/A</v>
      </c>
      <c r="G511" s="28"/>
      <c r="H511" s="29" t="str">
        <f>IF(G511=1,'ANEXO RP14'!$A$51,(IF(G511=2,'ANEXO RP14'!$A$52,(IF(G511=3,'ANEXO RP14'!$A$53,(IF(G511=4,'ANEXO RP14'!$A$54,(IF(G511=5,'ANEXO RP14'!$A$55,(IF(G511=6,'ANEXO RP14'!$A$56,(IF(G511=7,'ANEXO RP14'!$A$57,(IF(G511=8,'ANEXO RP14'!$A$58,(IF(G511=9,'ANEXO RP14'!$A$59,(IF(G511=10,'ANEXO RP14'!$A$60,(IF(G511=11,'ANEXO RP14'!$A$61,(IF(G511=12,'ANEXO RP14'!$A$62,(IF(G511=13,'ANEXO RP14'!$A$63,(IF(G511=14,'ANEXO RP14'!$A$64,(IF(G511=15,'ANEXO RP14'!$A$65,(IF(G511=16,'ANEXO RP14'!$A$66," ")))))))))))))))))))))))))))))))</f>
        <v xml:space="preserve"> </v>
      </c>
      <c r="I511" s="106"/>
      <c r="J511" s="114"/>
      <c r="K511" s="91"/>
    </row>
    <row r="512" spans="1:11" s="30" customFormat="1" ht="41.25" customHeight="1" thickBot="1" x14ac:dyDescent="0.3">
      <c r="A512" s="113"/>
      <c r="B512" s="93"/>
      <c r="C512" s="55"/>
      <c r="D512" s="94" t="e">
        <f>VLOOKUP($C511:$C$5004,$C$27:$D$5004,2,0)</f>
        <v>#N/A</v>
      </c>
      <c r="E512" s="99"/>
      <c r="F512" s="60" t="e">
        <f>VLOOKUP($E512:$E$5004,'PLANO DE APLICAÇÃO'!$A$5:$B$1002,2,0)</f>
        <v>#N/A</v>
      </c>
      <c r="G512" s="28"/>
      <c r="H512" s="29" t="str">
        <f>IF(G512=1,'ANEXO RP14'!$A$51,(IF(G512=2,'ANEXO RP14'!$A$52,(IF(G512=3,'ANEXO RP14'!$A$53,(IF(G512=4,'ANEXO RP14'!$A$54,(IF(G512=5,'ANEXO RP14'!$A$55,(IF(G512=6,'ANEXO RP14'!$A$56,(IF(G512=7,'ANEXO RP14'!$A$57,(IF(G512=8,'ANEXO RP14'!$A$58,(IF(G512=9,'ANEXO RP14'!$A$59,(IF(G512=10,'ANEXO RP14'!$A$60,(IF(G512=11,'ANEXO RP14'!$A$61,(IF(G512=12,'ANEXO RP14'!$A$62,(IF(G512=13,'ANEXO RP14'!$A$63,(IF(G512=14,'ANEXO RP14'!$A$64,(IF(G512=15,'ANEXO RP14'!$A$65,(IF(G512=16,'ANEXO RP14'!$A$66," ")))))))))))))))))))))))))))))))</f>
        <v xml:space="preserve"> </v>
      </c>
      <c r="I512" s="106"/>
      <c r="J512" s="114"/>
      <c r="K512" s="91"/>
    </row>
    <row r="513" spans="1:11" s="30" customFormat="1" ht="41.25" customHeight="1" thickBot="1" x14ac:dyDescent="0.3">
      <c r="A513" s="113"/>
      <c r="B513" s="93"/>
      <c r="C513" s="55"/>
      <c r="D513" s="94" t="e">
        <f>VLOOKUP($C512:$C$5004,$C$27:$D$5004,2,0)</f>
        <v>#N/A</v>
      </c>
      <c r="E513" s="99"/>
      <c r="F513" s="60" t="e">
        <f>VLOOKUP($E513:$E$5004,'PLANO DE APLICAÇÃO'!$A$5:$B$1002,2,0)</f>
        <v>#N/A</v>
      </c>
      <c r="G513" s="28"/>
      <c r="H513" s="29" t="str">
        <f>IF(G513=1,'ANEXO RP14'!$A$51,(IF(G513=2,'ANEXO RP14'!$A$52,(IF(G513=3,'ANEXO RP14'!$A$53,(IF(G513=4,'ANEXO RP14'!$A$54,(IF(G513=5,'ANEXO RP14'!$A$55,(IF(G513=6,'ANEXO RP14'!$A$56,(IF(G513=7,'ANEXO RP14'!$A$57,(IF(G513=8,'ANEXO RP14'!$A$58,(IF(G513=9,'ANEXO RP14'!$A$59,(IF(G513=10,'ANEXO RP14'!$A$60,(IF(G513=11,'ANEXO RP14'!$A$61,(IF(G513=12,'ANEXO RP14'!$A$62,(IF(G513=13,'ANEXO RP14'!$A$63,(IF(G513=14,'ANEXO RP14'!$A$64,(IF(G513=15,'ANEXO RP14'!$A$65,(IF(G513=16,'ANEXO RP14'!$A$66," ")))))))))))))))))))))))))))))))</f>
        <v xml:space="preserve"> </v>
      </c>
      <c r="I513" s="106"/>
      <c r="J513" s="114"/>
      <c r="K513" s="91"/>
    </row>
    <row r="514" spans="1:11" s="30" customFormat="1" ht="41.25" customHeight="1" thickBot="1" x14ac:dyDescent="0.3">
      <c r="A514" s="113"/>
      <c r="B514" s="93"/>
      <c r="C514" s="55"/>
      <c r="D514" s="94" t="e">
        <f>VLOOKUP($C513:$C$5004,$C$27:$D$5004,2,0)</f>
        <v>#N/A</v>
      </c>
      <c r="E514" s="99"/>
      <c r="F514" s="60" t="e">
        <f>VLOOKUP($E514:$E$5004,'PLANO DE APLICAÇÃO'!$A$5:$B$1002,2,0)</f>
        <v>#N/A</v>
      </c>
      <c r="G514" s="28"/>
      <c r="H514" s="29" t="str">
        <f>IF(G514=1,'ANEXO RP14'!$A$51,(IF(G514=2,'ANEXO RP14'!$A$52,(IF(G514=3,'ANEXO RP14'!$A$53,(IF(G514=4,'ANEXO RP14'!$A$54,(IF(G514=5,'ANEXO RP14'!$A$55,(IF(G514=6,'ANEXO RP14'!$A$56,(IF(G514=7,'ANEXO RP14'!$A$57,(IF(G514=8,'ANEXO RP14'!$A$58,(IF(G514=9,'ANEXO RP14'!$A$59,(IF(G514=10,'ANEXO RP14'!$A$60,(IF(G514=11,'ANEXO RP14'!$A$61,(IF(G514=12,'ANEXO RP14'!$A$62,(IF(G514=13,'ANEXO RP14'!$A$63,(IF(G514=14,'ANEXO RP14'!$A$64,(IF(G514=15,'ANEXO RP14'!$A$65,(IF(G514=16,'ANEXO RP14'!$A$66," ")))))))))))))))))))))))))))))))</f>
        <v xml:space="preserve"> </v>
      </c>
      <c r="I514" s="106"/>
      <c r="J514" s="114"/>
      <c r="K514" s="91"/>
    </row>
    <row r="515" spans="1:11" s="30" customFormat="1" ht="41.25" customHeight="1" thickBot="1" x14ac:dyDescent="0.3">
      <c r="A515" s="113"/>
      <c r="B515" s="93"/>
      <c r="C515" s="55"/>
      <c r="D515" s="94" t="e">
        <f>VLOOKUP($C514:$C$5004,$C$27:$D$5004,2,0)</f>
        <v>#N/A</v>
      </c>
      <c r="E515" s="99"/>
      <c r="F515" s="60" t="e">
        <f>VLOOKUP($E515:$E$5004,'PLANO DE APLICAÇÃO'!$A$5:$B$1002,2,0)</f>
        <v>#N/A</v>
      </c>
      <c r="G515" s="28"/>
      <c r="H515" s="29" t="str">
        <f>IF(G515=1,'ANEXO RP14'!$A$51,(IF(G515=2,'ANEXO RP14'!$A$52,(IF(G515=3,'ANEXO RP14'!$A$53,(IF(G515=4,'ANEXO RP14'!$A$54,(IF(G515=5,'ANEXO RP14'!$A$55,(IF(G515=6,'ANEXO RP14'!$A$56,(IF(G515=7,'ANEXO RP14'!$A$57,(IF(G515=8,'ANEXO RP14'!$A$58,(IF(G515=9,'ANEXO RP14'!$A$59,(IF(G515=10,'ANEXO RP14'!$A$60,(IF(G515=11,'ANEXO RP14'!$A$61,(IF(G515=12,'ANEXO RP14'!$A$62,(IF(G515=13,'ANEXO RP14'!$A$63,(IF(G515=14,'ANEXO RP14'!$A$64,(IF(G515=15,'ANEXO RP14'!$A$65,(IF(G515=16,'ANEXO RP14'!$A$66," ")))))))))))))))))))))))))))))))</f>
        <v xml:space="preserve"> </v>
      </c>
      <c r="I515" s="106"/>
      <c r="J515" s="114"/>
      <c r="K515" s="91"/>
    </row>
    <row r="516" spans="1:11" s="30" customFormat="1" ht="41.25" customHeight="1" thickBot="1" x14ac:dyDescent="0.3">
      <c r="A516" s="113"/>
      <c r="B516" s="93"/>
      <c r="C516" s="55"/>
      <c r="D516" s="94" t="e">
        <f>VLOOKUP($C515:$C$5004,$C$27:$D$5004,2,0)</f>
        <v>#N/A</v>
      </c>
      <c r="E516" s="99"/>
      <c r="F516" s="60" t="e">
        <f>VLOOKUP($E516:$E$5004,'PLANO DE APLICAÇÃO'!$A$5:$B$1002,2,0)</f>
        <v>#N/A</v>
      </c>
      <c r="G516" s="28"/>
      <c r="H516" s="29" t="str">
        <f>IF(G516=1,'ANEXO RP14'!$A$51,(IF(G516=2,'ANEXO RP14'!$A$52,(IF(G516=3,'ANEXO RP14'!$A$53,(IF(G516=4,'ANEXO RP14'!$A$54,(IF(G516=5,'ANEXO RP14'!$A$55,(IF(G516=6,'ANEXO RP14'!$A$56,(IF(G516=7,'ANEXO RP14'!$A$57,(IF(G516=8,'ANEXO RP14'!$A$58,(IF(G516=9,'ANEXO RP14'!$A$59,(IF(G516=10,'ANEXO RP14'!$A$60,(IF(G516=11,'ANEXO RP14'!$A$61,(IF(G516=12,'ANEXO RP14'!$A$62,(IF(G516=13,'ANEXO RP14'!$A$63,(IF(G516=14,'ANEXO RP14'!$A$64,(IF(G516=15,'ANEXO RP14'!$A$65,(IF(G516=16,'ANEXO RP14'!$A$66," ")))))))))))))))))))))))))))))))</f>
        <v xml:space="preserve"> </v>
      </c>
      <c r="I516" s="106"/>
      <c r="J516" s="114"/>
      <c r="K516" s="91"/>
    </row>
    <row r="517" spans="1:11" s="30" customFormat="1" ht="41.25" customHeight="1" thickBot="1" x14ac:dyDescent="0.3">
      <c r="A517" s="113"/>
      <c r="B517" s="93"/>
      <c r="C517" s="55"/>
      <c r="D517" s="94" t="e">
        <f>VLOOKUP($C516:$C$5004,$C$27:$D$5004,2,0)</f>
        <v>#N/A</v>
      </c>
      <c r="E517" s="99"/>
      <c r="F517" s="60" t="e">
        <f>VLOOKUP($E517:$E$5004,'PLANO DE APLICAÇÃO'!$A$5:$B$1002,2,0)</f>
        <v>#N/A</v>
      </c>
      <c r="G517" s="28"/>
      <c r="H517" s="29" t="str">
        <f>IF(G517=1,'ANEXO RP14'!$A$51,(IF(G517=2,'ANEXO RP14'!$A$52,(IF(G517=3,'ANEXO RP14'!$A$53,(IF(G517=4,'ANEXO RP14'!$A$54,(IF(G517=5,'ANEXO RP14'!$A$55,(IF(G517=6,'ANEXO RP14'!$A$56,(IF(G517=7,'ANEXO RP14'!$A$57,(IF(G517=8,'ANEXO RP14'!$A$58,(IF(G517=9,'ANEXO RP14'!$A$59,(IF(G517=10,'ANEXO RP14'!$A$60,(IF(G517=11,'ANEXO RP14'!$A$61,(IF(G517=12,'ANEXO RP14'!$A$62,(IF(G517=13,'ANEXO RP14'!$A$63,(IF(G517=14,'ANEXO RP14'!$A$64,(IF(G517=15,'ANEXO RP14'!$A$65,(IF(G517=16,'ANEXO RP14'!$A$66," ")))))))))))))))))))))))))))))))</f>
        <v xml:space="preserve"> </v>
      </c>
      <c r="I517" s="106"/>
      <c r="J517" s="114"/>
      <c r="K517" s="91"/>
    </row>
    <row r="518" spans="1:11" s="30" customFormat="1" ht="41.25" customHeight="1" thickBot="1" x14ac:dyDescent="0.3">
      <c r="A518" s="113"/>
      <c r="B518" s="93"/>
      <c r="C518" s="55"/>
      <c r="D518" s="94" t="e">
        <f>VLOOKUP($C517:$C$5004,$C$27:$D$5004,2,0)</f>
        <v>#N/A</v>
      </c>
      <c r="E518" s="99"/>
      <c r="F518" s="60" t="e">
        <f>VLOOKUP($E518:$E$5004,'PLANO DE APLICAÇÃO'!$A$5:$B$1002,2,0)</f>
        <v>#N/A</v>
      </c>
      <c r="G518" s="28"/>
      <c r="H518" s="29" t="str">
        <f>IF(G518=1,'ANEXO RP14'!$A$51,(IF(G518=2,'ANEXO RP14'!$A$52,(IF(G518=3,'ANEXO RP14'!$A$53,(IF(G518=4,'ANEXO RP14'!$A$54,(IF(G518=5,'ANEXO RP14'!$A$55,(IF(G518=6,'ANEXO RP14'!$A$56,(IF(G518=7,'ANEXO RP14'!$A$57,(IF(G518=8,'ANEXO RP14'!$A$58,(IF(G518=9,'ANEXO RP14'!$A$59,(IF(G518=10,'ANEXO RP14'!$A$60,(IF(G518=11,'ANEXO RP14'!$A$61,(IF(G518=12,'ANEXO RP14'!$A$62,(IF(G518=13,'ANEXO RP14'!$A$63,(IF(G518=14,'ANEXO RP14'!$A$64,(IF(G518=15,'ANEXO RP14'!$A$65,(IF(G518=16,'ANEXO RP14'!$A$66," ")))))))))))))))))))))))))))))))</f>
        <v xml:space="preserve"> </v>
      </c>
      <c r="I518" s="106"/>
      <c r="J518" s="114"/>
      <c r="K518" s="91"/>
    </row>
    <row r="519" spans="1:11" s="30" customFormat="1" ht="41.25" customHeight="1" thickBot="1" x14ac:dyDescent="0.3">
      <c r="A519" s="113"/>
      <c r="B519" s="93"/>
      <c r="C519" s="55"/>
      <c r="D519" s="94" t="e">
        <f>VLOOKUP($C518:$C$5004,$C$27:$D$5004,2,0)</f>
        <v>#N/A</v>
      </c>
      <c r="E519" s="99"/>
      <c r="F519" s="60" t="e">
        <f>VLOOKUP($E519:$E$5004,'PLANO DE APLICAÇÃO'!$A$5:$B$1002,2,0)</f>
        <v>#N/A</v>
      </c>
      <c r="G519" s="28"/>
      <c r="H519" s="29" t="str">
        <f>IF(G519=1,'ANEXO RP14'!$A$51,(IF(G519=2,'ANEXO RP14'!$A$52,(IF(G519=3,'ANEXO RP14'!$A$53,(IF(G519=4,'ANEXO RP14'!$A$54,(IF(G519=5,'ANEXO RP14'!$A$55,(IF(G519=6,'ANEXO RP14'!$A$56,(IF(G519=7,'ANEXO RP14'!$A$57,(IF(G519=8,'ANEXO RP14'!$A$58,(IF(G519=9,'ANEXO RP14'!$A$59,(IF(G519=10,'ANEXO RP14'!$A$60,(IF(G519=11,'ANEXO RP14'!$A$61,(IF(G519=12,'ANEXO RP14'!$A$62,(IF(G519=13,'ANEXO RP14'!$A$63,(IF(G519=14,'ANEXO RP14'!$A$64,(IF(G519=15,'ANEXO RP14'!$A$65,(IF(G519=16,'ANEXO RP14'!$A$66," ")))))))))))))))))))))))))))))))</f>
        <v xml:space="preserve"> </v>
      </c>
      <c r="I519" s="106"/>
      <c r="J519" s="114"/>
      <c r="K519" s="91"/>
    </row>
    <row r="520" spans="1:11" s="30" customFormat="1" ht="41.25" customHeight="1" thickBot="1" x14ac:dyDescent="0.3">
      <c r="A520" s="113"/>
      <c r="B520" s="93"/>
      <c r="C520" s="55"/>
      <c r="D520" s="94" t="e">
        <f>VLOOKUP($C519:$C$5004,$C$27:$D$5004,2,0)</f>
        <v>#N/A</v>
      </c>
      <c r="E520" s="99"/>
      <c r="F520" s="60" t="e">
        <f>VLOOKUP($E520:$E$5004,'PLANO DE APLICAÇÃO'!$A$5:$B$1002,2,0)</f>
        <v>#N/A</v>
      </c>
      <c r="G520" s="28"/>
      <c r="H520" s="29" t="str">
        <f>IF(G520=1,'ANEXO RP14'!$A$51,(IF(G520=2,'ANEXO RP14'!$A$52,(IF(G520=3,'ANEXO RP14'!$A$53,(IF(G520=4,'ANEXO RP14'!$A$54,(IF(G520=5,'ANEXO RP14'!$A$55,(IF(G520=6,'ANEXO RP14'!$A$56,(IF(G520=7,'ANEXO RP14'!$A$57,(IF(G520=8,'ANEXO RP14'!$A$58,(IF(G520=9,'ANEXO RP14'!$A$59,(IF(G520=10,'ANEXO RP14'!$A$60,(IF(G520=11,'ANEXO RP14'!$A$61,(IF(G520=12,'ANEXO RP14'!$A$62,(IF(G520=13,'ANEXO RP14'!$A$63,(IF(G520=14,'ANEXO RP14'!$A$64,(IF(G520=15,'ANEXO RP14'!$A$65,(IF(G520=16,'ANEXO RP14'!$A$66," ")))))))))))))))))))))))))))))))</f>
        <v xml:space="preserve"> </v>
      </c>
      <c r="I520" s="106"/>
      <c r="J520" s="114"/>
      <c r="K520" s="91"/>
    </row>
    <row r="521" spans="1:11" s="30" customFormat="1" ht="41.25" customHeight="1" thickBot="1" x14ac:dyDescent="0.3">
      <c r="A521" s="113"/>
      <c r="B521" s="93"/>
      <c r="C521" s="55"/>
      <c r="D521" s="94" t="e">
        <f>VLOOKUP($C520:$C$5004,$C$27:$D$5004,2,0)</f>
        <v>#N/A</v>
      </c>
      <c r="E521" s="99"/>
      <c r="F521" s="60" t="e">
        <f>VLOOKUP($E521:$E$5004,'PLANO DE APLICAÇÃO'!$A$5:$B$1002,2,0)</f>
        <v>#N/A</v>
      </c>
      <c r="G521" s="28"/>
      <c r="H521" s="29" t="str">
        <f>IF(G521=1,'ANEXO RP14'!$A$51,(IF(G521=2,'ANEXO RP14'!$A$52,(IF(G521=3,'ANEXO RP14'!$A$53,(IF(G521=4,'ANEXO RP14'!$A$54,(IF(G521=5,'ANEXO RP14'!$A$55,(IF(G521=6,'ANEXO RP14'!$A$56,(IF(G521=7,'ANEXO RP14'!$A$57,(IF(G521=8,'ANEXO RP14'!$A$58,(IF(G521=9,'ANEXO RP14'!$A$59,(IF(G521=10,'ANEXO RP14'!$A$60,(IF(G521=11,'ANEXO RP14'!$A$61,(IF(G521=12,'ANEXO RP14'!$A$62,(IF(G521=13,'ANEXO RP14'!$A$63,(IF(G521=14,'ANEXO RP14'!$A$64,(IF(G521=15,'ANEXO RP14'!$A$65,(IF(G521=16,'ANEXO RP14'!$A$66," ")))))))))))))))))))))))))))))))</f>
        <v xml:space="preserve"> </v>
      </c>
      <c r="I521" s="106"/>
      <c r="J521" s="114"/>
      <c r="K521" s="91"/>
    </row>
    <row r="522" spans="1:11" s="30" customFormat="1" ht="41.25" customHeight="1" thickBot="1" x14ac:dyDescent="0.3">
      <c r="A522" s="113"/>
      <c r="B522" s="93"/>
      <c r="C522" s="55"/>
      <c r="D522" s="94" t="e">
        <f>VLOOKUP($C521:$C$5004,$C$27:$D$5004,2,0)</f>
        <v>#N/A</v>
      </c>
      <c r="E522" s="99"/>
      <c r="F522" s="60" t="e">
        <f>VLOOKUP($E522:$E$5004,'PLANO DE APLICAÇÃO'!$A$5:$B$1002,2,0)</f>
        <v>#N/A</v>
      </c>
      <c r="G522" s="28"/>
      <c r="H522" s="29" t="str">
        <f>IF(G522=1,'ANEXO RP14'!$A$51,(IF(G522=2,'ANEXO RP14'!$A$52,(IF(G522=3,'ANEXO RP14'!$A$53,(IF(G522=4,'ANEXO RP14'!$A$54,(IF(G522=5,'ANEXO RP14'!$A$55,(IF(G522=6,'ANEXO RP14'!$A$56,(IF(G522=7,'ANEXO RP14'!$A$57,(IF(G522=8,'ANEXO RP14'!$A$58,(IF(G522=9,'ANEXO RP14'!$A$59,(IF(G522=10,'ANEXO RP14'!$A$60,(IF(G522=11,'ANEXO RP14'!$A$61,(IF(G522=12,'ANEXO RP14'!$A$62,(IF(G522=13,'ANEXO RP14'!$A$63,(IF(G522=14,'ANEXO RP14'!$A$64,(IF(G522=15,'ANEXO RP14'!$A$65,(IF(G522=16,'ANEXO RP14'!$A$66," ")))))))))))))))))))))))))))))))</f>
        <v xml:space="preserve"> </v>
      </c>
      <c r="I522" s="106"/>
      <c r="J522" s="114"/>
      <c r="K522" s="91"/>
    </row>
    <row r="523" spans="1:11" s="30" customFormat="1" ht="41.25" customHeight="1" thickBot="1" x14ac:dyDescent="0.3">
      <c r="A523" s="113"/>
      <c r="B523" s="93"/>
      <c r="C523" s="55"/>
      <c r="D523" s="94" t="e">
        <f>VLOOKUP($C522:$C$5004,$C$27:$D$5004,2,0)</f>
        <v>#N/A</v>
      </c>
      <c r="E523" s="99"/>
      <c r="F523" s="60" t="e">
        <f>VLOOKUP($E523:$E$5004,'PLANO DE APLICAÇÃO'!$A$5:$B$1002,2,0)</f>
        <v>#N/A</v>
      </c>
      <c r="G523" s="28"/>
      <c r="H523" s="29" t="str">
        <f>IF(G523=1,'ANEXO RP14'!$A$51,(IF(G523=2,'ANEXO RP14'!$A$52,(IF(G523=3,'ANEXO RP14'!$A$53,(IF(G523=4,'ANEXO RP14'!$A$54,(IF(G523=5,'ANEXO RP14'!$A$55,(IF(G523=6,'ANEXO RP14'!$A$56,(IF(G523=7,'ANEXO RP14'!$A$57,(IF(G523=8,'ANEXO RP14'!$A$58,(IF(G523=9,'ANEXO RP14'!$A$59,(IF(G523=10,'ANEXO RP14'!$A$60,(IF(G523=11,'ANEXO RP14'!$A$61,(IF(G523=12,'ANEXO RP14'!$A$62,(IF(G523=13,'ANEXO RP14'!$A$63,(IF(G523=14,'ANEXO RP14'!$A$64,(IF(G523=15,'ANEXO RP14'!$A$65,(IF(G523=16,'ANEXO RP14'!$A$66," ")))))))))))))))))))))))))))))))</f>
        <v xml:space="preserve"> </v>
      </c>
      <c r="I523" s="106"/>
      <c r="J523" s="114"/>
      <c r="K523" s="91"/>
    </row>
    <row r="524" spans="1:11" s="30" customFormat="1" ht="41.25" customHeight="1" thickBot="1" x14ac:dyDescent="0.3">
      <c r="A524" s="113"/>
      <c r="B524" s="93"/>
      <c r="C524" s="55"/>
      <c r="D524" s="94" t="e">
        <f>VLOOKUP($C523:$C$5004,$C$27:$D$5004,2,0)</f>
        <v>#N/A</v>
      </c>
      <c r="E524" s="99"/>
      <c r="F524" s="60" t="e">
        <f>VLOOKUP($E524:$E$5004,'PLANO DE APLICAÇÃO'!$A$5:$B$1002,2,0)</f>
        <v>#N/A</v>
      </c>
      <c r="G524" s="28"/>
      <c r="H524" s="29" t="str">
        <f>IF(G524=1,'ANEXO RP14'!$A$51,(IF(G524=2,'ANEXO RP14'!$A$52,(IF(G524=3,'ANEXO RP14'!$A$53,(IF(G524=4,'ANEXO RP14'!$A$54,(IF(G524=5,'ANEXO RP14'!$A$55,(IF(G524=6,'ANEXO RP14'!$A$56,(IF(G524=7,'ANEXO RP14'!$A$57,(IF(G524=8,'ANEXO RP14'!$A$58,(IF(G524=9,'ANEXO RP14'!$A$59,(IF(G524=10,'ANEXO RP14'!$A$60,(IF(G524=11,'ANEXO RP14'!$A$61,(IF(G524=12,'ANEXO RP14'!$A$62,(IF(G524=13,'ANEXO RP14'!$A$63,(IF(G524=14,'ANEXO RP14'!$A$64,(IF(G524=15,'ANEXO RP14'!$A$65,(IF(G524=16,'ANEXO RP14'!$A$66," ")))))))))))))))))))))))))))))))</f>
        <v xml:space="preserve"> </v>
      </c>
      <c r="I524" s="106"/>
      <c r="J524" s="114"/>
      <c r="K524" s="91"/>
    </row>
    <row r="525" spans="1:11" s="30" customFormat="1" ht="41.25" customHeight="1" thickBot="1" x14ac:dyDescent="0.3">
      <c r="A525" s="113"/>
      <c r="B525" s="93"/>
      <c r="C525" s="55"/>
      <c r="D525" s="94" t="e">
        <f>VLOOKUP($C524:$C$5004,$C$27:$D$5004,2,0)</f>
        <v>#N/A</v>
      </c>
      <c r="E525" s="99"/>
      <c r="F525" s="60" t="e">
        <f>VLOOKUP($E525:$E$5004,'PLANO DE APLICAÇÃO'!$A$5:$B$1002,2,0)</f>
        <v>#N/A</v>
      </c>
      <c r="G525" s="28"/>
      <c r="H525" s="29" t="str">
        <f>IF(G525=1,'ANEXO RP14'!$A$51,(IF(G525=2,'ANEXO RP14'!$A$52,(IF(G525=3,'ANEXO RP14'!$A$53,(IF(G525=4,'ANEXO RP14'!$A$54,(IF(G525=5,'ANEXO RP14'!$A$55,(IF(G525=6,'ANEXO RP14'!$A$56,(IF(G525=7,'ANEXO RP14'!$A$57,(IF(G525=8,'ANEXO RP14'!$A$58,(IF(G525=9,'ANEXO RP14'!$A$59,(IF(G525=10,'ANEXO RP14'!$A$60,(IF(G525=11,'ANEXO RP14'!$A$61,(IF(G525=12,'ANEXO RP14'!$A$62,(IF(G525=13,'ANEXO RP14'!$A$63,(IF(G525=14,'ANEXO RP14'!$A$64,(IF(G525=15,'ANEXO RP14'!$A$65,(IF(G525=16,'ANEXO RP14'!$A$66," ")))))))))))))))))))))))))))))))</f>
        <v xml:space="preserve"> </v>
      </c>
      <c r="I525" s="106"/>
      <c r="J525" s="114"/>
      <c r="K525" s="91"/>
    </row>
    <row r="526" spans="1:11" s="30" customFormat="1" ht="41.25" customHeight="1" thickBot="1" x14ac:dyDescent="0.3">
      <c r="A526" s="113"/>
      <c r="B526" s="93"/>
      <c r="C526" s="55"/>
      <c r="D526" s="94" t="e">
        <f>VLOOKUP($C525:$C$5004,$C$27:$D$5004,2,0)</f>
        <v>#N/A</v>
      </c>
      <c r="E526" s="99"/>
      <c r="F526" s="60" t="e">
        <f>VLOOKUP($E526:$E$5004,'PLANO DE APLICAÇÃO'!$A$5:$B$1002,2,0)</f>
        <v>#N/A</v>
      </c>
      <c r="G526" s="28"/>
      <c r="H526" s="29" t="str">
        <f>IF(G526=1,'ANEXO RP14'!$A$51,(IF(G526=2,'ANEXO RP14'!$A$52,(IF(G526=3,'ANEXO RP14'!$A$53,(IF(G526=4,'ANEXO RP14'!$A$54,(IF(G526=5,'ANEXO RP14'!$A$55,(IF(G526=6,'ANEXO RP14'!$A$56,(IF(G526=7,'ANEXO RP14'!$A$57,(IF(G526=8,'ANEXO RP14'!$A$58,(IF(G526=9,'ANEXO RP14'!$A$59,(IF(G526=10,'ANEXO RP14'!$A$60,(IF(G526=11,'ANEXO RP14'!$A$61,(IF(G526=12,'ANEXO RP14'!$A$62,(IF(G526=13,'ANEXO RP14'!$A$63,(IF(G526=14,'ANEXO RP14'!$A$64,(IF(G526=15,'ANEXO RP14'!$A$65,(IF(G526=16,'ANEXO RP14'!$A$66," ")))))))))))))))))))))))))))))))</f>
        <v xml:space="preserve"> </v>
      </c>
      <c r="I526" s="106"/>
      <c r="J526" s="114"/>
      <c r="K526" s="91"/>
    </row>
    <row r="527" spans="1:11" s="30" customFormat="1" ht="41.25" customHeight="1" thickBot="1" x14ac:dyDescent="0.3">
      <c r="A527" s="113"/>
      <c r="B527" s="93"/>
      <c r="C527" s="55"/>
      <c r="D527" s="94" t="e">
        <f>VLOOKUP($C526:$C$5004,$C$27:$D$5004,2,0)</f>
        <v>#N/A</v>
      </c>
      <c r="E527" s="99"/>
      <c r="F527" s="60" t="e">
        <f>VLOOKUP($E527:$E$5004,'PLANO DE APLICAÇÃO'!$A$5:$B$1002,2,0)</f>
        <v>#N/A</v>
      </c>
      <c r="G527" s="28"/>
      <c r="H527" s="29" t="str">
        <f>IF(G527=1,'ANEXO RP14'!$A$51,(IF(G527=2,'ANEXO RP14'!$A$52,(IF(G527=3,'ANEXO RP14'!$A$53,(IF(G527=4,'ANEXO RP14'!$A$54,(IF(G527=5,'ANEXO RP14'!$A$55,(IF(G527=6,'ANEXO RP14'!$A$56,(IF(G527=7,'ANEXO RP14'!$A$57,(IF(G527=8,'ANEXO RP14'!$A$58,(IF(G527=9,'ANEXO RP14'!$A$59,(IF(G527=10,'ANEXO RP14'!$A$60,(IF(G527=11,'ANEXO RP14'!$A$61,(IF(G527=12,'ANEXO RP14'!$A$62,(IF(G527=13,'ANEXO RP14'!$A$63,(IF(G527=14,'ANEXO RP14'!$A$64,(IF(G527=15,'ANEXO RP14'!$A$65,(IF(G527=16,'ANEXO RP14'!$A$66," ")))))))))))))))))))))))))))))))</f>
        <v xml:space="preserve"> </v>
      </c>
      <c r="I527" s="106"/>
      <c r="J527" s="114"/>
      <c r="K527" s="91"/>
    </row>
    <row r="528" spans="1:11" s="30" customFormat="1" ht="41.25" customHeight="1" thickBot="1" x14ac:dyDescent="0.3">
      <c r="A528" s="113"/>
      <c r="B528" s="93"/>
      <c r="C528" s="55"/>
      <c r="D528" s="94" t="e">
        <f>VLOOKUP($C527:$C$5004,$C$27:$D$5004,2,0)</f>
        <v>#N/A</v>
      </c>
      <c r="E528" s="99"/>
      <c r="F528" s="60" t="e">
        <f>VLOOKUP($E528:$E$5004,'PLANO DE APLICAÇÃO'!$A$5:$B$1002,2,0)</f>
        <v>#N/A</v>
      </c>
      <c r="G528" s="28"/>
      <c r="H528" s="29" t="str">
        <f>IF(G528=1,'ANEXO RP14'!$A$51,(IF(G528=2,'ANEXO RP14'!$A$52,(IF(G528=3,'ANEXO RP14'!$A$53,(IF(G528=4,'ANEXO RP14'!$A$54,(IF(G528=5,'ANEXO RP14'!$A$55,(IF(G528=6,'ANEXO RP14'!$A$56,(IF(G528=7,'ANEXO RP14'!$A$57,(IF(G528=8,'ANEXO RP14'!$A$58,(IF(G528=9,'ANEXO RP14'!$A$59,(IF(G528=10,'ANEXO RP14'!$A$60,(IF(G528=11,'ANEXO RP14'!$A$61,(IF(G528=12,'ANEXO RP14'!$A$62,(IF(G528=13,'ANEXO RP14'!$A$63,(IF(G528=14,'ANEXO RP14'!$A$64,(IF(G528=15,'ANEXO RP14'!$A$65,(IF(G528=16,'ANEXO RP14'!$A$66," ")))))))))))))))))))))))))))))))</f>
        <v xml:space="preserve"> </v>
      </c>
      <c r="I528" s="106"/>
      <c r="J528" s="114"/>
      <c r="K528" s="91"/>
    </row>
    <row r="529" spans="1:11" s="30" customFormat="1" ht="41.25" customHeight="1" thickBot="1" x14ac:dyDescent="0.3">
      <c r="A529" s="113"/>
      <c r="B529" s="93"/>
      <c r="C529" s="55"/>
      <c r="D529" s="94" t="e">
        <f>VLOOKUP($C528:$C$5004,$C$27:$D$5004,2,0)</f>
        <v>#N/A</v>
      </c>
      <c r="E529" s="99"/>
      <c r="F529" s="60" t="e">
        <f>VLOOKUP($E529:$E$5004,'PLANO DE APLICAÇÃO'!$A$5:$B$1002,2,0)</f>
        <v>#N/A</v>
      </c>
      <c r="G529" s="28"/>
      <c r="H529" s="29" t="str">
        <f>IF(G529=1,'ANEXO RP14'!$A$51,(IF(G529=2,'ANEXO RP14'!$A$52,(IF(G529=3,'ANEXO RP14'!$A$53,(IF(G529=4,'ANEXO RP14'!$A$54,(IF(G529=5,'ANEXO RP14'!$A$55,(IF(G529=6,'ANEXO RP14'!$A$56,(IF(G529=7,'ANEXO RP14'!$A$57,(IF(G529=8,'ANEXO RP14'!$A$58,(IF(G529=9,'ANEXO RP14'!$A$59,(IF(G529=10,'ANEXO RP14'!$A$60,(IF(G529=11,'ANEXO RP14'!$A$61,(IF(G529=12,'ANEXO RP14'!$A$62,(IF(G529=13,'ANEXO RP14'!$A$63,(IF(G529=14,'ANEXO RP14'!$A$64,(IF(G529=15,'ANEXO RP14'!$A$65,(IF(G529=16,'ANEXO RP14'!$A$66," ")))))))))))))))))))))))))))))))</f>
        <v xml:space="preserve"> </v>
      </c>
      <c r="I529" s="106"/>
      <c r="J529" s="114"/>
      <c r="K529" s="91"/>
    </row>
    <row r="530" spans="1:11" s="30" customFormat="1" ht="41.25" customHeight="1" thickBot="1" x14ac:dyDescent="0.3">
      <c r="A530" s="113"/>
      <c r="B530" s="93"/>
      <c r="C530" s="55"/>
      <c r="D530" s="94" t="e">
        <f>VLOOKUP($C529:$C$5004,$C$27:$D$5004,2,0)</f>
        <v>#N/A</v>
      </c>
      <c r="E530" s="99"/>
      <c r="F530" s="60" t="e">
        <f>VLOOKUP($E530:$E$5004,'PLANO DE APLICAÇÃO'!$A$5:$B$1002,2,0)</f>
        <v>#N/A</v>
      </c>
      <c r="G530" s="28"/>
      <c r="H530" s="29" t="str">
        <f>IF(G530=1,'ANEXO RP14'!$A$51,(IF(G530=2,'ANEXO RP14'!$A$52,(IF(G530=3,'ANEXO RP14'!$A$53,(IF(G530=4,'ANEXO RP14'!$A$54,(IF(G530=5,'ANEXO RP14'!$A$55,(IF(G530=6,'ANEXO RP14'!$A$56,(IF(G530=7,'ANEXO RP14'!$A$57,(IF(G530=8,'ANEXO RP14'!$A$58,(IF(G530=9,'ANEXO RP14'!$A$59,(IF(G530=10,'ANEXO RP14'!$A$60,(IF(G530=11,'ANEXO RP14'!$A$61,(IF(G530=12,'ANEXO RP14'!$A$62,(IF(G530=13,'ANEXO RP14'!$A$63,(IF(G530=14,'ANEXO RP14'!$A$64,(IF(G530=15,'ANEXO RP14'!$A$65,(IF(G530=16,'ANEXO RP14'!$A$66," ")))))))))))))))))))))))))))))))</f>
        <v xml:space="preserve"> </v>
      </c>
      <c r="I530" s="106"/>
      <c r="J530" s="114"/>
      <c r="K530" s="91"/>
    </row>
    <row r="531" spans="1:11" s="30" customFormat="1" ht="41.25" customHeight="1" thickBot="1" x14ac:dyDescent="0.3">
      <c r="A531" s="113"/>
      <c r="B531" s="93"/>
      <c r="C531" s="55"/>
      <c r="D531" s="94" t="e">
        <f>VLOOKUP($C530:$C$5004,$C$27:$D$5004,2,0)</f>
        <v>#N/A</v>
      </c>
      <c r="E531" s="99"/>
      <c r="F531" s="60" t="e">
        <f>VLOOKUP($E531:$E$5004,'PLANO DE APLICAÇÃO'!$A$5:$B$1002,2,0)</f>
        <v>#N/A</v>
      </c>
      <c r="G531" s="28"/>
      <c r="H531" s="29" t="str">
        <f>IF(G531=1,'ANEXO RP14'!$A$51,(IF(G531=2,'ANEXO RP14'!$A$52,(IF(G531=3,'ANEXO RP14'!$A$53,(IF(G531=4,'ANEXO RP14'!$A$54,(IF(G531=5,'ANEXO RP14'!$A$55,(IF(G531=6,'ANEXO RP14'!$A$56,(IF(G531=7,'ANEXO RP14'!$A$57,(IF(G531=8,'ANEXO RP14'!$A$58,(IF(G531=9,'ANEXO RP14'!$A$59,(IF(G531=10,'ANEXO RP14'!$A$60,(IF(G531=11,'ANEXO RP14'!$A$61,(IF(G531=12,'ANEXO RP14'!$A$62,(IF(G531=13,'ANEXO RP14'!$A$63,(IF(G531=14,'ANEXO RP14'!$A$64,(IF(G531=15,'ANEXO RP14'!$A$65,(IF(G531=16,'ANEXO RP14'!$A$66," ")))))))))))))))))))))))))))))))</f>
        <v xml:space="preserve"> </v>
      </c>
      <c r="I531" s="106"/>
      <c r="J531" s="114"/>
      <c r="K531" s="91"/>
    </row>
    <row r="532" spans="1:11" s="30" customFormat="1" ht="41.25" customHeight="1" thickBot="1" x14ac:dyDescent="0.3">
      <c r="A532" s="113"/>
      <c r="B532" s="93"/>
      <c r="C532" s="55"/>
      <c r="D532" s="94" t="e">
        <f>VLOOKUP($C531:$C$5004,$C$27:$D$5004,2,0)</f>
        <v>#N/A</v>
      </c>
      <c r="E532" s="99"/>
      <c r="F532" s="60" t="e">
        <f>VLOOKUP($E532:$E$5004,'PLANO DE APLICAÇÃO'!$A$5:$B$1002,2,0)</f>
        <v>#N/A</v>
      </c>
      <c r="G532" s="28"/>
      <c r="H532" s="29" t="str">
        <f>IF(G532=1,'ANEXO RP14'!$A$51,(IF(G532=2,'ANEXO RP14'!$A$52,(IF(G532=3,'ANEXO RP14'!$A$53,(IF(G532=4,'ANEXO RP14'!$A$54,(IF(G532=5,'ANEXO RP14'!$A$55,(IF(G532=6,'ANEXO RP14'!$A$56,(IF(G532=7,'ANEXO RP14'!$A$57,(IF(G532=8,'ANEXO RP14'!$A$58,(IF(G532=9,'ANEXO RP14'!$A$59,(IF(G532=10,'ANEXO RP14'!$A$60,(IF(G532=11,'ANEXO RP14'!$A$61,(IF(G532=12,'ANEXO RP14'!$A$62,(IF(G532=13,'ANEXO RP14'!$A$63,(IF(G532=14,'ANEXO RP14'!$A$64,(IF(G532=15,'ANEXO RP14'!$A$65,(IF(G532=16,'ANEXO RP14'!$A$66," ")))))))))))))))))))))))))))))))</f>
        <v xml:space="preserve"> </v>
      </c>
      <c r="I532" s="106"/>
      <c r="J532" s="114"/>
      <c r="K532" s="91"/>
    </row>
    <row r="533" spans="1:11" s="30" customFormat="1" ht="41.25" customHeight="1" thickBot="1" x14ac:dyDescent="0.3">
      <c r="A533" s="113"/>
      <c r="B533" s="93"/>
      <c r="C533" s="55"/>
      <c r="D533" s="94" t="e">
        <f>VLOOKUP($C532:$C$5004,$C$27:$D$5004,2,0)</f>
        <v>#N/A</v>
      </c>
      <c r="E533" s="99"/>
      <c r="F533" s="60" t="e">
        <f>VLOOKUP($E533:$E$5004,'PLANO DE APLICAÇÃO'!$A$5:$B$1002,2,0)</f>
        <v>#N/A</v>
      </c>
      <c r="G533" s="28"/>
      <c r="H533" s="29" t="str">
        <f>IF(G533=1,'ANEXO RP14'!$A$51,(IF(G533=2,'ANEXO RP14'!$A$52,(IF(G533=3,'ANEXO RP14'!$A$53,(IF(G533=4,'ANEXO RP14'!$A$54,(IF(G533=5,'ANEXO RP14'!$A$55,(IF(G533=6,'ANEXO RP14'!$A$56,(IF(G533=7,'ANEXO RP14'!$A$57,(IF(G533=8,'ANEXO RP14'!$A$58,(IF(G533=9,'ANEXO RP14'!$A$59,(IF(G533=10,'ANEXO RP14'!$A$60,(IF(G533=11,'ANEXO RP14'!$A$61,(IF(G533=12,'ANEXO RP14'!$A$62,(IF(G533=13,'ANEXO RP14'!$A$63,(IF(G533=14,'ANEXO RP14'!$A$64,(IF(G533=15,'ANEXO RP14'!$A$65,(IF(G533=16,'ANEXO RP14'!$A$66," ")))))))))))))))))))))))))))))))</f>
        <v xml:space="preserve"> </v>
      </c>
      <c r="I533" s="106"/>
      <c r="J533" s="114"/>
      <c r="K533" s="91"/>
    </row>
    <row r="534" spans="1:11" s="30" customFormat="1" ht="41.25" customHeight="1" thickBot="1" x14ac:dyDescent="0.3">
      <c r="A534" s="113"/>
      <c r="B534" s="93"/>
      <c r="C534" s="55"/>
      <c r="D534" s="94" t="e">
        <f>VLOOKUP($C533:$C$5004,$C$27:$D$5004,2,0)</f>
        <v>#N/A</v>
      </c>
      <c r="E534" s="99"/>
      <c r="F534" s="60" t="e">
        <f>VLOOKUP($E534:$E$5004,'PLANO DE APLICAÇÃO'!$A$5:$B$1002,2,0)</f>
        <v>#N/A</v>
      </c>
      <c r="G534" s="28"/>
      <c r="H534" s="29" t="str">
        <f>IF(G534=1,'ANEXO RP14'!$A$51,(IF(G534=2,'ANEXO RP14'!$A$52,(IF(G534=3,'ANEXO RP14'!$A$53,(IF(G534=4,'ANEXO RP14'!$A$54,(IF(G534=5,'ANEXO RP14'!$A$55,(IF(G534=6,'ANEXO RP14'!$A$56,(IF(G534=7,'ANEXO RP14'!$A$57,(IF(G534=8,'ANEXO RP14'!$A$58,(IF(G534=9,'ANEXO RP14'!$A$59,(IF(G534=10,'ANEXO RP14'!$A$60,(IF(G534=11,'ANEXO RP14'!$A$61,(IF(G534=12,'ANEXO RP14'!$A$62,(IF(G534=13,'ANEXO RP14'!$A$63,(IF(G534=14,'ANEXO RP14'!$A$64,(IF(G534=15,'ANEXO RP14'!$A$65,(IF(G534=16,'ANEXO RP14'!$A$66," ")))))))))))))))))))))))))))))))</f>
        <v xml:space="preserve"> </v>
      </c>
      <c r="I534" s="106"/>
      <c r="J534" s="114"/>
      <c r="K534" s="91"/>
    </row>
    <row r="535" spans="1:11" s="30" customFormat="1" ht="41.25" customHeight="1" thickBot="1" x14ac:dyDescent="0.3">
      <c r="A535" s="113"/>
      <c r="B535" s="93"/>
      <c r="C535" s="55"/>
      <c r="D535" s="94" t="e">
        <f>VLOOKUP($C534:$C$5004,$C$27:$D$5004,2,0)</f>
        <v>#N/A</v>
      </c>
      <c r="E535" s="99"/>
      <c r="F535" s="60" t="e">
        <f>VLOOKUP($E535:$E$5004,'PLANO DE APLICAÇÃO'!$A$5:$B$1002,2,0)</f>
        <v>#N/A</v>
      </c>
      <c r="G535" s="28"/>
      <c r="H535" s="29" t="str">
        <f>IF(G535=1,'ANEXO RP14'!$A$51,(IF(G535=2,'ANEXO RP14'!$A$52,(IF(G535=3,'ANEXO RP14'!$A$53,(IF(G535=4,'ANEXO RP14'!$A$54,(IF(G535=5,'ANEXO RP14'!$A$55,(IF(G535=6,'ANEXO RP14'!$A$56,(IF(G535=7,'ANEXO RP14'!$A$57,(IF(G535=8,'ANEXO RP14'!$A$58,(IF(G535=9,'ANEXO RP14'!$A$59,(IF(G535=10,'ANEXO RP14'!$A$60,(IF(G535=11,'ANEXO RP14'!$A$61,(IF(G535=12,'ANEXO RP14'!$A$62,(IF(G535=13,'ANEXO RP14'!$A$63,(IF(G535=14,'ANEXO RP14'!$A$64,(IF(G535=15,'ANEXO RP14'!$A$65,(IF(G535=16,'ANEXO RP14'!$A$66," ")))))))))))))))))))))))))))))))</f>
        <v xml:space="preserve"> </v>
      </c>
      <c r="I535" s="106"/>
      <c r="J535" s="114"/>
      <c r="K535" s="91"/>
    </row>
    <row r="536" spans="1:11" s="30" customFormat="1" ht="41.25" customHeight="1" thickBot="1" x14ac:dyDescent="0.3">
      <c r="A536" s="113"/>
      <c r="B536" s="93"/>
      <c r="C536" s="55"/>
      <c r="D536" s="94" t="e">
        <f>VLOOKUP($C535:$C$5004,$C$27:$D$5004,2,0)</f>
        <v>#N/A</v>
      </c>
      <c r="E536" s="99"/>
      <c r="F536" s="60" t="e">
        <f>VLOOKUP($E536:$E$5004,'PLANO DE APLICAÇÃO'!$A$5:$B$1002,2,0)</f>
        <v>#N/A</v>
      </c>
      <c r="G536" s="28"/>
      <c r="H536" s="29" t="str">
        <f>IF(G536=1,'ANEXO RP14'!$A$51,(IF(G536=2,'ANEXO RP14'!$A$52,(IF(G536=3,'ANEXO RP14'!$A$53,(IF(G536=4,'ANEXO RP14'!$A$54,(IF(G536=5,'ANEXO RP14'!$A$55,(IF(G536=6,'ANEXO RP14'!$A$56,(IF(G536=7,'ANEXO RP14'!$A$57,(IF(G536=8,'ANEXO RP14'!$A$58,(IF(G536=9,'ANEXO RP14'!$A$59,(IF(G536=10,'ANEXO RP14'!$A$60,(IF(G536=11,'ANEXO RP14'!$A$61,(IF(G536=12,'ANEXO RP14'!$A$62,(IF(G536=13,'ANEXO RP14'!$A$63,(IF(G536=14,'ANEXO RP14'!$A$64,(IF(G536=15,'ANEXO RP14'!$A$65,(IF(G536=16,'ANEXO RP14'!$A$66," ")))))))))))))))))))))))))))))))</f>
        <v xml:space="preserve"> </v>
      </c>
      <c r="I536" s="106"/>
      <c r="J536" s="114"/>
      <c r="K536" s="91"/>
    </row>
    <row r="537" spans="1:11" s="30" customFormat="1" ht="41.25" customHeight="1" thickBot="1" x14ac:dyDescent="0.3">
      <c r="A537" s="113"/>
      <c r="B537" s="93"/>
      <c r="C537" s="55"/>
      <c r="D537" s="94" t="e">
        <f>VLOOKUP($C536:$C$5004,$C$27:$D$5004,2,0)</f>
        <v>#N/A</v>
      </c>
      <c r="E537" s="99"/>
      <c r="F537" s="60" t="e">
        <f>VLOOKUP($E537:$E$5004,'PLANO DE APLICAÇÃO'!$A$5:$B$1002,2,0)</f>
        <v>#N/A</v>
      </c>
      <c r="G537" s="28"/>
      <c r="H537" s="29" t="str">
        <f>IF(G537=1,'ANEXO RP14'!$A$51,(IF(G537=2,'ANEXO RP14'!$A$52,(IF(G537=3,'ANEXO RP14'!$A$53,(IF(G537=4,'ANEXO RP14'!$A$54,(IF(G537=5,'ANEXO RP14'!$A$55,(IF(G537=6,'ANEXO RP14'!$A$56,(IF(G537=7,'ANEXO RP14'!$A$57,(IF(G537=8,'ANEXO RP14'!$A$58,(IF(G537=9,'ANEXO RP14'!$A$59,(IF(G537=10,'ANEXO RP14'!$A$60,(IF(G537=11,'ANEXO RP14'!$A$61,(IF(G537=12,'ANEXO RP14'!$A$62,(IF(G537=13,'ANEXO RP14'!$A$63,(IF(G537=14,'ANEXO RP14'!$A$64,(IF(G537=15,'ANEXO RP14'!$A$65,(IF(G537=16,'ANEXO RP14'!$A$66," ")))))))))))))))))))))))))))))))</f>
        <v xml:space="preserve"> </v>
      </c>
      <c r="I537" s="106"/>
      <c r="J537" s="114"/>
      <c r="K537" s="91"/>
    </row>
    <row r="538" spans="1:11" s="30" customFormat="1" ht="41.25" customHeight="1" thickBot="1" x14ac:dyDescent="0.3">
      <c r="A538" s="113"/>
      <c r="B538" s="93"/>
      <c r="C538" s="55"/>
      <c r="D538" s="94" t="e">
        <f>VLOOKUP($C537:$C$5004,$C$27:$D$5004,2,0)</f>
        <v>#N/A</v>
      </c>
      <c r="E538" s="99"/>
      <c r="F538" s="60" t="e">
        <f>VLOOKUP($E538:$E$5004,'PLANO DE APLICAÇÃO'!$A$5:$B$1002,2,0)</f>
        <v>#N/A</v>
      </c>
      <c r="G538" s="28"/>
      <c r="H538" s="29" t="str">
        <f>IF(G538=1,'ANEXO RP14'!$A$51,(IF(G538=2,'ANEXO RP14'!$A$52,(IF(G538=3,'ANEXO RP14'!$A$53,(IF(G538=4,'ANEXO RP14'!$A$54,(IF(G538=5,'ANEXO RP14'!$A$55,(IF(G538=6,'ANEXO RP14'!$A$56,(IF(G538=7,'ANEXO RP14'!$A$57,(IF(G538=8,'ANEXO RP14'!$A$58,(IF(G538=9,'ANEXO RP14'!$A$59,(IF(G538=10,'ANEXO RP14'!$A$60,(IF(G538=11,'ANEXO RP14'!$A$61,(IF(G538=12,'ANEXO RP14'!$A$62,(IF(G538=13,'ANEXO RP14'!$A$63,(IF(G538=14,'ANEXO RP14'!$A$64,(IF(G538=15,'ANEXO RP14'!$A$65,(IF(G538=16,'ANEXO RP14'!$A$66," ")))))))))))))))))))))))))))))))</f>
        <v xml:space="preserve"> </v>
      </c>
      <c r="I538" s="106"/>
      <c r="J538" s="114"/>
      <c r="K538" s="91"/>
    </row>
    <row r="539" spans="1:11" s="30" customFormat="1" ht="41.25" customHeight="1" thickBot="1" x14ac:dyDescent="0.3">
      <c r="A539" s="113"/>
      <c r="B539" s="93"/>
      <c r="C539" s="55"/>
      <c r="D539" s="94" t="e">
        <f>VLOOKUP($C538:$C$5004,$C$27:$D$5004,2,0)</f>
        <v>#N/A</v>
      </c>
      <c r="E539" s="99"/>
      <c r="F539" s="60" t="e">
        <f>VLOOKUP($E539:$E$5004,'PLANO DE APLICAÇÃO'!$A$5:$B$1002,2,0)</f>
        <v>#N/A</v>
      </c>
      <c r="G539" s="28"/>
      <c r="H539" s="29" t="str">
        <f>IF(G539=1,'ANEXO RP14'!$A$51,(IF(G539=2,'ANEXO RP14'!$A$52,(IF(G539=3,'ANEXO RP14'!$A$53,(IF(G539=4,'ANEXO RP14'!$A$54,(IF(G539=5,'ANEXO RP14'!$A$55,(IF(G539=6,'ANEXO RP14'!$A$56,(IF(G539=7,'ANEXO RP14'!$A$57,(IF(G539=8,'ANEXO RP14'!$A$58,(IF(G539=9,'ANEXO RP14'!$A$59,(IF(G539=10,'ANEXO RP14'!$A$60,(IF(G539=11,'ANEXO RP14'!$A$61,(IF(G539=12,'ANEXO RP14'!$A$62,(IF(G539=13,'ANEXO RP14'!$A$63,(IF(G539=14,'ANEXO RP14'!$A$64,(IF(G539=15,'ANEXO RP14'!$A$65,(IF(G539=16,'ANEXO RP14'!$A$66," ")))))))))))))))))))))))))))))))</f>
        <v xml:space="preserve"> </v>
      </c>
      <c r="I539" s="106"/>
      <c r="J539" s="114"/>
      <c r="K539" s="91"/>
    </row>
    <row r="540" spans="1:11" s="30" customFormat="1" ht="41.25" customHeight="1" thickBot="1" x14ac:dyDescent="0.3">
      <c r="A540" s="113"/>
      <c r="B540" s="93"/>
      <c r="C540" s="55"/>
      <c r="D540" s="94" t="e">
        <f>VLOOKUP($C539:$C$5004,$C$27:$D$5004,2,0)</f>
        <v>#N/A</v>
      </c>
      <c r="E540" s="99"/>
      <c r="F540" s="60" t="e">
        <f>VLOOKUP($E540:$E$5004,'PLANO DE APLICAÇÃO'!$A$5:$B$1002,2,0)</f>
        <v>#N/A</v>
      </c>
      <c r="G540" s="28"/>
      <c r="H540" s="29" t="str">
        <f>IF(G540=1,'ANEXO RP14'!$A$51,(IF(G540=2,'ANEXO RP14'!$A$52,(IF(G540=3,'ANEXO RP14'!$A$53,(IF(G540=4,'ANEXO RP14'!$A$54,(IF(G540=5,'ANEXO RP14'!$A$55,(IF(G540=6,'ANEXO RP14'!$A$56,(IF(G540=7,'ANEXO RP14'!$A$57,(IF(G540=8,'ANEXO RP14'!$A$58,(IF(G540=9,'ANEXO RP14'!$A$59,(IF(G540=10,'ANEXO RP14'!$A$60,(IF(G540=11,'ANEXO RP14'!$A$61,(IF(G540=12,'ANEXO RP14'!$A$62,(IF(G540=13,'ANEXO RP14'!$A$63,(IF(G540=14,'ANEXO RP14'!$A$64,(IF(G540=15,'ANEXO RP14'!$A$65,(IF(G540=16,'ANEXO RP14'!$A$66," ")))))))))))))))))))))))))))))))</f>
        <v xml:space="preserve"> </v>
      </c>
      <c r="I540" s="106"/>
      <c r="J540" s="114"/>
      <c r="K540" s="91"/>
    </row>
    <row r="541" spans="1:11" s="30" customFormat="1" ht="41.25" customHeight="1" thickBot="1" x14ac:dyDescent="0.3">
      <c r="A541" s="113"/>
      <c r="B541" s="93"/>
      <c r="C541" s="55"/>
      <c r="D541" s="94" t="e">
        <f>VLOOKUP($C540:$C$5004,$C$27:$D$5004,2,0)</f>
        <v>#N/A</v>
      </c>
      <c r="E541" s="99"/>
      <c r="F541" s="60" t="e">
        <f>VLOOKUP($E541:$E$5004,'PLANO DE APLICAÇÃO'!$A$5:$B$1002,2,0)</f>
        <v>#N/A</v>
      </c>
      <c r="G541" s="28"/>
      <c r="H541" s="29" t="str">
        <f>IF(G541=1,'ANEXO RP14'!$A$51,(IF(G541=2,'ANEXO RP14'!$A$52,(IF(G541=3,'ANEXO RP14'!$A$53,(IF(G541=4,'ANEXO RP14'!$A$54,(IF(G541=5,'ANEXO RP14'!$A$55,(IF(G541=6,'ANEXO RP14'!$A$56,(IF(G541=7,'ANEXO RP14'!$A$57,(IF(G541=8,'ANEXO RP14'!$A$58,(IF(G541=9,'ANEXO RP14'!$A$59,(IF(G541=10,'ANEXO RP14'!$A$60,(IF(G541=11,'ANEXO RP14'!$A$61,(IF(G541=12,'ANEXO RP14'!$A$62,(IF(G541=13,'ANEXO RP14'!$A$63,(IF(G541=14,'ANEXO RP14'!$A$64,(IF(G541=15,'ANEXO RP14'!$A$65,(IF(G541=16,'ANEXO RP14'!$A$66," ")))))))))))))))))))))))))))))))</f>
        <v xml:space="preserve"> </v>
      </c>
      <c r="I541" s="106"/>
      <c r="J541" s="114"/>
      <c r="K541" s="91"/>
    </row>
    <row r="542" spans="1:11" s="30" customFormat="1" ht="41.25" customHeight="1" thickBot="1" x14ac:dyDescent="0.3">
      <c r="A542" s="113"/>
      <c r="B542" s="93"/>
      <c r="C542" s="55"/>
      <c r="D542" s="94" t="e">
        <f>VLOOKUP($C541:$C$5004,$C$27:$D$5004,2,0)</f>
        <v>#N/A</v>
      </c>
      <c r="E542" s="99"/>
      <c r="F542" s="60" t="e">
        <f>VLOOKUP($E542:$E$5004,'PLANO DE APLICAÇÃO'!$A$5:$B$1002,2,0)</f>
        <v>#N/A</v>
      </c>
      <c r="G542" s="28"/>
      <c r="H542" s="29" t="str">
        <f>IF(G542=1,'ANEXO RP14'!$A$51,(IF(G542=2,'ANEXO RP14'!$A$52,(IF(G542=3,'ANEXO RP14'!$A$53,(IF(G542=4,'ANEXO RP14'!$A$54,(IF(G542=5,'ANEXO RP14'!$A$55,(IF(G542=6,'ANEXO RP14'!$A$56,(IF(G542=7,'ANEXO RP14'!$A$57,(IF(G542=8,'ANEXO RP14'!$A$58,(IF(G542=9,'ANEXO RP14'!$A$59,(IF(G542=10,'ANEXO RP14'!$A$60,(IF(G542=11,'ANEXO RP14'!$A$61,(IF(G542=12,'ANEXO RP14'!$A$62,(IF(G542=13,'ANEXO RP14'!$A$63,(IF(G542=14,'ANEXO RP14'!$A$64,(IF(G542=15,'ANEXO RP14'!$A$65,(IF(G542=16,'ANEXO RP14'!$A$66," ")))))))))))))))))))))))))))))))</f>
        <v xml:space="preserve"> </v>
      </c>
      <c r="I542" s="106"/>
      <c r="J542" s="114"/>
      <c r="K542" s="91"/>
    </row>
    <row r="543" spans="1:11" s="30" customFormat="1" ht="41.25" customHeight="1" thickBot="1" x14ac:dyDescent="0.3">
      <c r="A543" s="113"/>
      <c r="B543" s="93"/>
      <c r="C543" s="55"/>
      <c r="D543" s="94" t="e">
        <f>VLOOKUP($C542:$C$5004,$C$27:$D$5004,2,0)</f>
        <v>#N/A</v>
      </c>
      <c r="E543" s="99"/>
      <c r="F543" s="60" t="e">
        <f>VLOOKUP($E543:$E$5004,'PLANO DE APLICAÇÃO'!$A$5:$B$1002,2,0)</f>
        <v>#N/A</v>
      </c>
      <c r="G543" s="28"/>
      <c r="H543" s="29" t="str">
        <f>IF(G543=1,'ANEXO RP14'!$A$51,(IF(G543=2,'ANEXO RP14'!$A$52,(IF(G543=3,'ANEXO RP14'!$A$53,(IF(G543=4,'ANEXO RP14'!$A$54,(IF(G543=5,'ANEXO RP14'!$A$55,(IF(G543=6,'ANEXO RP14'!$A$56,(IF(G543=7,'ANEXO RP14'!$A$57,(IF(G543=8,'ANEXO RP14'!$A$58,(IF(G543=9,'ANEXO RP14'!$A$59,(IF(G543=10,'ANEXO RP14'!$A$60,(IF(G543=11,'ANEXO RP14'!$A$61,(IF(G543=12,'ANEXO RP14'!$A$62,(IF(G543=13,'ANEXO RP14'!$A$63,(IF(G543=14,'ANEXO RP14'!$A$64,(IF(G543=15,'ANEXO RP14'!$A$65,(IF(G543=16,'ANEXO RP14'!$A$66," ")))))))))))))))))))))))))))))))</f>
        <v xml:space="preserve"> </v>
      </c>
      <c r="I543" s="106"/>
      <c r="J543" s="114"/>
      <c r="K543" s="91"/>
    </row>
    <row r="544" spans="1:11" s="30" customFormat="1" ht="41.25" customHeight="1" thickBot="1" x14ac:dyDescent="0.3">
      <c r="A544" s="113"/>
      <c r="B544" s="93"/>
      <c r="C544" s="55"/>
      <c r="D544" s="94" t="e">
        <f>VLOOKUP($C543:$C$5004,$C$27:$D$5004,2,0)</f>
        <v>#N/A</v>
      </c>
      <c r="E544" s="99"/>
      <c r="F544" s="60" t="e">
        <f>VLOOKUP($E544:$E$5004,'PLANO DE APLICAÇÃO'!$A$5:$B$1002,2,0)</f>
        <v>#N/A</v>
      </c>
      <c r="G544" s="28"/>
      <c r="H544" s="29" t="str">
        <f>IF(G544=1,'ANEXO RP14'!$A$51,(IF(G544=2,'ANEXO RP14'!$A$52,(IF(G544=3,'ANEXO RP14'!$A$53,(IF(G544=4,'ANEXO RP14'!$A$54,(IF(G544=5,'ANEXO RP14'!$A$55,(IF(G544=6,'ANEXO RP14'!$A$56,(IF(G544=7,'ANEXO RP14'!$A$57,(IF(G544=8,'ANEXO RP14'!$A$58,(IF(G544=9,'ANEXO RP14'!$A$59,(IF(G544=10,'ANEXO RP14'!$A$60,(IF(G544=11,'ANEXO RP14'!$A$61,(IF(G544=12,'ANEXO RP14'!$A$62,(IF(G544=13,'ANEXO RP14'!$A$63,(IF(G544=14,'ANEXO RP14'!$A$64,(IF(G544=15,'ANEXO RP14'!$A$65,(IF(G544=16,'ANEXO RP14'!$A$66," ")))))))))))))))))))))))))))))))</f>
        <v xml:space="preserve"> </v>
      </c>
      <c r="I544" s="106"/>
      <c r="J544" s="114"/>
      <c r="K544" s="91"/>
    </row>
    <row r="545" spans="1:11" s="30" customFormat="1" ht="41.25" customHeight="1" thickBot="1" x14ac:dyDescent="0.3">
      <c r="A545" s="113"/>
      <c r="B545" s="93"/>
      <c r="C545" s="55"/>
      <c r="D545" s="94" t="e">
        <f>VLOOKUP($C544:$C$5004,$C$27:$D$5004,2,0)</f>
        <v>#N/A</v>
      </c>
      <c r="E545" s="99"/>
      <c r="F545" s="60" t="e">
        <f>VLOOKUP($E545:$E$5004,'PLANO DE APLICAÇÃO'!$A$5:$B$1002,2,0)</f>
        <v>#N/A</v>
      </c>
      <c r="G545" s="28"/>
      <c r="H545" s="29" t="str">
        <f>IF(G545=1,'ANEXO RP14'!$A$51,(IF(G545=2,'ANEXO RP14'!$A$52,(IF(G545=3,'ANEXO RP14'!$A$53,(IF(G545=4,'ANEXO RP14'!$A$54,(IF(G545=5,'ANEXO RP14'!$A$55,(IF(G545=6,'ANEXO RP14'!$A$56,(IF(G545=7,'ANEXO RP14'!$A$57,(IF(G545=8,'ANEXO RP14'!$A$58,(IF(G545=9,'ANEXO RP14'!$A$59,(IF(G545=10,'ANEXO RP14'!$A$60,(IF(G545=11,'ANEXO RP14'!$A$61,(IF(G545=12,'ANEXO RP14'!$A$62,(IF(G545=13,'ANEXO RP14'!$A$63,(IF(G545=14,'ANEXO RP14'!$A$64,(IF(G545=15,'ANEXO RP14'!$A$65,(IF(G545=16,'ANEXO RP14'!$A$66," ")))))))))))))))))))))))))))))))</f>
        <v xml:space="preserve"> </v>
      </c>
      <c r="I545" s="106"/>
      <c r="J545" s="114"/>
      <c r="K545" s="91"/>
    </row>
    <row r="546" spans="1:11" s="30" customFormat="1" ht="41.25" customHeight="1" thickBot="1" x14ac:dyDescent="0.3">
      <c r="A546" s="113"/>
      <c r="B546" s="93"/>
      <c r="C546" s="55"/>
      <c r="D546" s="94" t="e">
        <f>VLOOKUP($C545:$C$5004,$C$27:$D$5004,2,0)</f>
        <v>#N/A</v>
      </c>
      <c r="E546" s="99"/>
      <c r="F546" s="60" t="e">
        <f>VLOOKUP($E546:$E$5004,'PLANO DE APLICAÇÃO'!$A$5:$B$1002,2,0)</f>
        <v>#N/A</v>
      </c>
      <c r="G546" s="28"/>
      <c r="H546" s="29" t="str">
        <f>IF(G546=1,'ANEXO RP14'!$A$51,(IF(G546=2,'ANEXO RP14'!$A$52,(IF(G546=3,'ANEXO RP14'!$A$53,(IF(G546=4,'ANEXO RP14'!$A$54,(IF(G546=5,'ANEXO RP14'!$A$55,(IF(G546=6,'ANEXO RP14'!$A$56,(IF(G546=7,'ANEXO RP14'!$A$57,(IF(G546=8,'ANEXO RP14'!$A$58,(IF(G546=9,'ANEXO RP14'!$A$59,(IF(G546=10,'ANEXO RP14'!$A$60,(IF(G546=11,'ANEXO RP14'!$A$61,(IF(G546=12,'ANEXO RP14'!$A$62,(IF(G546=13,'ANEXO RP14'!$A$63,(IF(G546=14,'ANEXO RP14'!$A$64,(IF(G546=15,'ANEXO RP14'!$A$65,(IF(G546=16,'ANEXO RP14'!$A$66," ")))))))))))))))))))))))))))))))</f>
        <v xml:space="preserve"> </v>
      </c>
      <c r="I546" s="106"/>
      <c r="J546" s="114"/>
      <c r="K546" s="91"/>
    </row>
    <row r="547" spans="1:11" s="30" customFormat="1" ht="41.25" customHeight="1" thickBot="1" x14ac:dyDescent="0.3">
      <c r="A547" s="113"/>
      <c r="B547" s="93"/>
      <c r="C547" s="55"/>
      <c r="D547" s="94" t="e">
        <f>VLOOKUP($C546:$C$5004,$C$27:$D$5004,2,0)</f>
        <v>#N/A</v>
      </c>
      <c r="E547" s="99"/>
      <c r="F547" s="60" t="e">
        <f>VLOOKUP($E547:$E$5004,'PLANO DE APLICAÇÃO'!$A$5:$B$1002,2,0)</f>
        <v>#N/A</v>
      </c>
      <c r="G547" s="28"/>
      <c r="H547" s="29" t="str">
        <f>IF(G547=1,'ANEXO RP14'!$A$51,(IF(G547=2,'ANEXO RP14'!$A$52,(IF(G547=3,'ANEXO RP14'!$A$53,(IF(G547=4,'ANEXO RP14'!$A$54,(IF(G547=5,'ANEXO RP14'!$A$55,(IF(G547=6,'ANEXO RP14'!$A$56,(IF(G547=7,'ANEXO RP14'!$A$57,(IF(G547=8,'ANEXO RP14'!$A$58,(IF(G547=9,'ANEXO RP14'!$A$59,(IF(G547=10,'ANEXO RP14'!$A$60,(IF(G547=11,'ANEXO RP14'!$A$61,(IF(G547=12,'ANEXO RP14'!$A$62,(IF(G547=13,'ANEXO RP14'!$A$63,(IF(G547=14,'ANEXO RP14'!$A$64,(IF(G547=15,'ANEXO RP14'!$A$65,(IF(G547=16,'ANEXO RP14'!$A$66," ")))))))))))))))))))))))))))))))</f>
        <v xml:space="preserve"> </v>
      </c>
      <c r="I547" s="106"/>
      <c r="J547" s="114"/>
      <c r="K547" s="91"/>
    </row>
    <row r="548" spans="1:11" s="30" customFormat="1" ht="41.25" customHeight="1" thickBot="1" x14ac:dyDescent="0.3">
      <c r="A548" s="113"/>
      <c r="B548" s="93"/>
      <c r="C548" s="55"/>
      <c r="D548" s="94" t="e">
        <f>VLOOKUP($C547:$C$5004,$C$27:$D$5004,2,0)</f>
        <v>#N/A</v>
      </c>
      <c r="E548" s="99"/>
      <c r="F548" s="60" t="e">
        <f>VLOOKUP($E548:$E$5004,'PLANO DE APLICAÇÃO'!$A$5:$B$1002,2,0)</f>
        <v>#N/A</v>
      </c>
      <c r="G548" s="28"/>
      <c r="H548" s="29" t="str">
        <f>IF(G548=1,'ANEXO RP14'!$A$51,(IF(G548=2,'ANEXO RP14'!$A$52,(IF(G548=3,'ANEXO RP14'!$A$53,(IF(G548=4,'ANEXO RP14'!$A$54,(IF(G548=5,'ANEXO RP14'!$A$55,(IF(G548=6,'ANEXO RP14'!$A$56,(IF(G548=7,'ANEXO RP14'!$A$57,(IF(G548=8,'ANEXO RP14'!$A$58,(IF(G548=9,'ANEXO RP14'!$A$59,(IF(G548=10,'ANEXO RP14'!$A$60,(IF(G548=11,'ANEXO RP14'!$A$61,(IF(G548=12,'ANEXO RP14'!$A$62,(IF(G548=13,'ANEXO RP14'!$A$63,(IF(G548=14,'ANEXO RP14'!$A$64,(IF(G548=15,'ANEXO RP14'!$A$65,(IF(G548=16,'ANEXO RP14'!$A$66," ")))))))))))))))))))))))))))))))</f>
        <v xml:space="preserve"> </v>
      </c>
      <c r="I548" s="106"/>
      <c r="J548" s="114"/>
      <c r="K548" s="91"/>
    </row>
    <row r="549" spans="1:11" s="30" customFormat="1" ht="41.25" customHeight="1" thickBot="1" x14ac:dyDescent="0.3">
      <c r="A549" s="113"/>
      <c r="B549" s="93"/>
      <c r="C549" s="55"/>
      <c r="D549" s="94" t="e">
        <f>VLOOKUP($C548:$C$5004,$C$27:$D$5004,2,0)</f>
        <v>#N/A</v>
      </c>
      <c r="E549" s="99"/>
      <c r="F549" s="60" t="e">
        <f>VLOOKUP($E549:$E$5004,'PLANO DE APLICAÇÃO'!$A$5:$B$1002,2,0)</f>
        <v>#N/A</v>
      </c>
      <c r="G549" s="28"/>
      <c r="H549" s="29" t="str">
        <f>IF(G549=1,'ANEXO RP14'!$A$51,(IF(G549=2,'ANEXO RP14'!$A$52,(IF(G549=3,'ANEXO RP14'!$A$53,(IF(G549=4,'ANEXO RP14'!$A$54,(IF(G549=5,'ANEXO RP14'!$A$55,(IF(G549=6,'ANEXO RP14'!$A$56,(IF(G549=7,'ANEXO RP14'!$A$57,(IF(G549=8,'ANEXO RP14'!$A$58,(IF(G549=9,'ANEXO RP14'!$A$59,(IF(G549=10,'ANEXO RP14'!$A$60,(IF(G549=11,'ANEXO RP14'!$A$61,(IF(G549=12,'ANEXO RP14'!$A$62,(IF(G549=13,'ANEXO RP14'!$A$63,(IF(G549=14,'ANEXO RP14'!$A$64,(IF(G549=15,'ANEXO RP14'!$A$65,(IF(G549=16,'ANEXO RP14'!$A$66," ")))))))))))))))))))))))))))))))</f>
        <v xml:space="preserve"> </v>
      </c>
      <c r="I549" s="106"/>
      <c r="J549" s="114"/>
      <c r="K549" s="91"/>
    </row>
    <row r="550" spans="1:11" s="30" customFormat="1" ht="41.25" customHeight="1" thickBot="1" x14ac:dyDescent="0.3">
      <c r="A550" s="113"/>
      <c r="B550" s="93"/>
      <c r="C550" s="55"/>
      <c r="D550" s="94" t="e">
        <f>VLOOKUP($C549:$C$5004,$C$27:$D$5004,2,0)</f>
        <v>#N/A</v>
      </c>
      <c r="E550" s="99"/>
      <c r="F550" s="60" t="e">
        <f>VLOOKUP($E550:$E$5004,'PLANO DE APLICAÇÃO'!$A$5:$B$1002,2,0)</f>
        <v>#N/A</v>
      </c>
      <c r="G550" s="28"/>
      <c r="H550" s="29" t="str">
        <f>IF(G550=1,'ANEXO RP14'!$A$51,(IF(G550=2,'ANEXO RP14'!$A$52,(IF(G550=3,'ANEXO RP14'!$A$53,(IF(G550=4,'ANEXO RP14'!$A$54,(IF(G550=5,'ANEXO RP14'!$A$55,(IF(G550=6,'ANEXO RP14'!$A$56,(IF(G550=7,'ANEXO RP14'!$A$57,(IF(G550=8,'ANEXO RP14'!$A$58,(IF(G550=9,'ANEXO RP14'!$A$59,(IF(G550=10,'ANEXO RP14'!$A$60,(IF(G550=11,'ANEXO RP14'!$A$61,(IF(G550=12,'ANEXO RP14'!$A$62,(IF(G550=13,'ANEXO RP14'!$A$63,(IF(G550=14,'ANEXO RP14'!$A$64,(IF(G550=15,'ANEXO RP14'!$A$65,(IF(G550=16,'ANEXO RP14'!$A$66," ")))))))))))))))))))))))))))))))</f>
        <v xml:space="preserve"> </v>
      </c>
      <c r="I550" s="106"/>
      <c r="J550" s="114"/>
      <c r="K550" s="91"/>
    </row>
    <row r="551" spans="1:11" s="30" customFormat="1" ht="41.25" customHeight="1" thickBot="1" x14ac:dyDescent="0.3">
      <c r="A551" s="113"/>
      <c r="B551" s="93"/>
      <c r="C551" s="55"/>
      <c r="D551" s="94" t="e">
        <f>VLOOKUP($C550:$C$5004,$C$27:$D$5004,2,0)</f>
        <v>#N/A</v>
      </c>
      <c r="E551" s="99"/>
      <c r="F551" s="60" t="e">
        <f>VLOOKUP($E551:$E$5004,'PLANO DE APLICAÇÃO'!$A$5:$B$1002,2,0)</f>
        <v>#N/A</v>
      </c>
      <c r="G551" s="28"/>
      <c r="H551" s="29" t="str">
        <f>IF(G551=1,'ANEXO RP14'!$A$51,(IF(G551=2,'ANEXO RP14'!$A$52,(IF(G551=3,'ANEXO RP14'!$A$53,(IF(G551=4,'ANEXO RP14'!$A$54,(IF(G551=5,'ANEXO RP14'!$A$55,(IF(G551=6,'ANEXO RP14'!$A$56,(IF(G551=7,'ANEXO RP14'!$A$57,(IF(G551=8,'ANEXO RP14'!$A$58,(IF(G551=9,'ANEXO RP14'!$A$59,(IF(G551=10,'ANEXO RP14'!$A$60,(IF(G551=11,'ANEXO RP14'!$A$61,(IF(G551=12,'ANEXO RP14'!$A$62,(IF(G551=13,'ANEXO RP14'!$A$63,(IF(G551=14,'ANEXO RP14'!$A$64,(IF(G551=15,'ANEXO RP14'!$A$65,(IF(G551=16,'ANEXO RP14'!$A$66," ")))))))))))))))))))))))))))))))</f>
        <v xml:space="preserve"> </v>
      </c>
      <c r="I551" s="106"/>
      <c r="J551" s="114"/>
      <c r="K551" s="91"/>
    </row>
    <row r="552" spans="1:11" s="30" customFormat="1" ht="41.25" customHeight="1" thickBot="1" x14ac:dyDescent="0.3">
      <c r="A552" s="113"/>
      <c r="B552" s="93"/>
      <c r="C552" s="55"/>
      <c r="D552" s="94" t="e">
        <f>VLOOKUP($C551:$C$5004,$C$27:$D$5004,2,0)</f>
        <v>#N/A</v>
      </c>
      <c r="E552" s="99"/>
      <c r="F552" s="60" t="e">
        <f>VLOOKUP($E552:$E$5004,'PLANO DE APLICAÇÃO'!$A$5:$B$1002,2,0)</f>
        <v>#N/A</v>
      </c>
      <c r="G552" s="28"/>
      <c r="H552" s="29" t="str">
        <f>IF(G552=1,'ANEXO RP14'!$A$51,(IF(G552=2,'ANEXO RP14'!$A$52,(IF(G552=3,'ANEXO RP14'!$A$53,(IF(G552=4,'ANEXO RP14'!$A$54,(IF(G552=5,'ANEXO RP14'!$A$55,(IF(G552=6,'ANEXO RP14'!$A$56,(IF(G552=7,'ANEXO RP14'!$A$57,(IF(G552=8,'ANEXO RP14'!$A$58,(IF(G552=9,'ANEXO RP14'!$A$59,(IF(G552=10,'ANEXO RP14'!$A$60,(IF(G552=11,'ANEXO RP14'!$A$61,(IF(G552=12,'ANEXO RP14'!$A$62,(IF(G552=13,'ANEXO RP14'!$A$63,(IF(G552=14,'ANEXO RP14'!$A$64,(IF(G552=15,'ANEXO RP14'!$A$65,(IF(G552=16,'ANEXO RP14'!$A$66," ")))))))))))))))))))))))))))))))</f>
        <v xml:space="preserve"> </v>
      </c>
      <c r="I552" s="106"/>
      <c r="J552" s="114"/>
      <c r="K552" s="91"/>
    </row>
    <row r="553" spans="1:11" s="30" customFormat="1" ht="41.25" customHeight="1" thickBot="1" x14ac:dyDescent="0.3">
      <c r="A553" s="113"/>
      <c r="B553" s="93"/>
      <c r="C553" s="55"/>
      <c r="D553" s="94" t="e">
        <f>VLOOKUP($C552:$C$5004,$C$27:$D$5004,2,0)</f>
        <v>#N/A</v>
      </c>
      <c r="E553" s="99"/>
      <c r="F553" s="60" t="e">
        <f>VLOOKUP($E553:$E$5004,'PLANO DE APLICAÇÃO'!$A$5:$B$1002,2,0)</f>
        <v>#N/A</v>
      </c>
      <c r="G553" s="28"/>
      <c r="H553" s="29" t="str">
        <f>IF(G553=1,'ANEXO RP14'!$A$51,(IF(G553=2,'ANEXO RP14'!$A$52,(IF(G553=3,'ANEXO RP14'!$A$53,(IF(G553=4,'ANEXO RP14'!$A$54,(IF(G553=5,'ANEXO RP14'!$A$55,(IF(G553=6,'ANEXO RP14'!$A$56,(IF(G553=7,'ANEXO RP14'!$A$57,(IF(G553=8,'ANEXO RP14'!$A$58,(IF(G553=9,'ANEXO RP14'!$A$59,(IF(G553=10,'ANEXO RP14'!$A$60,(IF(G553=11,'ANEXO RP14'!$A$61,(IF(G553=12,'ANEXO RP14'!$A$62,(IF(G553=13,'ANEXO RP14'!$A$63,(IF(G553=14,'ANEXO RP14'!$A$64,(IF(G553=15,'ANEXO RP14'!$A$65,(IF(G553=16,'ANEXO RP14'!$A$66," ")))))))))))))))))))))))))))))))</f>
        <v xml:space="preserve"> </v>
      </c>
      <c r="I553" s="106"/>
      <c r="J553" s="114"/>
      <c r="K553" s="91"/>
    </row>
    <row r="554" spans="1:11" s="30" customFormat="1" ht="41.25" customHeight="1" thickBot="1" x14ac:dyDescent="0.3">
      <c r="A554" s="113"/>
      <c r="B554" s="93"/>
      <c r="C554" s="55"/>
      <c r="D554" s="94" t="e">
        <f>VLOOKUP($C553:$C$5004,$C$27:$D$5004,2,0)</f>
        <v>#N/A</v>
      </c>
      <c r="E554" s="99"/>
      <c r="F554" s="60" t="e">
        <f>VLOOKUP($E554:$E$5004,'PLANO DE APLICAÇÃO'!$A$5:$B$1002,2,0)</f>
        <v>#N/A</v>
      </c>
      <c r="G554" s="28"/>
      <c r="H554" s="29" t="str">
        <f>IF(G554=1,'ANEXO RP14'!$A$51,(IF(G554=2,'ANEXO RP14'!$A$52,(IF(G554=3,'ANEXO RP14'!$A$53,(IF(G554=4,'ANEXO RP14'!$A$54,(IF(G554=5,'ANEXO RP14'!$A$55,(IF(G554=6,'ANEXO RP14'!$A$56,(IF(G554=7,'ANEXO RP14'!$A$57,(IF(G554=8,'ANEXO RP14'!$A$58,(IF(G554=9,'ANEXO RP14'!$A$59,(IF(G554=10,'ANEXO RP14'!$A$60,(IF(G554=11,'ANEXO RP14'!$A$61,(IF(G554=12,'ANEXO RP14'!$A$62,(IF(G554=13,'ANEXO RP14'!$A$63,(IF(G554=14,'ANEXO RP14'!$A$64,(IF(G554=15,'ANEXO RP14'!$A$65,(IF(G554=16,'ANEXO RP14'!$A$66," ")))))))))))))))))))))))))))))))</f>
        <v xml:space="preserve"> </v>
      </c>
      <c r="I554" s="106"/>
      <c r="J554" s="114"/>
      <c r="K554" s="91"/>
    </row>
    <row r="555" spans="1:11" s="30" customFormat="1" ht="41.25" customHeight="1" thickBot="1" x14ac:dyDescent="0.3">
      <c r="A555" s="113"/>
      <c r="B555" s="93"/>
      <c r="C555" s="55"/>
      <c r="D555" s="94" t="e">
        <f>VLOOKUP($C554:$C$5004,$C$27:$D$5004,2,0)</f>
        <v>#N/A</v>
      </c>
      <c r="E555" s="99"/>
      <c r="F555" s="60" t="e">
        <f>VLOOKUP($E555:$E$5004,'PLANO DE APLICAÇÃO'!$A$5:$B$1002,2,0)</f>
        <v>#N/A</v>
      </c>
      <c r="G555" s="28"/>
      <c r="H555" s="29" t="str">
        <f>IF(G555=1,'ANEXO RP14'!$A$51,(IF(G555=2,'ANEXO RP14'!$A$52,(IF(G555=3,'ANEXO RP14'!$A$53,(IF(G555=4,'ANEXO RP14'!$A$54,(IF(G555=5,'ANEXO RP14'!$A$55,(IF(G555=6,'ANEXO RP14'!$A$56,(IF(G555=7,'ANEXO RP14'!$A$57,(IF(G555=8,'ANEXO RP14'!$A$58,(IF(G555=9,'ANEXO RP14'!$A$59,(IF(G555=10,'ANEXO RP14'!$A$60,(IF(G555=11,'ANEXO RP14'!$A$61,(IF(G555=12,'ANEXO RP14'!$A$62,(IF(G555=13,'ANEXO RP14'!$A$63,(IF(G555=14,'ANEXO RP14'!$A$64,(IF(G555=15,'ANEXO RP14'!$A$65,(IF(G555=16,'ANEXO RP14'!$A$66," ")))))))))))))))))))))))))))))))</f>
        <v xml:space="preserve"> </v>
      </c>
      <c r="I555" s="106"/>
      <c r="J555" s="114"/>
      <c r="K555" s="91"/>
    </row>
    <row r="556" spans="1:11" s="30" customFormat="1" ht="41.25" customHeight="1" thickBot="1" x14ac:dyDescent="0.3">
      <c r="A556" s="113"/>
      <c r="B556" s="93"/>
      <c r="C556" s="55"/>
      <c r="D556" s="94" t="e">
        <f>VLOOKUP($C555:$C$5004,$C$27:$D$5004,2,0)</f>
        <v>#N/A</v>
      </c>
      <c r="E556" s="99"/>
      <c r="F556" s="60" t="e">
        <f>VLOOKUP($E556:$E$5004,'PLANO DE APLICAÇÃO'!$A$5:$B$1002,2,0)</f>
        <v>#N/A</v>
      </c>
      <c r="G556" s="28"/>
      <c r="H556" s="29" t="str">
        <f>IF(G556=1,'ANEXO RP14'!$A$51,(IF(G556=2,'ANEXO RP14'!$A$52,(IF(G556=3,'ANEXO RP14'!$A$53,(IF(G556=4,'ANEXO RP14'!$A$54,(IF(G556=5,'ANEXO RP14'!$A$55,(IF(G556=6,'ANEXO RP14'!$A$56,(IF(G556=7,'ANEXO RP14'!$A$57,(IF(G556=8,'ANEXO RP14'!$A$58,(IF(G556=9,'ANEXO RP14'!$A$59,(IF(G556=10,'ANEXO RP14'!$A$60,(IF(G556=11,'ANEXO RP14'!$A$61,(IF(G556=12,'ANEXO RP14'!$A$62,(IF(G556=13,'ANEXO RP14'!$A$63,(IF(G556=14,'ANEXO RP14'!$A$64,(IF(G556=15,'ANEXO RP14'!$A$65,(IF(G556=16,'ANEXO RP14'!$A$66," ")))))))))))))))))))))))))))))))</f>
        <v xml:space="preserve"> </v>
      </c>
      <c r="I556" s="106"/>
      <c r="J556" s="114"/>
      <c r="K556" s="91"/>
    </row>
    <row r="557" spans="1:11" s="30" customFormat="1" ht="41.25" customHeight="1" thickBot="1" x14ac:dyDescent="0.3">
      <c r="A557" s="113"/>
      <c r="B557" s="93"/>
      <c r="C557" s="55"/>
      <c r="D557" s="94" t="e">
        <f>VLOOKUP($C556:$C$5004,$C$27:$D$5004,2,0)</f>
        <v>#N/A</v>
      </c>
      <c r="E557" s="99"/>
      <c r="F557" s="60" t="e">
        <f>VLOOKUP($E557:$E$5004,'PLANO DE APLICAÇÃO'!$A$5:$B$1002,2,0)</f>
        <v>#N/A</v>
      </c>
      <c r="G557" s="28"/>
      <c r="H557" s="29" t="str">
        <f>IF(G557=1,'ANEXO RP14'!$A$51,(IF(G557=2,'ANEXO RP14'!$A$52,(IF(G557=3,'ANEXO RP14'!$A$53,(IF(G557=4,'ANEXO RP14'!$A$54,(IF(G557=5,'ANEXO RP14'!$A$55,(IF(G557=6,'ANEXO RP14'!$A$56,(IF(G557=7,'ANEXO RP14'!$A$57,(IF(G557=8,'ANEXO RP14'!$A$58,(IF(G557=9,'ANEXO RP14'!$A$59,(IF(G557=10,'ANEXO RP14'!$A$60,(IF(G557=11,'ANEXO RP14'!$A$61,(IF(G557=12,'ANEXO RP14'!$A$62,(IF(G557=13,'ANEXO RP14'!$A$63,(IF(G557=14,'ANEXO RP14'!$A$64,(IF(G557=15,'ANEXO RP14'!$A$65,(IF(G557=16,'ANEXO RP14'!$A$66," ")))))))))))))))))))))))))))))))</f>
        <v xml:space="preserve"> </v>
      </c>
      <c r="I557" s="106"/>
      <c r="J557" s="114"/>
      <c r="K557" s="91"/>
    </row>
    <row r="558" spans="1:11" s="30" customFormat="1" ht="41.25" customHeight="1" thickBot="1" x14ac:dyDescent="0.3">
      <c r="A558" s="113"/>
      <c r="B558" s="93"/>
      <c r="C558" s="55"/>
      <c r="D558" s="94" t="e">
        <f>VLOOKUP($C557:$C$5004,$C$27:$D$5004,2,0)</f>
        <v>#N/A</v>
      </c>
      <c r="E558" s="99"/>
      <c r="F558" s="60" t="e">
        <f>VLOOKUP($E558:$E$5004,'PLANO DE APLICAÇÃO'!$A$5:$B$1002,2,0)</f>
        <v>#N/A</v>
      </c>
      <c r="G558" s="28"/>
      <c r="H558" s="29" t="str">
        <f>IF(G558=1,'ANEXO RP14'!$A$51,(IF(G558=2,'ANEXO RP14'!$A$52,(IF(G558=3,'ANEXO RP14'!$A$53,(IF(G558=4,'ANEXO RP14'!$A$54,(IF(G558=5,'ANEXO RP14'!$A$55,(IF(G558=6,'ANEXO RP14'!$A$56,(IF(G558=7,'ANEXO RP14'!$A$57,(IF(G558=8,'ANEXO RP14'!$A$58,(IF(G558=9,'ANEXO RP14'!$A$59,(IF(G558=10,'ANEXO RP14'!$A$60,(IF(G558=11,'ANEXO RP14'!$A$61,(IF(G558=12,'ANEXO RP14'!$A$62,(IF(G558=13,'ANEXO RP14'!$A$63,(IF(G558=14,'ANEXO RP14'!$A$64,(IF(G558=15,'ANEXO RP14'!$A$65,(IF(G558=16,'ANEXO RP14'!$A$66," ")))))))))))))))))))))))))))))))</f>
        <v xml:space="preserve"> </v>
      </c>
      <c r="I558" s="106"/>
      <c r="J558" s="114"/>
      <c r="K558" s="91"/>
    </row>
    <row r="559" spans="1:11" s="30" customFormat="1" ht="41.25" customHeight="1" thickBot="1" x14ac:dyDescent="0.3">
      <c r="A559" s="113"/>
      <c r="B559" s="93"/>
      <c r="C559" s="55"/>
      <c r="D559" s="94" t="e">
        <f>VLOOKUP($C558:$C$5004,$C$27:$D$5004,2,0)</f>
        <v>#N/A</v>
      </c>
      <c r="E559" s="99"/>
      <c r="F559" s="60" t="e">
        <f>VLOOKUP($E559:$E$5004,'PLANO DE APLICAÇÃO'!$A$5:$B$1002,2,0)</f>
        <v>#N/A</v>
      </c>
      <c r="G559" s="28"/>
      <c r="H559" s="29" t="str">
        <f>IF(G559=1,'ANEXO RP14'!$A$51,(IF(G559=2,'ANEXO RP14'!$A$52,(IF(G559=3,'ANEXO RP14'!$A$53,(IF(G559=4,'ANEXO RP14'!$A$54,(IF(G559=5,'ANEXO RP14'!$A$55,(IF(G559=6,'ANEXO RP14'!$A$56,(IF(G559=7,'ANEXO RP14'!$A$57,(IF(G559=8,'ANEXO RP14'!$A$58,(IF(G559=9,'ANEXO RP14'!$A$59,(IF(G559=10,'ANEXO RP14'!$A$60,(IF(G559=11,'ANEXO RP14'!$A$61,(IF(G559=12,'ANEXO RP14'!$A$62,(IF(G559=13,'ANEXO RP14'!$A$63,(IF(G559=14,'ANEXO RP14'!$A$64,(IF(G559=15,'ANEXO RP14'!$A$65,(IF(G559=16,'ANEXO RP14'!$A$66," ")))))))))))))))))))))))))))))))</f>
        <v xml:space="preserve"> </v>
      </c>
      <c r="I559" s="106"/>
      <c r="J559" s="114"/>
      <c r="K559" s="91"/>
    </row>
    <row r="560" spans="1:11" s="30" customFormat="1" ht="41.25" customHeight="1" thickBot="1" x14ac:dyDescent="0.3">
      <c r="A560" s="113"/>
      <c r="B560" s="93"/>
      <c r="C560" s="55"/>
      <c r="D560" s="94" t="e">
        <f>VLOOKUP($C559:$C$5004,$C$27:$D$5004,2,0)</f>
        <v>#N/A</v>
      </c>
      <c r="E560" s="99"/>
      <c r="F560" s="60" t="e">
        <f>VLOOKUP($E560:$E$5004,'PLANO DE APLICAÇÃO'!$A$5:$B$1002,2,0)</f>
        <v>#N/A</v>
      </c>
      <c r="G560" s="28"/>
      <c r="H560" s="29" t="str">
        <f>IF(G560=1,'ANEXO RP14'!$A$51,(IF(G560=2,'ANEXO RP14'!$A$52,(IF(G560=3,'ANEXO RP14'!$A$53,(IF(G560=4,'ANEXO RP14'!$A$54,(IF(G560=5,'ANEXO RP14'!$A$55,(IF(G560=6,'ANEXO RP14'!$A$56,(IF(G560=7,'ANEXO RP14'!$A$57,(IF(G560=8,'ANEXO RP14'!$A$58,(IF(G560=9,'ANEXO RP14'!$A$59,(IF(G560=10,'ANEXO RP14'!$A$60,(IF(G560=11,'ANEXO RP14'!$A$61,(IF(G560=12,'ANEXO RP14'!$A$62,(IF(G560=13,'ANEXO RP14'!$A$63,(IF(G560=14,'ANEXO RP14'!$A$64,(IF(G560=15,'ANEXO RP14'!$A$65,(IF(G560=16,'ANEXO RP14'!$A$66," ")))))))))))))))))))))))))))))))</f>
        <v xml:space="preserve"> </v>
      </c>
      <c r="I560" s="106"/>
      <c r="J560" s="114"/>
      <c r="K560" s="91"/>
    </row>
    <row r="561" spans="1:11" s="30" customFormat="1" ht="41.25" customHeight="1" thickBot="1" x14ac:dyDescent="0.3">
      <c r="A561" s="113"/>
      <c r="B561" s="93"/>
      <c r="C561" s="55"/>
      <c r="D561" s="94" t="e">
        <f>VLOOKUP($C560:$C$5004,$C$27:$D$5004,2,0)</f>
        <v>#N/A</v>
      </c>
      <c r="E561" s="99"/>
      <c r="F561" s="60" t="e">
        <f>VLOOKUP($E561:$E$5004,'PLANO DE APLICAÇÃO'!$A$5:$B$1002,2,0)</f>
        <v>#N/A</v>
      </c>
      <c r="G561" s="28"/>
      <c r="H561" s="29" t="str">
        <f>IF(G561=1,'ANEXO RP14'!$A$51,(IF(G561=2,'ANEXO RP14'!$A$52,(IF(G561=3,'ANEXO RP14'!$A$53,(IF(G561=4,'ANEXO RP14'!$A$54,(IF(G561=5,'ANEXO RP14'!$A$55,(IF(G561=6,'ANEXO RP14'!$A$56,(IF(G561=7,'ANEXO RP14'!$A$57,(IF(G561=8,'ANEXO RP14'!$A$58,(IF(G561=9,'ANEXO RP14'!$A$59,(IF(G561=10,'ANEXO RP14'!$A$60,(IF(G561=11,'ANEXO RP14'!$A$61,(IF(G561=12,'ANEXO RP14'!$A$62,(IF(G561=13,'ANEXO RP14'!$A$63,(IF(G561=14,'ANEXO RP14'!$A$64,(IF(G561=15,'ANEXO RP14'!$A$65,(IF(G561=16,'ANEXO RP14'!$A$66," ")))))))))))))))))))))))))))))))</f>
        <v xml:space="preserve"> </v>
      </c>
      <c r="I561" s="106"/>
      <c r="J561" s="114"/>
      <c r="K561" s="91"/>
    </row>
    <row r="562" spans="1:11" s="30" customFormat="1" ht="41.25" customHeight="1" thickBot="1" x14ac:dyDescent="0.3">
      <c r="A562" s="113"/>
      <c r="B562" s="93"/>
      <c r="C562" s="55"/>
      <c r="D562" s="94" t="e">
        <f>VLOOKUP($C561:$C$5004,$C$27:$D$5004,2,0)</f>
        <v>#N/A</v>
      </c>
      <c r="E562" s="99"/>
      <c r="F562" s="60" t="e">
        <f>VLOOKUP($E562:$E$5004,'PLANO DE APLICAÇÃO'!$A$5:$B$1002,2,0)</f>
        <v>#N/A</v>
      </c>
      <c r="G562" s="28"/>
      <c r="H562" s="29" t="str">
        <f>IF(G562=1,'ANEXO RP14'!$A$51,(IF(G562=2,'ANEXO RP14'!$A$52,(IF(G562=3,'ANEXO RP14'!$A$53,(IF(G562=4,'ANEXO RP14'!$A$54,(IF(G562=5,'ANEXO RP14'!$A$55,(IF(G562=6,'ANEXO RP14'!$A$56,(IF(G562=7,'ANEXO RP14'!$A$57,(IF(G562=8,'ANEXO RP14'!$A$58,(IF(G562=9,'ANEXO RP14'!$A$59,(IF(G562=10,'ANEXO RP14'!$A$60,(IF(G562=11,'ANEXO RP14'!$A$61,(IF(G562=12,'ANEXO RP14'!$A$62,(IF(G562=13,'ANEXO RP14'!$A$63,(IF(G562=14,'ANEXO RP14'!$A$64,(IF(G562=15,'ANEXO RP14'!$A$65,(IF(G562=16,'ANEXO RP14'!$A$66," ")))))))))))))))))))))))))))))))</f>
        <v xml:space="preserve"> </v>
      </c>
      <c r="I562" s="106"/>
      <c r="J562" s="114"/>
      <c r="K562" s="91"/>
    </row>
    <row r="563" spans="1:11" s="30" customFormat="1" ht="41.25" customHeight="1" thickBot="1" x14ac:dyDescent="0.3">
      <c r="A563" s="113"/>
      <c r="B563" s="93"/>
      <c r="C563" s="55"/>
      <c r="D563" s="94" t="e">
        <f>VLOOKUP($C562:$C$5004,$C$27:$D$5004,2,0)</f>
        <v>#N/A</v>
      </c>
      <c r="E563" s="99"/>
      <c r="F563" s="60" t="e">
        <f>VLOOKUP($E563:$E$5004,'PLANO DE APLICAÇÃO'!$A$5:$B$1002,2,0)</f>
        <v>#N/A</v>
      </c>
      <c r="G563" s="28"/>
      <c r="H563" s="29" t="str">
        <f>IF(G563=1,'ANEXO RP14'!$A$51,(IF(G563=2,'ANEXO RP14'!$A$52,(IF(G563=3,'ANEXO RP14'!$A$53,(IF(G563=4,'ANEXO RP14'!$A$54,(IF(G563=5,'ANEXO RP14'!$A$55,(IF(G563=6,'ANEXO RP14'!$A$56,(IF(G563=7,'ANEXO RP14'!$A$57,(IF(G563=8,'ANEXO RP14'!$A$58,(IF(G563=9,'ANEXO RP14'!$A$59,(IF(G563=10,'ANEXO RP14'!$A$60,(IF(G563=11,'ANEXO RP14'!$A$61,(IF(G563=12,'ANEXO RP14'!$A$62,(IF(G563=13,'ANEXO RP14'!$A$63,(IF(G563=14,'ANEXO RP14'!$A$64,(IF(G563=15,'ANEXO RP14'!$A$65,(IF(G563=16,'ANEXO RP14'!$A$66," ")))))))))))))))))))))))))))))))</f>
        <v xml:space="preserve"> </v>
      </c>
      <c r="I563" s="106"/>
      <c r="J563" s="114"/>
      <c r="K563" s="91"/>
    </row>
    <row r="564" spans="1:11" s="30" customFormat="1" ht="41.25" customHeight="1" thickBot="1" x14ac:dyDescent="0.3">
      <c r="A564" s="113"/>
      <c r="B564" s="93"/>
      <c r="C564" s="55"/>
      <c r="D564" s="94" t="e">
        <f>VLOOKUP($C563:$C$5004,$C$27:$D$5004,2,0)</f>
        <v>#N/A</v>
      </c>
      <c r="E564" s="99"/>
      <c r="F564" s="60" t="e">
        <f>VLOOKUP($E564:$E$5004,'PLANO DE APLICAÇÃO'!$A$5:$B$1002,2,0)</f>
        <v>#N/A</v>
      </c>
      <c r="G564" s="28"/>
      <c r="H564" s="29" t="str">
        <f>IF(G564=1,'ANEXO RP14'!$A$51,(IF(G564=2,'ANEXO RP14'!$A$52,(IF(G564=3,'ANEXO RP14'!$A$53,(IF(G564=4,'ANEXO RP14'!$A$54,(IF(G564=5,'ANEXO RP14'!$A$55,(IF(G564=6,'ANEXO RP14'!$A$56,(IF(G564=7,'ANEXO RP14'!$A$57,(IF(G564=8,'ANEXO RP14'!$A$58,(IF(G564=9,'ANEXO RP14'!$A$59,(IF(G564=10,'ANEXO RP14'!$A$60,(IF(G564=11,'ANEXO RP14'!$A$61,(IF(G564=12,'ANEXO RP14'!$A$62,(IF(G564=13,'ANEXO RP14'!$A$63,(IF(G564=14,'ANEXO RP14'!$A$64,(IF(G564=15,'ANEXO RP14'!$A$65,(IF(G564=16,'ANEXO RP14'!$A$66," ")))))))))))))))))))))))))))))))</f>
        <v xml:space="preserve"> </v>
      </c>
      <c r="I564" s="106"/>
      <c r="J564" s="114"/>
      <c r="K564" s="91"/>
    </row>
    <row r="565" spans="1:11" s="30" customFormat="1" ht="41.25" customHeight="1" thickBot="1" x14ac:dyDescent="0.3">
      <c r="A565" s="113"/>
      <c r="B565" s="93"/>
      <c r="C565" s="55"/>
      <c r="D565" s="94" t="e">
        <f>VLOOKUP($C564:$C$5004,$C$27:$D$5004,2,0)</f>
        <v>#N/A</v>
      </c>
      <c r="E565" s="99"/>
      <c r="F565" s="60" t="e">
        <f>VLOOKUP($E565:$E$5004,'PLANO DE APLICAÇÃO'!$A$5:$B$1002,2,0)</f>
        <v>#N/A</v>
      </c>
      <c r="G565" s="28"/>
      <c r="H565" s="29" t="str">
        <f>IF(G565=1,'ANEXO RP14'!$A$51,(IF(G565=2,'ANEXO RP14'!$A$52,(IF(G565=3,'ANEXO RP14'!$A$53,(IF(G565=4,'ANEXO RP14'!$A$54,(IF(G565=5,'ANEXO RP14'!$A$55,(IF(G565=6,'ANEXO RP14'!$A$56,(IF(G565=7,'ANEXO RP14'!$A$57,(IF(G565=8,'ANEXO RP14'!$A$58,(IF(G565=9,'ANEXO RP14'!$A$59,(IF(G565=10,'ANEXO RP14'!$A$60,(IF(G565=11,'ANEXO RP14'!$A$61,(IF(G565=12,'ANEXO RP14'!$A$62,(IF(G565=13,'ANEXO RP14'!$A$63,(IF(G565=14,'ANEXO RP14'!$A$64,(IF(G565=15,'ANEXO RP14'!$A$65,(IF(G565=16,'ANEXO RP14'!$A$66," ")))))))))))))))))))))))))))))))</f>
        <v xml:space="preserve"> </v>
      </c>
      <c r="I565" s="106"/>
      <c r="J565" s="114"/>
      <c r="K565" s="91"/>
    </row>
    <row r="566" spans="1:11" s="30" customFormat="1" ht="41.25" customHeight="1" thickBot="1" x14ac:dyDescent="0.3">
      <c r="A566" s="113"/>
      <c r="B566" s="93"/>
      <c r="C566" s="55"/>
      <c r="D566" s="94" t="e">
        <f>VLOOKUP($C565:$C$5004,$C$27:$D$5004,2,0)</f>
        <v>#N/A</v>
      </c>
      <c r="E566" s="99"/>
      <c r="F566" s="60" t="e">
        <f>VLOOKUP($E566:$E$5004,'PLANO DE APLICAÇÃO'!$A$5:$B$1002,2,0)</f>
        <v>#N/A</v>
      </c>
      <c r="G566" s="28"/>
      <c r="H566" s="29" t="str">
        <f>IF(G566=1,'ANEXO RP14'!$A$51,(IF(G566=2,'ANEXO RP14'!$A$52,(IF(G566=3,'ANEXO RP14'!$A$53,(IF(G566=4,'ANEXO RP14'!$A$54,(IF(G566=5,'ANEXO RP14'!$A$55,(IF(G566=6,'ANEXO RP14'!$A$56,(IF(G566=7,'ANEXO RP14'!$A$57,(IF(G566=8,'ANEXO RP14'!$A$58,(IF(G566=9,'ANEXO RP14'!$A$59,(IF(G566=10,'ANEXO RP14'!$A$60,(IF(G566=11,'ANEXO RP14'!$A$61,(IF(G566=12,'ANEXO RP14'!$A$62,(IF(G566=13,'ANEXO RP14'!$A$63,(IF(G566=14,'ANEXO RP14'!$A$64,(IF(G566=15,'ANEXO RP14'!$A$65,(IF(G566=16,'ANEXO RP14'!$A$66," ")))))))))))))))))))))))))))))))</f>
        <v xml:space="preserve"> </v>
      </c>
      <c r="I566" s="106"/>
      <c r="J566" s="114"/>
      <c r="K566" s="91"/>
    </row>
    <row r="567" spans="1:11" s="30" customFormat="1" ht="41.25" customHeight="1" thickBot="1" x14ac:dyDescent="0.3">
      <c r="A567" s="113"/>
      <c r="B567" s="93"/>
      <c r="C567" s="55"/>
      <c r="D567" s="94" t="e">
        <f>VLOOKUP($C566:$C$5004,$C$27:$D$5004,2,0)</f>
        <v>#N/A</v>
      </c>
      <c r="E567" s="99"/>
      <c r="F567" s="60" t="e">
        <f>VLOOKUP($E567:$E$5004,'PLANO DE APLICAÇÃO'!$A$5:$B$1002,2,0)</f>
        <v>#N/A</v>
      </c>
      <c r="G567" s="28"/>
      <c r="H567" s="29" t="str">
        <f>IF(G567=1,'ANEXO RP14'!$A$51,(IF(G567=2,'ANEXO RP14'!$A$52,(IF(G567=3,'ANEXO RP14'!$A$53,(IF(G567=4,'ANEXO RP14'!$A$54,(IF(G567=5,'ANEXO RP14'!$A$55,(IF(G567=6,'ANEXO RP14'!$A$56,(IF(G567=7,'ANEXO RP14'!$A$57,(IF(G567=8,'ANEXO RP14'!$A$58,(IF(G567=9,'ANEXO RP14'!$A$59,(IF(G567=10,'ANEXO RP14'!$A$60,(IF(G567=11,'ANEXO RP14'!$A$61,(IF(G567=12,'ANEXO RP14'!$A$62,(IF(G567=13,'ANEXO RP14'!$A$63,(IF(G567=14,'ANEXO RP14'!$A$64,(IF(G567=15,'ANEXO RP14'!$A$65,(IF(G567=16,'ANEXO RP14'!$A$66," ")))))))))))))))))))))))))))))))</f>
        <v xml:space="preserve"> </v>
      </c>
      <c r="I567" s="106"/>
      <c r="J567" s="114"/>
      <c r="K567" s="91"/>
    </row>
    <row r="568" spans="1:11" s="30" customFormat="1" ht="41.25" customHeight="1" thickBot="1" x14ac:dyDescent="0.3">
      <c r="A568" s="113"/>
      <c r="B568" s="93"/>
      <c r="C568" s="55"/>
      <c r="D568" s="94" t="e">
        <f>VLOOKUP($C567:$C$5004,$C$27:$D$5004,2,0)</f>
        <v>#N/A</v>
      </c>
      <c r="E568" s="99"/>
      <c r="F568" s="60" t="e">
        <f>VLOOKUP($E568:$E$5004,'PLANO DE APLICAÇÃO'!$A$5:$B$1002,2,0)</f>
        <v>#N/A</v>
      </c>
      <c r="G568" s="28"/>
      <c r="H568" s="29" t="str">
        <f>IF(G568=1,'ANEXO RP14'!$A$51,(IF(G568=2,'ANEXO RP14'!$A$52,(IF(G568=3,'ANEXO RP14'!$A$53,(IF(G568=4,'ANEXO RP14'!$A$54,(IF(G568=5,'ANEXO RP14'!$A$55,(IF(G568=6,'ANEXO RP14'!$A$56,(IF(G568=7,'ANEXO RP14'!$A$57,(IF(G568=8,'ANEXO RP14'!$A$58,(IF(G568=9,'ANEXO RP14'!$A$59,(IF(G568=10,'ANEXO RP14'!$A$60,(IF(G568=11,'ANEXO RP14'!$A$61,(IF(G568=12,'ANEXO RP14'!$A$62,(IF(G568=13,'ANEXO RP14'!$A$63,(IF(G568=14,'ANEXO RP14'!$A$64,(IF(G568=15,'ANEXO RP14'!$A$65,(IF(G568=16,'ANEXO RP14'!$A$66," ")))))))))))))))))))))))))))))))</f>
        <v xml:space="preserve"> </v>
      </c>
      <c r="I568" s="106"/>
      <c r="J568" s="114"/>
      <c r="K568" s="91"/>
    </row>
    <row r="569" spans="1:11" s="30" customFormat="1" ht="41.25" customHeight="1" thickBot="1" x14ac:dyDescent="0.3">
      <c r="A569" s="113"/>
      <c r="B569" s="93"/>
      <c r="C569" s="55"/>
      <c r="D569" s="94" t="e">
        <f>VLOOKUP($C568:$C$5004,$C$27:$D$5004,2,0)</f>
        <v>#N/A</v>
      </c>
      <c r="E569" s="99"/>
      <c r="F569" s="60" t="e">
        <f>VLOOKUP($E569:$E$5004,'PLANO DE APLICAÇÃO'!$A$5:$B$1002,2,0)</f>
        <v>#N/A</v>
      </c>
      <c r="G569" s="28"/>
      <c r="H569" s="29" t="str">
        <f>IF(G569=1,'ANEXO RP14'!$A$51,(IF(G569=2,'ANEXO RP14'!$A$52,(IF(G569=3,'ANEXO RP14'!$A$53,(IF(G569=4,'ANEXO RP14'!$A$54,(IF(G569=5,'ANEXO RP14'!$A$55,(IF(G569=6,'ANEXO RP14'!$A$56,(IF(G569=7,'ANEXO RP14'!$A$57,(IF(G569=8,'ANEXO RP14'!$A$58,(IF(G569=9,'ANEXO RP14'!$A$59,(IF(G569=10,'ANEXO RP14'!$A$60,(IF(G569=11,'ANEXO RP14'!$A$61,(IF(G569=12,'ANEXO RP14'!$A$62,(IF(G569=13,'ANEXO RP14'!$A$63,(IF(G569=14,'ANEXO RP14'!$A$64,(IF(G569=15,'ANEXO RP14'!$A$65,(IF(G569=16,'ANEXO RP14'!$A$66," ")))))))))))))))))))))))))))))))</f>
        <v xml:space="preserve"> </v>
      </c>
      <c r="I569" s="106"/>
      <c r="J569" s="114"/>
      <c r="K569" s="91"/>
    </row>
    <row r="570" spans="1:11" s="30" customFormat="1" ht="41.25" customHeight="1" thickBot="1" x14ac:dyDescent="0.3">
      <c r="A570" s="113"/>
      <c r="B570" s="93"/>
      <c r="C570" s="55"/>
      <c r="D570" s="94" t="e">
        <f>VLOOKUP($C569:$C$5004,$C$27:$D$5004,2,0)</f>
        <v>#N/A</v>
      </c>
      <c r="E570" s="99"/>
      <c r="F570" s="60" t="e">
        <f>VLOOKUP($E570:$E$5004,'PLANO DE APLICAÇÃO'!$A$5:$B$1002,2,0)</f>
        <v>#N/A</v>
      </c>
      <c r="G570" s="28"/>
      <c r="H570" s="29" t="str">
        <f>IF(G570=1,'ANEXO RP14'!$A$51,(IF(G570=2,'ANEXO RP14'!$A$52,(IF(G570=3,'ANEXO RP14'!$A$53,(IF(G570=4,'ANEXO RP14'!$A$54,(IF(G570=5,'ANEXO RP14'!$A$55,(IF(G570=6,'ANEXO RP14'!$A$56,(IF(G570=7,'ANEXO RP14'!$A$57,(IF(G570=8,'ANEXO RP14'!$A$58,(IF(G570=9,'ANEXO RP14'!$A$59,(IF(G570=10,'ANEXO RP14'!$A$60,(IF(G570=11,'ANEXO RP14'!$A$61,(IF(G570=12,'ANEXO RP14'!$A$62,(IF(G570=13,'ANEXO RP14'!$A$63,(IF(G570=14,'ANEXO RP14'!$A$64,(IF(G570=15,'ANEXO RP14'!$A$65,(IF(G570=16,'ANEXO RP14'!$A$66," ")))))))))))))))))))))))))))))))</f>
        <v xml:space="preserve"> </v>
      </c>
      <c r="I570" s="106"/>
      <c r="J570" s="114"/>
      <c r="K570" s="91"/>
    </row>
    <row r="571" spans="1:11" s="30" customFormat="1" ht="41.25" customHeight="1" thickBot="1" x14ac:dyDescent="0.3">
      <c r="A571" s="113"/>
      <c r="B571" s="93"/>
      <c r="C571" s="55"/>
      <c r="D571" s="94" t="e">
        <f>VLOOKUP($C570:$C$5004,$C$27:$D$5004,2,0)</f>
        <v>#N/A</v>
      </c>
      <c r="E571" s="99"/>
      <c r="F571" s="60" t="e">
        <f>VLOOKUP($E571:$E$5004,'PLANO DE APLICAÇÃO'!$A$5:$B$1002,2,0)</f>
        <v>#N/A</v>
      </c>
      <c r="G571" s="28"/>
      <c r="H571" s="29" t="str">
        <f>IF(G571=1,'ANEXO RP14'!$A$51,(IF(G571=2,'ANEXO RP14'!$A$52,(IF(G571=3,'ANEXO RP14'!$A$53,(IF(G571=4,'ANEXO RP14'!$A$54,(IF(G571=5,'ANEXO RP14'!$A$55,(IF(G571=6,'ANEXO RP14'!$A$56,(IF(G571=7,'ANEXO RP14'!$A$57,(IF(G571=8,'ANEXO RP14'!$A$58,(IF(G571=9,'ANEXO RP14'!$A$59,(IF(G571=10,'ANEXO RP14'!$A$60,(IF(G571=11,'ANEXO RP14'!$A$61,(IF(G571=12,'ANEXO RP14'!$A$62,(IF(G571=13,'ANEXO RP14'!$A$63,(IF(G571=14,'ANEXO RP14'!$A$64,(IF(G571=15,'ANEXO RP14'!$A$65,(IF(G571=16,'ANEXO RP14'!$A$66," ")))))))))))))))))))))))))))))))</f>
        <v xml:space="preserve"> </v>
      </c>
      <c r="I571" s="106"/>
      <c r="J571" s="114"/>
      <c r="K571" s="91"/>
    </row>
    <row r="572" spans="1:11" s="30" customFormat="1" ht="41.25" customHeight="1" thickBot="1" x14ac:dyDescent="0.3">
      <c r="A572" s="113"/>
      <c r="B572" s="93"/>
      <c r="C572" s="55"/>
      <c r="D572" s="94" t="e">
        <f>VLOOKUP($C571:$C$5004,$C$27:$D$5004,2,0)</f>
        <v>#N/A</v>
      </c>
      <c r="E572" s="99"/>
      <c r="F572" s="60" t="e">
        <f>VLOOKUP($E572:$E$5004,'PLANO DE APLICAÇÃO'!$A$5:$B$1002,2,0)</f>
        <v>#N/A</v>
      </c>
      <c r="G572" s="28"/>
      <c r="H572" s="29" t="str">
        <f>IF(G572=1,'ANEXO RP14'!$A$51,(IF(G572=2,'ANEXO RP14'!$A$52,(IF(G572=3,'ANEXO RP14'!$A$53,(IF(G572=4,'ANEXO RP14'!$A$54,(IF(G572=5,'ANEXO RP14'!$A$55,(IF(G572=6,'ANEXO RP14'!$A$56,(IF(G572=7,'ANEXO RP14'!$A$57,(IF(G572=8,'ANEXO RP14'!$A$58,(IF(G572=9,'ANEXO RP14'!$A$59,(IF(G572=10,'ANEXO RP14'!$A$60,(IF(G572=11,'ANEXO RP14'!$A$61,(IF(G572=12,'ANEXO RP14'!$A$62,(IF(G572=13,'ANEXO RP14'!$A$63,(IF(G572=14,'ANEXO RP14'!$A$64,(IF(G572=15,'ANEXO RP14'!$A$65,(IF(G572=16,'ANEXO RP14'!$A$66," ")))))))))))))))))))))))))))))))</f>
        <v xml:space="preserve"> </v>
      </c>
      <c r="I572" s="106"/>
      <c r="J572" s="114"/>
      <c r="K572" s="91"/>
    </row>
    <row r="573" spans="1:11" s="30" customFormat="1" ht="41.25" customHeight="1" thickBot="1" x14ac:dyDescent="0.3">
      <c r="A573" s="113"/>
      <c r="B573" s="93"/>
      <c r="C573" s="55"/>
      <c r="D573" s="94" t="e">
        <f>VLOOKUP($C572:$C$5004,$C$27:$D$5004,2,0)</f>
        <v>#N/A</v>
      </c>
      <c r="E573" s="99"/>
      <c r="F573" s="60" t="e">
        <f>VLOOKUP($E573:$E$5004,'PLANO DE APLICAÇÃO'!$A$5:$B$1002,2,0)</f>
        <v>#N/A</v>
      </c>
      <c r="G573" s="28"/>
      <c r="H573" s="29" t="str">
        <f>IF(G573=1,'ANEXO RP14'!$A$51,(IF(G573=2,'ANEXO RP14'!$A$52,(IF(G573=3,'ANEXO RP14'!$A$53,(IF(G573=4,'ANEXO RP14'!$A$54,(IF(G573=5,'ANEXO RP14'!$A$55,(IF(G573=6,'ANEXO RP14'!$A$56,(IF(G573=7,'ANEXO RP14'!$A$57,(IF(G573=8,'ANEXO RP14'!$A$58,(IF(G573=9,'ANEXO RP14'!$A$59,(IF(G573=10,'ANEXO RP14'!$A$60,(IF(G573=11,'ANEXO RP14'!$A$61,(IF(G573=12,'ANEXO RP14'!$A$62,(IF(G573=13,'ANEXO RP14'!$A$63,(IF(G573=14,'ANEXO RP14'!$A$64,(IF(G573=15,'ANEXO RP14'!$A$65,(IF(G573=16,'ANEXO RP14'!$A$66," ")))))))))))))))))))))))))))))))</f>
        <v xml:space="preserve"> </v>
      </c>
      <c r="I573" s="106"/>
      <c r="J573" s="114"/>
      <c r="K573" s="91"/>
    </row>
    <row r="574" spans="1:11" s="30" customFormat="1" ht="41.25" customHeight="1" thickBot="1" x14ac:dyDescent="0.3">
      <c r="A574" s="113"/>
      <c r="B574" s="93"/>
      <c r="C574" s="55"/>
      <c r="D574" s="94" t="e">
        <f>VLOOKUP($C573:$C$5004,$C$27:$D$5004,2,0)</f>
        <v>#N/A</v>
      </c>
      <c r="E574" s="99"/>
      <c r="F574" s="60" t="e">
        <f>VLOOKUP($E574:$E$5004,'PLANO DE APLICAÇÃO'!$A$5:$B$1002,2,0)</f>
        <v>#N/A</v>
      </c>
      <c r="G574" s="28"/>
      <c r="H574" s="29" t="str">
        <f>IF(G574=1,'ANEXO RP14'!$A$51,(IF(G574=2,'ANEXO RP14'!$A$52,(IF(G574=3,'ANEXO RP14'!$A$53,(IF(G574=4,'ANEXO RP14'!$A$54,(IF(G574=5,'ANEXO RP14'!$A$55,(IF(G574=6,'ANEXO RP14'!$A$56,(IF(G574=7,'ANEXO RP14'!$A$57,(IF(G574=8,'ANEXO RP14'!$A$58,(IF(G574=9,'ANEXO RP14'!$A$59,(IF(G574=10,'ANEXO RP14'!$A$60,(IF(G574=11,'ANEXO RP14'!$A$61,(IF(G574=12,'ANEXO RP14'!$A$62,(IF(G574=13,'ANEXO RP14'!$A$63,(IF(G574=14,'ANEXO RP14'!$A$64,(IF(G574=15,'ANEXO RP14'!$A$65,(IF(G574=16,'ANEXO RP14'!$A$66," ")))))))))))))))))))))))))))))))</f>
        <v xml:space="preserve"> </v>
      </c>
      <c r="I574" s="106"/>
      <c r="J574" s="114"/>
      <c r="K574" s="91"/>
    </row>
    <row r="575" spans="1:11" s="30" customFormat="1" ht="41.25" customHeight="1" thickBot="1" x14ac:dyDescent="0.3">
      <c r="A575" s="113"/>
      <c r="B575" s="93"/>
      <c r="C575" s="55"/>
      <c r="D575" s="94" t="e">
        <f>VLOOKUP($C574:$C$5004,$C$27:$D$5004,2,0)</f>
        <v>#N/A</v>
      </c>
      <c r="E575" s="99"/>
      <c r="F575" s="60" t="e">
        <f>VLOOKUP($E575:$E$5004,'PLANO DE APLICAÇÃO'!$A$5:$B$1002,2,0)</f>
        <v>#N/A</v>
      </c>
      <c r="G575" s="28"/>
      <c r="H575" s="29" t="str">
        <f>IF(G575=1,'ANEXO RP14'!$A$51,(IF(G575=2,'ANEXO RP14'!$A$52,(IF(G575=3,'ANEXO RP14'!$A$53,(IF(G575=4,'ANEXO RP14'!$A$54,(IF(G575=5,'ANEXO RP14'!$A$55,(IF(G575=6,'ANEXO RP14'!$A$56,(IF(G575=7,'ANEXO RP14'!$A$57,(IF(G575=8,'ANEXO RP14'!$A$58,(IF(G575=9,'ANEXO RP14'!$A$59,(IF(G575=10,'ANEXO RP14'!$A$60,(IF(G575=11,'ANEXO RP14'!$A$61,(IF(G575=12,'ANEXO RP14'!$A$62,(IF(G575=13,'ANEXO RP14'!$A$63,(IF(G575=14,'ANEXO RP14'!$A$64,(IF(G575=15,'ANEXO RP14'!$A$65,(IF(G575=16,'ANEXO RP14'!$A$66," ")))))))))))))))))))))))))))))))</f>
        <v xml:space="preserve"> </v>
      </c>
      <c r="I575" s="106"/>
      <c r="J575" s="114"/>
      <c r="K575" s="91"/>
    </row>
    <row r="576" spans="1:11" s="30" customFormat="1" ht="41.25" customHeight="1" thickBot="1" x14ac:dyDescent="0.3">
      <c r="A576" s="113"/>
      <c r="B576" s="93"/>
      <c r="C576" s="55"/>
      <c r="D576" s="94" t="e">
        <f>VLOOKUP($C575:$C$5004,$C$27:$D$5004,2,0)</f>
        <v>#N/A</v>
      </c>
      <c r="E576" s="99"/>
      <c r="F576" s="60" t="e">
        <f>VLOOKUP($E576:$E$5004,'PLANO DE APLICAÇÃO'!$A$5:$B$1002,2,0)</f>
        <v>#N/A</v>
      </c>
      <c r="G576" s="28"/>
      <c r="H576" s="29" t="str">
        <f>IF(G576=1,'ANEXO RP14'!$A$51,(IF(G576=2,'ANEXO RP14'!$A$52,(IF(G576=3,'ANEXO RP14'!$A$53,(IF(G576=4,'ANEXO RP14'!$A$54,(IF(G576=5,'ANEXO RP14'!$A$55,(IF(G576=6,'ANEXO RP14'!$A$56,(IF(G576=7,'ANEXO RP14'!$A$57,(IF(G576=8,'ANEXO RP14'!$A$58,(IF(G576=9,'ANEXO RP14'!$A$59,(IF(G576=10,'ANEXO RP14'!$A$60,(IF(G576=11,'ANEXO RP14'!$A$61,(IF(G576=12,'ANEXO RP14'!$A$62,(IF(G576=13,'ANEXO RP14'!$A$63,(IF(G576=14,'ANEXO RP14'!$A$64,(IF(G576=15,'ANEXO RP14'!$A$65,(IF(G576=16,'ANEXO RP14'!$A$66," ")))))))))))))))))))))))))))))))</f>
        <v xml:space="preserve"> </v>
      </c>
      <c r="I576" s="106"/>
      <c r="J576" s="114"/>
      <c r="K576" s="91"/>
    </row>
    <row r="577" spans="1:11" s="30" customFormat="1" ht="41.25" customHeight="1" thickBot="1" x14ac:dyDescent="0.3">
      <c r="A577" s="113"/>
      <c r="B577" s="93"/>
      <c r="C577" s="55"/>
      <c r="D577" s="94" t="e">
        <f>VLOOKUP($C576:$C$5004,$C$27:$D$5004,2,0)</f>
        <v>#N/A</v>
      </c>
      <c r="E577" s="99"/>
      <c r="F577" s="60" t="e">
        <f>VLOOKUP($E577:$E$5004,'PLANO DE APLICAÇÃO'!$A$5:$B$1002,2,0)</f>
        <v>#N/A</v>
      </c>
      <c r="G577" s="28"/>
      <c r="H577" s="29" t="str">
        <f>IF(G577=1,'ANEXO RP14'!$A$51,(IF(G577=2,'ANEXO RP14'!$A$52,(IF(G577=3,'ANEXO RP14'!$A$53,(IF(G577=4,'ANEXO RP14'!$A$54,(IF(G577=5,'ANEXO RP14'!$A$55,(IF(G577=6,'ANEXO RP14'!$A$56,(IF(G577=7,'ANEXO RP14'!$A$57,(IF(G577=8,'ANEXO RP14'!$A$58,(IF(G577=9,'ANEXO RP14'!$A$59,(IF(G577=10,'ANEXO RP14'!$A$60,(IF(G577=11,'ANEXO RP14'!$A$61,(IF(G577=12,'ANEXO RP14'!$A$62,(IF(G577=13,'ANEXO RP14'!$A$63,(IF(G577=14,'ANEXO RP14'!$A$64,(IF(G577=15,'ANEXO RP14'!$A$65,(IF(G577=16,'ANEXO RP14'!$A$66," ")))))))))))))))))))))))))))))))</f>
        <v xml:space="preserve"> </v>
      </c>
      <c r="I577" s="106"/>
      <c r="J577" s="114"/>
      <c r="K577" s="91"/>
    </row>
    <row r="578" spans="1:11" s="30" customFormat="1" ht="41.25" customHeight="1" thickBot="1" x14ac:dyDescent="0.3">
      <c r="A578" s="113"/>
      <c r="B578" s="93"/>
      <c r="C578" s="55"/>
      <c r="D578" s="94" t="e">
        <f>VLOOKUP($C577:$C$5004,$C$27:$D$5004,2,0)</f>
        <v>#N/A</v>
      </c>
      <c r="E578" s="99"/>
      <c r="F578" s="60" t="e">
        <f>VLOOKUP($E578:$E$5004,'PLANO DE APLICAÇÃO'!$A$5:$B$1002,2,0)</f>
        <v>#N/A</v>
      </c>
      <c r="G578" s="28"/>
      <c r="H578" s="29" t="str">
        <f>IF(G578=1,'ANEXO RP14'!$A$51,(IF(G578=2,'ANEXO RP14'!$A$52,(IF(G578=3,'ANEXO RP14'!$A$53,(IF(G578=4,'ANEXO RP14'!$A$54,(IF(G578=5,'ANEXO RP14'!$A$55,(IF(G578=6,'ANEXO RP14'!$A$56,(IF(G578=7,'ANEXO RP14'!$A$57,(IF(G578=8,'ANEXO RP14'!$A$58,(IF(G578=9,'ANEXO RP14'!$A$59,(IF(G578=10,'ANEXO RP14'!$A$60,(IF(G578=11,'ANEXO RP14'!$A$61,(IF(G578=12,'ANEXO RP14'!$A$62,(IF(G578=13,'ANEXO RP14'!$A$63,(IF(G578=14,'ANEXO RP14'!$A$64,(IF(G578=15,'ANEXO RP14'!$A$65,(IF(G578=16,'ANEXO RP14'!$A$66," ")))))))))))))))))))))))))))))))</f>
        <v xml:space="preserve"> </v>
      </c>
      <c r="I578" s="106"/>
      <c r="J578" s="114"/>
      <c r="K578" s="91"/>
    </row>
    <row r="579" spans="1:11" s="30" customFormat="1" ht="41.25" customHeight="1" thickBot="1" x14ac:dyDescent="0.3">
      <c r="A579" s="113"/>
      <c r="B579" s="93"/>
      <c r="C579" s="55"/>
      <c r="D579" s="94" t="e">
        <f>VLOOKUP($C578:$C$5004,$C$27:$D$5004,2,0)</f>
        <v>#N/A</v>
      </c>
      <c r="E579" s="99"/>
      <c r="F579" s="60" t="e">
        <f>VLOOKUP($E579:$E$5004,'PLANO DE APLICAÇÃO'!$A$5:$B$1002,2,0)</f>
        <v>#N/A</v>
      </c>
      <c r="G579" s="28"/>
      <c r="H579" s="29" t="str">
        <f>IF(G579=1,'ANEXO RP14'!$A$51,(IF(G579=2,'ANEXO RP14'!$A$52,(IF(G579=3,'ANEXO RP14'!$A$53,(IF(G579=4,'ANEXO RP14'!$A$54,(IF(G579=5,'ANEXO RP14'!$A$55,(IF(G579=6,'ANEXO RP14'!$A$56,(IF(G579=7,'ANEXO RP14'!$A$57,(IF(G579=8,'ANEXO RP14'!$A$58,(IF(G579=9,'ANEXO RP14'!$A$59,(IF(G579=10,'ANEXO RP14'!$A$60,(IF(G579=11,'ANEXO RP14'!$A$61,(IF(G579=12,'ANEXO RP14'!$A$62,(IF(G579=13,'ANEXO RP14'!$A$63,(IF(G579=14,'ANEXO RP14'!$A$64,(IF(G579=15,'ANEXO RP14'!$A$65,(IF(G579=16,'ANEXO RP14'!$A$66," ")))))))))))))))))))))))))))))))</f>
        <v xml:space="preserve"> </v>
      </c>
      <c r="I579" s="106"/>
      <c r="J579" s="114"/>
      <c r="K579" s="91"/>
    </row>
    <row r="580" spans="1:11" s="30" customFormat="1" ht="41.25" customHeight="1" thickBot="1" x14ac:dyDescent="0.3">
      <c r="A580" s="113"/>
      <c r="B580" s="93"/>
      <c r="C580" s="55"/>
      <c r="D580" s="94" t="e">
        <f>VLOOKUP($C579:$C$5004,$C$27:$D$5004,2,0)</f>
        <v>#N/A</v>
      </c>
      <c r="E580" s="99"/>
      <c r="F580" s="60" t="e">
        <f>VLOOKUP($E580:$E$5004,'PLANO DE APLICAÇÃO'!$A$5:$B$1002,2,0)</f>
        <v>#N/A</v>
      </c>
      <c r="G580" s="28"/>
      <c r="H580" s="29" t="str">
        <f>IF(G580=1,'ANEXO RP14'!$A$51,(IF(G580=2,'ANEXO RP14'!$A$52,(IF(G580=3,'ANEXO RP14'!$A$53,(IF(G580=4,'ANEXO RP14'!$A$54,(IF(G580=5,'ANEXO RP14'!$A$55,(IF(G580=6,'ANEXO RP14'!$A$56,(IF(G580=7,'ANEXO RP14'!$A$57,(IF(G580=8,'ANEXO RP14'!$A$58,(IF(G580=9,'ANEXO RP14'!$A$59,(IF(G580=10,'ANEXO RP14'!$A$60,(IF(G580=11,'ANEXO RP14'!$A$61,(IF(G580=12,'ANEXO RP14'!$A$62,(IF(G580=13,'ANEXO RP14'!$A$63,(IF(G580=14,'ANEXO RP14'!$A$64,(IF(G580=15,'ANEXO RP14'!$A$65,(IF(G580=16,'ANEXO RP14'!$A$66," ")))))))))))))))))))))))))))))))</f>
        <v xml:space="preserve"> </v>
      </c>
      <c r="I580" s="106"/>
      <c r="J580" s="114"/>
      <c r="K580" s="91"/>
    </row>
    <row r="581" spans="1:11" s="30" customFormat="1" ht="41.25" customHeight="1" thickBot="1" x14ac:dyDescent="0.3">
      <c r="A581" s="113"/>
      <c r="B581" s="93"/>
      <c r="C581" s="55"/>
      <c r="D581" s="94" t="e">
        <f>VLOOKUP($C580:$C$5004,$C$27:$D$5004,2,0)</f>
        <v>#N/A</v>
      </c>
      <c r="E581" s="99"/>
      <c r="F581" s="60" t="e">
        <f>VLOOKUP($E581:$E$5004,'PLANO DE APLICAÇÃO'!$A$5:$B$1002,2,0)</f>
        <v>#N/A</v>
      </c>
      <c r="G581" s="28"/>
      <c r="H581" s="29" t="str">
        <f>IF(G581=1,'ANEXO RP14'!$A$51,(IF(G581=2,'ANEXO RP14'!$A$52,(IF(G581=3,'ANEXO RP14'!$A$53,(IF(G581=4,'ANEXO RP14'!$A$54,(IF(G581=5,'ANEXO RP14'!$A$55,(IF(G581=6,'ANEXO RP14'!$A$56,(IF(G581=7,'ANEXO RP14'!$A$57,(IF(G581=8,'ANEXO RP14'!$A$58,(IF(G581=9,'ANEXO RP14'!$A$59,(IF(G581=10,'ANEXO RP14'!$A$60,(IF(G581=11,'ANEXO RP14'!$A$61,(IF(G581=12,'ANEXO RP14'!$A$62,(IF(G581=13,'ANEXO RP14'!$A$63,(IF(G581=14,'ANEXO RP14'!$A$64,(IF(G581=15,'ANEXO RP14'!$A$65,(IF(G581=16,'ANEXO RP14'!$A$66," ")))))))))))))))))))))))))))))))</f>
        <v xml:space="preserve"> </v>
      </c>
      <c r="I581" s="106"/>
      <c r="J581" s="114"/>
      <c r="K581" s="91"/>
    </row>
    <row r="582" spans="1:11" s="30" customFormat="1" ht="41.25" customHeight="1" thickBot="1" x14ac:dyDescent="0.3">
      <c r="A582" s="113"/>
      <c r="B582" s="93"/>
      <c r="C582" s="55"/>
      <c r="D582" s="94" t="e">
        <f>VLOOKUP($C581:$C$5004,$C$27:$D$5004,2,0)</f>
        <v>#N/A</v>
      </c>
      <c r="E582" s="99"/>
      <c r="F582" s="60" t="e">
        <f>VLOOKUP($E582:$E$5004,'PLANO DE APLICAÇÃO'!$A$5:$B$1002,2,0)</f>
        <v>#N/A</v>
      </c>
      <c r="G582" s="28"/>
      <c r="H582" s="29" t="str">
        <f>IF(G582=1,'ANEXO RP14'!$A$51,(IF(G582=2,'ANEXO RP14'!$A$52,(IF(G582=3,'ANEXO RP14'!$A$53,(IF(G582=4,'ANEXO RP14'!$A$54,(IF(G582=5,'ANEXO RP14'!$A$55,(IF(G582=6,'ANEXO RP14'!$A$56,(IF(G582=7,'ANEXO RP14'!$A$57,(IF(G582=8,'ANEXO RP14'!$A$58,(IF(G582=9,'ANEXO RP14'!$A$59,(IF(G582=10,'ANEXO RP14'!$A$60,(IF(G582=11,'ANEXO RP14'!$A$61,(IF(G582=12,'ANEXO RP14'!$A$62,(IF(G582=13,'ANEXO RP14'!$A$63,(IF(G582=14,'ANEXO RP14'!$A$64,(IF(G582=15,'ANEXO RP14'!$A$65,(IF(G582=16,'ANEXO RP14'!$A$66," ")))))))))))))))))))))))))))))))</f>
        <v xml:space="preserve"> </v>
      </c>
      <c r="I582" s="106"/>
      <c r="J582" s="114"/>
      <c r="K582" s="91"/>
    </row>
    <row r="583" spans="1:11" s="30" customFormat="1" ht="41.25" customHeight="1" thickBot="1" x14ac:dyDescent="0.3">
      <c r="A583" s="113"/>
      <c r="B583" s="93"/>
      <c r="C583" s="55"/>
      <c r="D583" s="94" t="e">
        <f>VLOOKUP($C582:$C$5004,$C$27:$D$5004,2,0)</f>
        <v>#N/A</v>
      </c>
      <c r="E583" s="99"/>
      <c r="F583" s="60" t="e">
        <f>VLOOKUP($E583:$E$5004,'PLANO DE APLICAÇÃO'!$A$5:$B$1002,2,0)</f>
        <v>#N/A</v>
      </c>
      <c r="G583" s="28"/>
      <c r="H583" s="29" t="str">
        <f>IF(G583=1,'ANEXO RP14'!$A$51,(IF(G583=2,'ANEXO RP14'!$A$52,(IF(G583=3,'ANEXO RP14'!$A$53,(IF(G583=4,'ANEXO RP14'!$A$54,(IF(G583=5,'ANEXO RP14'!$A$55,(IF(G583=6,'ANEXO RP14'!$A$56,(IF(G583=7,'ANEXO RP14'!$A$57,(IF(G583=8,'ANEXO RP14'!$A$58,(IF(G583=9,'ANEXO RP14'!$A$59,(IF(G583=10,'ANEXO RP14'!$A$60,(IF(G583=11,'ANEXO RP14'!$A$61,(IF(G583=12,'ANEXO RP14'!$A$62,(IF(G583=13,'ANEXO RP14'!$A$63,(IF(G583=14,'ANEXO RP14'!$A$64,(IF(G583=15,'ANEXO RP14'!$A$65,(IF(G583=16,'ANEXO RP14'!$A$66," ")))))))))))))))))))))))))))))))</f>
        <v xml:space="preserve"> </v>
      </c>
      <c r="I583" s="106"/>
      <c r="J583" s="114"/>
      <c r="K583" s="91"/>
    </row>
    <row r="584" spans="1:11" s="30" customFormat="1" ht="41.25" customHeight="1" thickBot="1" x14ac:dyDescent="0.3">
      <c r="A584" s="113"/>
      <c r="B584" s="93"/>
      <c r="C584" s="55"/>
      <c r="D584" s="94" t="e">
        <f>VLOOKUP($C583:$C$5004,$C$27:$D$5004,2,0)</f>
        <v>#N/A</v>
      </c>
      <c r="E584" s="99"/>
      <c r="F584" s="60" t="e">
        <f>VLOOKUP($E584:$E$5004,'PLANO DE APLICAÇÃO'!$A$5:$B$1002,2,0)</f>
        <v>#N/A</v>
      </c>
      <c r="G584" s="28"/>
      <c r="H584" s="29" t="str">
        <f>IF(G584=1,'ANEXO RP14'!$A$51,(IF(G584=2,'ANEXO RP14'!$A$52,(IF(G584=3,'ANEXO RP14'!$A$53,(IF(G584=4,'ANEXO RP14'!$A$54,(IF(G584=5,'ANEXO RP14'!$A$55,(IF(G584=6,'ANEXO RP14'!$A$56,(IF(G584=7,'ANEXO RP14'!$A$57,(IF(G584=8,'ANEXO RP14'!$A$58,(IF(G584=9,'ANEXO RP14'!$A$59,(IF(G584=10,'ANEXO RP14'!$A$60,(IF(G584=11,'ANEXO RP14'!$A$61,(IF(G584=12,'ANEXO RP14'!$A$62,(IF(G584=13,'ANEXO RP14'!$A$63,(IF(G584=14,'ANEXO RP14'!$A$64,(IF(G584=15,'ANEXO RP14'!$A$65,(IF(G584=16,'ANEXO RP14'!$A$66," ")))))))))))))))))))))))))))))))</f>
        <v xml:space="preserve"> </v>
      </c>
      <c r="I584" s="106"/>
      <c r="J584" s="114"/>
      <c r="K584" s="91"/>
    </row>
    <row r="585" spans="1:11" s="30" customFormat="1" ht="41.25" customHeight="1" thickBot="1" x14ac:dyDescent="0.3">
      <c r="A585" s="113"/>
      <c r="B585" s="93"/>
      <c r="C585" s="55"/>
      <c r="D585" s="94" t="e">
        <f>VLOOKUP($C584:$C$5004,$C$27:$D$5004,2,0)</f>
        <v>#N/A</v>
      </c>
      <c r="E585" s="99"/>
      <c r="F585" s="60" t="e">
        <f>VLOOKUP($E585:$E$5004,'PLANO DE APLICAÇÃO'!$A$5:$B$1002,2,0)</f>
        <v>#N/A</v>
      </c>
      <c r="G585" s="28"/>
      <c r="H585" s="29" t="str">
        <f>IF(G585=1,'ANEXO RP14'!$A$51,(IF(G585=2,'ANEXO RP14'!$A$52,(IF(G585=3,'ANEXO RP14'!$A$53,(IF(G585=4,'ANEXO RP14'!$A$54,(IF(G585=5,'ANEXO RP14'!$A$55,(IF(G585=6,'ANEXO RP14'!$A$56,(IF(G585=7,'ANEXO RP14'!$A$57,(IF(G585=8,'ANEXO RP14'!$A$58,(IF(G585=9,'ANEXO RP14'!$A$59,(IF(G585=10,'ANEXO RP14'!$A$60,(IF(G585=11,'ANEXO RP14'!$A$61,(IF(G585=12,'ANEXO RP14'!$A$62,(IF(G585=13,'ANEXO RP14'!$A$63,(IF(G585=14,'ANEXO RP14'!$A$64,(IF(G585=15,'ANEXO RP14'!$A$65,(IF(G585=16,'ANEXO RP14'!$A$66," ")))))))))))))))))))))))))))))))</f>
        <v xml:space="preserve"> </v>
      </c>
      <c r="I585" s="106"/>
      <c r="J585" s="114"/>
      <c r="K585" s="91"/>
    </row>
    <row r="586" spans="1:11" s="30" customFormat="1" ht="41.25" customHeight="1" thickBot="1" x14ac:dyDescent="0.3">
      <c r="A586" s="113"/>
      <c r="B586" s="93"/>
      <c r="C586" s="55"/>
      <c r="D586" s="94" t="e">
        <f>VLOOKUP($C585:$C$5004,$C$27:$D$5004,2,0)</f>
        <v>#N/A</v>
      </c>
      <c r="E586" s="99"/>
      <c r="F586" s="60" t="e">
        <f>VLOOKUP($E586:$E$5004,'PLANO DE APLICAÇÃO'!$A$5:$B$1002,2,0)</f>
        <v>#N/A</v>
      </c>
      <c r="G586" s="28"/>
      <c r="H586" s="29" t="str">
        <f>IF(G586=1,'ANEXO RP14'!$A$51,(IF(G586=2,'ANEXO RP14'!$A$52,(IF(G586=3,'ANEXO RP14'!$A$53,(IF(G586=4,'ANEXO RP14'!$A$54,(IF(G586=5,'ANEXO RP14'!$A$55,(IF(G586=6,'ANEXO RP14'!$A$56,(IF(G586=7,'ANEXO RP14'!$A$57,(IF(G586=8,'ANEXO RP14'!$A$58,(IF(G586=9,'ANEXO RP14'!$A$59,(IF(G586=10,'ANEXO RP14'!$A$60,(IF(G586=11,'ANEXO RP14'!$A$61,(IF(G586=12,'ANEXO RP14'!$A$62,(IF(G586=13,'ANEXO RP14'!$A$63,(IF(G586=14,'ANEXO RP14'!$A$64,(IF(G586=15,'ANEXO RP14'!$A$65,(IF(G586=16,'ANEXO RP14'!$A$66," ")))))))))))))))))))))))))))))))</f>
        <v xml:space="preserve"> </v>
      </c>
      <c r="I586" s="106"/>
      <c r="J586" s="114"/>
      <c r="K586" s="91"/>
    </row>
    <row r="587" spans="1:11" s="30" customFormat="1" ht="41.25" customHeight="1" thickBot="1" x14ac:dyDescent="0.3">
      <c r="A587" s="113"/>
      <c r="B587" s="93"/>
      <c r="C587" s="55"/>
      <c r="D587" s="94" t="e">
        <f>VLOOKUP($C586:$C$5004,$C$27:$D$5004,2,0)</f>
        <v>#N/A</v>
      </c>
      <c r="E587" s="99"/>
      <c r="F587" s="60" t="e">
        <f>VLOOKUP($E587:$E$5004,'PLANO DE APLICAÇÃO'!$A$5:$B$1002,2,0)</f>
        <v>#N/A</v>
      </c>
      <c r="G587" s="28"/>
      <c r="H587" s="29" t="str">
        <f>IF(G587=1,'ANEXO RP14'!$A$51,(IF(G587=2,'ANEXO RP14'!$A$52,(IF(G587=3,'ANEXO RP14'!$A$53,(IF(G587=4,'ANEXO RP14'!$A$54,(IF(G587=5,'ANEXO RP14'!$A$55,(IF(G587=6,'ANEXO RP14'!$A$56,(IF(G587=7,'ANEXO RP14'!$A$57,(IF(G587=8,'ANEXO RP14'!$A$58,(IF(G587=9,'ANEXO RP14'!$A$59,(IF(G587=10,'ANEXO RP14'!$A$60,(IF(G587=11,'ANEXO RP14'!$A$61,(IF(G587=12,'ANEXO RP14'!$A$62,(IF(G587=13,'ANEXO RP14'!$A$63,(IF(G587=14,'ANEXO RP14'!$A$64,(IF(G587=15,'ANEXO RP14'!$A$65,(IF(G587=16,'ANEXO RP14'!$A$66," ")))))))))))))))))))))))))))))))</f>
        <v xml:space="preserve"> </v>
      </c>
      <c r="I587" s="106"/>
      <c r="J587" s="114"/>
      <c r="K587" s="91"/>
    </row>
    <row r="588" spans="1:11" s="30" customFormat="1" ht="41.25" customHeight="1" thickBot="1" x14ac:dyDescent="0.3">
      <c r="A588" s="113"/>
      <c r="B588" s="93"/>
      <c r="C588" s="55"/>
      <c r="D588" s="94" t="e">
        <f>VLOOKUP($C587:$C$5004,$C$27:$D$5004,2,0)</f>
        <v>#N/A</v>
      </c>
      <c r="E588" s="99"/>
      <c r="F588" s="60" t="e">
        <f>VLOOKUP($E588:$E$5004,'PLANO DE APLICAÇÃO'!$A$5:$B$1002,2,0)</f>
        <v>#N/A</v>
      </c>
      <c r="G588" s="28"/>
      <c r="H588" s="29" t="str">
        <f>IF(G588=1,'ANEXO RP14'!$A$51,(IF(G588=2,'ANEXO RP14'!$A$52,(IF(G588=3,'ANEXO RP14'!$A$53,(IF(G588=4,'ANEXO RP14'!$A$54,(IF(G588=5,'ANEXO RP14'!$A$55,(IF(G588=6,'ANEXO RP14'!$A$56,(IF(G588=7,'ANEXO RP14'!$A$57,(IF(G588=8,'ANEXO RP14'!$A$58,(IF(G588=9,'ANEXO RP14'!$A$59,(IF(G588=10,'ANEXO RP14'!$A$60,(IF(G588=11,'ANEXO RP14'!$A$61,(IF(G588=12,'ANEXO RP14'!$A$62,(IF(G588=13,'ANEXO RP14'!$A$63,(IF(G588=14,'ANEXO RP14'!$A$64,(IF(G588=15,'ANEXO RP14'!$A$65,(IF(G588=16,'ANEXO RP14'!$A$66," ")))))))))))))))))))))))))))))))</f>
        <v xml:space="preserve"> </v>
      </c>
      <c r="I588" s="106"/>
      <c r="J588" s="114"/>
      <c r="K588" s="91"/>
    </row>
    <row r="589" spans="1:11" s="30" customFormat="1" ht="41.25" customHeight="1" thickBot="1" x14ac:dyDescent="0.3">
      <c r="A589" s="113"/>
      <c r="B589" s="93"/>
      <c r="C589" s="55"/>
      <c r="D589" s="94" t="e">
        <f>VLOOKUP($C588:$C$5004,$C$27:$D$5004,2,0)</f>
        <v>#N/A</v>
      </c>
      <c r="E589" s="99"/>
      <c r="F589" s="60" t="e">
        <f>VLOOKUP($E589:$E$5004,'PLANO DE APLICAÇÃO'!$A$5:$B$1002,2,0)</f>
        <v>#N/A</v>
      </c>
      <c r="G589" s="28"/>
      <c r="H589" s="29" t="str">
        <f>IF(G589=1,'ANEXO RP14'!$A$51,(IF(G589=2,'ANEXO RP14'!$A$52,(IF(G589=3,'ANEXO RP14'!$A$53,(IF(G589=4,'ANEXO RP14'!$A$54,(IF(G589=5,'ANEXO RP14'!$A$55,(IF(G589=6,'ANEXO RP14'!$A$56,(IF(G589=7,'ANEXO RP14'!$A$57,(IF(G589=8,'ANEXO RP14'!$A$58,(IF(G589=9,'ANEXO RP14'!$A$59,(IF(G589=10,'ANEXO RP14'!$A$60,(IF(G589=11,'ANEXO RP14'!$A$61,(IF(G589=12,'ANEXO RP14'!$A$62,(IF(G589=13,'ANEXO RP14'!$A$63,(IF(G589=14,'ANEXO RP14'!$A$64,(IF(G589=15,'ANEXO RP14'!$A$65,(IF(G589=16,'ANEXO RP14'!$A$66," ")))))))))))))))))))))))))))))))</f>
        <v xml:space="preserve"> </v>
      </c>
      <c r="I589" s="106"/>
      <c r="J589" s="114"/>
      <c r="K589" s="91"/>
    </row>
    <row r="590" spans="1:11" s="30" customFormat="1" ht="41.25" customHeight="1" thickBot="1" x14ac:dyDescent="0.3">
      <c r="A590" s="113"/>
      <c r="B590" s="93"/>
      <c r="C590" s="55"/>
      <c r="D590" s="94" t="e">
        <f>VLOOKUP($C589:$C$5004,$C$27:$D$5004,2,0)</f>
        <v>#N/A</v>
      </c>
      <c r="E590" s="99"/>
      <c r="F590" s="60" t="e">
        <f>VLOOKUP($E590:$E$5004,'PLANO DE APLICAÇÃO'!$A$5:$B$1002,2,0)</f>
        <v>#N/A</v>
      </c>
      <c r="G590" s="28"/>
      <c r="H590" s="29" t="str">
        <f>IF(G590=1,'ANEXO RP14'!$A$51,(IF(G590=2,'ANEXO RP14'!$A$52,(IF(G590=3,'ANEXO RP14'!$A$53,(IF(G590=4,'ANEXO RP14'!$A$54,(IF(G590=5,'ANEXO RP14'!$A$55,(IF(G590=6,'ANEXO RP14'!$A$56,(IF(G590=7,'ANEXO RP14'!$A$57,(IF(G590=8,'ANEXO RP14'!$A$58,(IF(G590=9,'ANEXO RP14'!$A$59,(IF(G590=10,'ANEXO RP14'!$A$60,(IF(G590=11,'ANEXO RP14'!$A$61,(IF(G590=12,'ANEXO RP14'!$A$62,(IF(G590=13,'ANEXO RP14'!$A$63,(IF(G590=14,'ANEXO RP14'!$A$64,(IF(G590=15,'ANEXO RP14'!$A$65,(IF(G590=16,'ANEXO RP14'!$A$66," ")))))))))))))))))))))))))))))))</f>
        <v xml:space="preserve"> </v>
      </c>
      <c r="I590" s="106"/>
      <c r="J590" s="114"/>
      <c r="K590" s="91"/>
    </row>
    <row r="591" spans="1:11" s="30" customFormat="1" ht="41.25" customHeight="1" thickBot="1" x14ac:dyDescent="0.3">
      <c r="A591" s="113"/>
      <c r="B591" s="93"/>
      <c r="C591" s="55"/>
      <c r="D591" s="94" t="e">
        <f>VLOOKUP($C590:$C$5004,$C$27:$D$5004,2,0)</f>
        <v>#N/A</v>
      </c>
      <c r="E591" s="99"/>
      <c r="F591" s="60" t="e">
        <f>VLOOKUP($E591:$E$5004,'PLANO DE APLICAÇÃO'!$A$5:$B$1002,2,0)</f>
        <v>#N/A</v>
      </c>
      <c r="G591" s="28"/>
      <c r="H591" s="29" t="str">
        <f>IF(G591=1,'ANEXO RP14'!$A$51,(IF(G591=2,'ANEXO RP14'!$A$52,(IF(G591=3,'ANEXO RP14'!$A$53,(IF(G591=4,'ANEXO RP14'!$A$54,(IF(G591=5,'ANEXO RP14'!$A$55,(IF(G591=6,'ANEXO RP14'!$A$56,(IF(G591=7,'ANEXO RP14'!$A$57,(IF(G591=8,'ANEXO RP14'!$A$58,(IF(G591=9,'ANEXO RP14'!$A$59,(IF(G591=10,'ANEXO RP14'!$A$60,(IF(G591=11,'ANEXO RP14'!$A$61,(IF(G591=12,'ANEXO RP14'!$A$62,(IF(G591=13,'ANEXO RP14'!$A$63,(IF(G591=14,'ANEXO RP14'!$A$64,(IF(G591=15,'ANEXO RP14'!$A$65,(IF(G591=16,'ANEXO RP14'!$A$66," ")))))))))))))))))))))))))))))))</f>
        <v xml:space="preserve"> </v>
      </c>
      <c r="I591" s="106"/>
      <c r="J591" s="114"/>
      <c r="K591" s="91"/>
    </row>
    <row r="592" spans="1:11" s="30" customFormat="1" ht="41.25" customHeight="1" thickBot="1" x14ac:dyDescent="0.3">
      <c r="A592" s="113"/>
      <c r="B592" s="93"/>
      <c r="C592" s="55"/>
      <c r="D592" s="94" t="e">
        <f>VLOOKUP($C591:$C$5004,$C$27:$D$5004,2,0)</f>
        <v>#N/A</v>
      </c>
      <c r="E592" s="99"/>
      <c r="F592" s="60" t="e">
        <f>VLOOKUP($E592:$E$5004,'PLANO DE APLICAÇÃO'!$A$5:$B$1002,2,0)</f>
        <v>#N/A</v>
      </c>
      <c r="G592" s="28"/>
      <c r="H592" s="29" t="str">
        <f>IF(G592=1,'ANEXO RP14'!$A$51,(IF(G592=2,'ANEXO RP14'!$A$52,(IF(G592=3,'ANEXO RP14'!$A$53,(IF(G592=4,'ANEXO RP14'!$A$54,(IF(G592=5,'ANEXO RP14'!$A$55,(IF(G592=6,'ANEXO RP14'!$A$56,(IF(G592=7,'ANEXO RP14'!$A$57,(IF(G592=8,'ANEXO RP14'!$A$58,(IF(G592=9,'ANEXO RP14'!$A$59,(IF(G592=10,'ANEXO RP14'!$A$60,(IF(G592=11,'ANEXO RP14'!$A$61,(IF(G592=12,'ANEXO RP14'!$A$62,(IF(G592=13,'ANEXO RP14'!$A$63,(IF(G592=14,'ANEXO RP14'!$A$64,(IF(G592=15,'ANEXO RP14'!$A$65,(IF(G592=16,'ANEXO RP14'!$A$66," ")))))))))))))))))))))))))))))))</f>
        <v xml:space="preserve"> </v>
      </c>
      <c r="I592" s="106"/>
      <c r="J592" s="114"/>
      <c r="K592" s="91"/>
    </row>
    <row r="593" spans="1:11" s="30" customFormat="1" ht="41.25" customHeight="1" thickBot="1" x14ac:dyDescent="0.3">
      <c r="A593" s="113"/>
      <c r="B593" s="93"/>
      <c r="C593" s="55"/>
      <c r="D593" s="94" t="e">
        <f>VLOOKUP($C592:$C$5004,$C$27:$D$5004,2,0)</f>
        <v>#N/A</v>
      </c>
      <c r="E593" s="99"/>
      <c r="F593" s="60" t="e">
        <f>VLOOKUP($E593:$E$5004,'PLANO DE APLICAÇÃO'!$A$5:$B$1002,2,0)</f>
        <v>#N/A</v>
      </c>
      <c r="G593" s="28"/>
      <c r="H593" s="29" t="str">
        <f>IF(G593=1,'ANEXO RP14'!$A$51,(IF(G593=2,'ANEXO RP14'!$A$52,(IF(G593=3,'ANEXO RP14'!$A$53,(IF(G593=4,'ANEXO RP14'!$A$54,(IF(G593=5,'ANEXO RP14'!$A$55,(IF(G593=6,'ANEXO RP14'!$A$56,(IF(G593=7,'ANEXO RP14'!$A$57,(IF(G593=8,'ANEXO RP14'!$A$58,(IF(G593=9,'ANEXO RP14'!$A$59,(IF(G593=10,'ANEXO RP14'!$A$60,(IF(G593=11,'ANEXO RP14'!$A$61,(IF(G593=12,'ANEXO RP14'!$A$62,(IF(G593=13,'ANEXO RP14'!$A$63,(IF(G593=14,'ANEXO RP14'!$A$64,(IF(G593=15,'ANEXO RP14'!$A$65,(IF(G593=16,'ANEXO RP14'!$A$66," ")))))))))))))))))))))))))))))))</f>
        <v xml:space="preserve"> </v>
      </c>
      <c r="I593" s="106"/>
      <c r="J593" s="114"/>
      <c r="K593" s="91"/>
    </row>
    <row r="594" spans="1:11" s="30" customFormat="1" ht="41.25" customHeight="1" thickBot="1" x14ac:dyDescent="0.3">
      <c r="A594" s="113"/>
      <c r="B594" s="93"/>
      <c r="C594" s="55"/>
      <c r="D594" s="94" t="e">
        <f>VLOOKUP($C593:$C$5004,$C$27:$D$5004,2,0)</f>
        <v>#N/A</v>
      </c>
      <c r="E594" s="99"/>
      <c r="F594" s="60" t="e">
        <f>VLOOKUP($E594:$E$5004,'PLANO DE APLICAÇÃO'!$A$5:$B$1002,2,0)</f>
        <v>#N/A</v>
      </c>
      <c r="G594" s="28"/>
      <c r="H594" s="29" t="str">
        <f>IF(G594=1,'ANEXO RP14'!$A$51,(IF(G594=2,'ANEXO RP14'!$A$52,(IF(G594=3,'ANEXO RP14'!$A$53,(IF(G594=4,'ANEXO RP14'!$A$54,(IF(G594=5,'ANEXO RP14'!$A$55,(IF(G594=6,'ANEXO RP14'!$A$56,(IF(G594=7,'ANEXO RP14'!$A$57,(IF(G594=8,'ANEXO RP14'!$A$58,(IF(G594=9,'ANEXO RP14'!$A$59,(IF(G594=10,'ANEXO RP14'!$A$60,(IF(G594=11,'ANEXO RP14'!$A$61,(IF(G594=12,'ANEXO RP14'!$A$62,(IF(G594=13,'ANEXO RP14'!$A$63,(IF(G594=14,'ANEXO RP14'!$A$64,(IF(G594=15,'ANEXO RP14'!$A$65,(IF(G594=16,'ANEXO RP14'!$A$66," ")))))))))))))))))))))))))))))))</f>
        <v xml:space="preserve"> </v>
      </c>
      <c r="I594" s="106"/>
      <c r="J594" s="114"/>
      <c r="K594" s="91"/>
    </row>
    <row r="595" spans="1:11" s="30" customFormat="1" ht="41.25" customHeight="1" thickBot="1" x14ac:dyDescent="0.3">
      <c r="A595" s="113"/>
      <c r="B595" s="93"/>
      <c r="C595" s="55"/>
      <c r="D595" s="94" t="e">
        <f>VLOOKUP($C594:$C$5004,$C$27:$D$5004,2,0)</f>
        <v>#N/A</v>
      </c>
      <c r="E595" s="99"/>
      <c r="F595" s="60" t="e">
        <f>VLOOKUP($E595:$E$5004,'PLANO DE APLICAÇÃO'!$A$5:$B$1002,2,0)</f>
        <v>#N/A</v>
      </c>
      <c r="G595" s="28"/>
      <c r="H595" s="29" t="str">
        <f>IF(G595=1,'ANEXO RP14'!$A$51,(IF(G595=2,'ANEXO RP14'!$A$52,(IF(G595=3,'ANEXO RP14'!$A$53,(IF(G595=4,'ANEXO RP14'!$A$54,(IF(G595=5,'ANEXO RP14'!$A$55,(IF(G595=6,'ANEXO RP14'!$A$56,(IF(G595=7,'ANEXO RP14'!$A$57,(IF(G595=8,'ANEXO RP14'!$A$58,(IF(G595=9,'ANEXO RP14'!$A$59,(IF(G595=10,'ANEXO RP14'!$A$60,(IF(G595=11,'ANEXO RP14'!$A$61,(IF(G595=12,'ANEXO RP14'!$A$62,(IF(G595=13,'ANEXO RP14'!$A$63,(IF(G595=14,'ANEXO RP14'!$A$64,(IF(G595=15,'ANEXO RP14'!$A$65,(IF(G595=16,'ANEXO RP14'!$A$66," ")))))))))))))))))))))))))))))))</f>
        <v xml:space="preserve"> </v>
      </c>
      <c r="I595" s="106"/>
      <c r="J595" s="114"/>
      <c r="K595" s="91"/>
    </row>
    <row r="596" spans="1:11" s="30" customFormat="1" ht="41.25" customHeight="1" thickBot="1" x14ac:dyDescent="0.3">
      <c r="A596" s="113"/>
      <c r="B596" s="93"/>
      <c r="C596" s="55"/>
      <c r="D596" s="94" t="e">
        <f>VLOOKUP($C595:$C$5004,$C$27:$D$5004,2,0)</f>
        <v>#N/A</v>
      </c>
      <c r="E596" s="99"/>
      <c r="F596" s="60" t="e">
        <f>VLOOKUP($E596:$E$5004,'PLANO DE APLICAÇÃO'!$A$5:$B$1002,2,0)</f>
        <v>#N/A</v>
      </c>
      <c r="G596" s="28"/>
      <c r="H596" s="29" t="str">
        <f>IF(G596=1,'ANEXO RP14'!$A$51,(IF(G596=2,'ANEXO RP14'!$A$52,(IF(G596=3,'ANEXO RP14'!$A$53,(IF(G596=4,'ANEXO RP14'!$A$54,(IF(G596=5,'ANEXO RP14'!$A$55,(IF(G596=6,'ANEXO RP14'!$A$56,(IF(G596=7,'ANEXO RP14'!$A$57,(IF(G596=8,'ANEXO RP14'!$A$58,(IF(G596=9,'ANEXO RP14'!$A$59,(IF(G596=10,'ANEXO RP14'!$A$60,(IF(G596=11,'ANEXO RP14'!$A$61,(IF(G596=12,'ANEXO RP14'!$A$62,(IF(G596=13,'ANEXO RP14'!$A$63,(IF(G596=14,'ANEXO RP14'!$A$64,(IF(G596=15,'ANEXO RP14'!$A$65,(IF(G596=16,'ANEXO RP14'!$A$66," ")))))))))))))))))))))))))))))))</f>
        <v xml:space="preserve"> </v>
      </c>
      <c r="I596" s="106"/>
      <c r="J596" s="114"/>
      <c r="K596" s="91"/>
    </row>
    <row r="597" spans="1:11" s="30" customFormat="1" ht="41.25" customHeight="1" thickBot="1" x14ac:dyDescent="0.3">
      <c r="A597" s="113"/>
      <c r="B597" s="93"/>
      <c r="C597" s="55"/>
      <c r="D597" s="94" t="e">
        <f>VLOOKUP($C596:$C$5004,$C$27:$D$5004,2,0)</f>
        <v>#N/A</v>
      </c>
      <c r="E597" s="99"/>
      <c r="F597" s="60" t="e">
        <f>VLOOKUP($E597:$E$5004,'PLANO DE APLICAÇÃO'!$A$5:$B$1002,2,0)</f>
        <v>#N/A</v>
      </c>
      <c r="G597" s="28"/>
      <c r="H597" s="29" t="str">
        <f>IF(G597=1,'ANEXO RP14'!$A$51,(IF(G597=2,'ANEXO RP14'!$A$52,(IF(G597=3,'ANEXO RP14'!$A$53,(IF(G597=4,'ANEXO RP14'!$A$54,(IF(G597=5,'ANEXO RP14'!$A$55,(IF(G597=6,'ANEXO RP14'!$A$56,(IF(G597=7,'ANEXO RP14'!$A$57,(IF(G597=8,'ANEXO RP14'!$A$58,(IF(G597=9,'ANEXO RP14'!$A$59,(IF(G597=10,'ANEXO RP14'!$A$60,(IF(G597=11,'ANEXO RP14'!$A$61,(IF(G597=12,'ANEXO RP14'!$A$62,(IF(G597=13,'ANEXO RP14'!$A$63,(IF(G597=14,'ANEXO RP14'!$A$64,(IF(G597=15,'ANEXO RP14'!$A$65,(IF(G597=16,'ANEXO RP14'!$A$66," ")))))))))))))))))))))))))))))))</f>
        <v xml:space="preserve"> </v>
      </c>
      <c r="I597" s="106"/>
      <c r="J597" s="114"/>
      <c r="K597" s="91"/>
    </row>
    <row r="598" spans="1:11" s="30" customFormat="1" ht="41.25" customHeight="1" thickBot="1" x14ac:dyDescent="0.3">
      <c r="A598" s="113"/>
      <c r="B598" s="93"/>
      <c r="C598" s="55"/>
      <c r="D598" s="94" t="e">
        <f>VLOOKUP($C597:$C$5004,$C$27:$D$5004,2,0)</f>
        <v>#N/A</v>
      </c>
      <c r="E598" s="99"/>
      <c r="F598" s="60" t="e">
        <f>VLOOKUP($E598:$E$5004,'PLANO DE APLICAÇÃO'!$A$5:$B$1002,2,0)</f>
        <v>#N/A</v>
      </c>
      <c r="G598" s="28"/>
      <c r="H598" s="29" t="str">
        <f>IF(G598=1,'ANEXO RP14'!$A$51,(IF(G598=2,'ANEXO RP14'!$A$52,(IF(G598=3,'ANEXO RP14'!$A$53,(IF(G598=4,'ANEXO RP14'!$A$54,(IF(G598=5,'ANEXO RP14'!$A$55,(IF(G598=6,'ANEXO RP14'!$A$56,(IF(G598=7,'ANEXO RP14'!$A$57,(IF(G598=8,'ANEXO RP14'!$A$58,(IF(G598=9,'ANEXO RP14'!$A$59,(IF(G598=10,'ANEXO RP14'!$A$60,(IF(G598=11,'ANEXO RP14'!$A$61,(IF(G598=12,'ANEXO RP14'!$A$62,(IF(G598=13,'ANEXO RP14'!$A$63,(IF(G598=14,'ANEXO RP14'!$A$64,(IF(G598=15,'ANEXO RP14'!$A$65,(IF(G598=16,'ANEXO RP14'!$A$66," ")))))))))))))))))))))))))))))))</f>
        <v xml:space="preserve"> </v>
      </c>
      <c r="I598" s="106"/>
      <c r="J598" s="114"/>
      <c r="K598" s="91"/>
    </row>
    <row r="599" spans="1:11" s="30" customFormat="1" ht="41.25" customHeight="1" thickBot="1" x14ac:dyDescent="0.3">
      <c r="A599" s="113"/>
      <c r="B599" s="93"/>
      <c r="C599" s="55"/>
      <c r="D599" s="94" t="e">
        <f>VLOOKUP($C598:$C$5004,$C$27:$D$5004,2,0)</f>
        <v>#N/A</v>
      </c>
      <c r="E599" s="99"/>
      <c r="F599" s="60" t="e">
        <f>VLOOKUP($E599:$E$5004,'PLANO DE APLICAÇÃO'!$A$5:$B$1002,2,0)</f>
        <v>#N/A</v>
      </c>
      <c r="G599" s="28"/>
      <c r="H599" s="29" t="str">
        <f>IF(G599=1,'ANEXO RP14'!$A$51,(IF(G599=2,'ANEXO RP14'!$A$52,(IF(G599=3,'ANEXO RP14'!$A$53,(IF(G599=4,'ANEXO RP14'!$A$54,(IF(G599=5,'ANEXO RP14'!$A$55,(IF(G599=6,'ANEXO RP14'!$A$56,(IF(G599=7,'ANEXO RP14'!$A$57,(IF(G599=8,'ANEXO RP14'!$A$58,(IF(G599=9,'ANEXO RP14'!$A$59,(IF(G599=10,'ANEXO RP14'!$A$60,(IF(G599=11,'ANEXO RP14'!$A$61,(IF(G599=12,'ANEXO RP14'!$A$62,(IF(G599=13,'ANEXO RP14'!$A$63,(IF(G599=14,'ANEXO RP14'!$A$64,(IF(G599=15,'ANEXO RP14'!$A$65,(IF(G599=16,'ANEXO RP14'!$A$66," ")))))))))))))))))))))))))))))))</f>
        <v xml:space="preserve"> </v>
      </c>
      <c r="I599" s="106"/>
      <c r="J599" s="114"/>
      <c r="K599" s="91"/>
    </row>
    <row r="600" spans="1:11" s="30" customFormat="1" ht="41.25" customHeight="1" thickBot="1" x14ac:dyDescent="0.3">
      <c r="A600" s="113"/>
      <c r="B600" s="93"/>
      <c r="C600" s="55"/>
      <c r="D600" s="94" t="e">
        <f>VLOOKUP($C599:$C$5004,$C$27:$D$5004,2,0)</f>
        <v>#N/A</v>
      </c>
      <c r="E600" s="99"/>
      <c r="F600" s="60" t="e">
        <f>VLOOKUP($E600:$E$5004,'PLANO DE APLICAÇÃO'!$A$5:$B$1002,2,0)</f>
        <v>#N/A</v>
      </c>
      <c r="G600" s="28"/>
      <c r="H600" s="29" t="str">
        <f>IF(G600=1,'ANEXO RP14'!$A$51,(IF(G600=2,'ANEXO RP14'!$A$52,(IF(G600=3,'ANEXO RP14'!$A$53,(IF(G600=4,'ANEXO RP14'!$A$54,(IF(G600=5,'ANEXO RP14'!$A$55,(IF(G600=6,'ANEXO RP14'!$A$56,(IF(G600=7,'ANEXO RP14'!$A$57,(IF(G600=8,'ANEXO RP14'!$A$58,(IF(G600=9,'ANEXO RP14'!$A$59,(IF(G600=10,'ANEXO RP14'!$A$60,(IF(G600=11,'ANEXO RP14'!$A$61,(IF(G600=12,'ANEXO RP14'!$A$62,(IF(G600=13,'ANEXO RP14'!$A$63,(IF(G600=14,'ANEXO RP14'!$A$64,(IF(G600=15,'ANEXO RP14'!$A$65,(IF(G600=16,'ANEXO RP14'!$A$66," ")))))))))))))))))))))))))))))))</f>
        <v xml:space="preserve"> </v>
      </c>
      <c r="I600" s="106"/>
      <c r="J600" s="114"/>
      <c r="K600" s="91"/>
    </row>
    <row r="601" spans="1:11" s="30" customFormat="1" ht="41.25" customHeight="1" thickBot="1" x14ac:dyDescent="0.3">
      <c r="A601" s="113"/>
      <c r="B601" s="93"/>
      <c r="C601" s="55"/>
      <c r="D601" s="94" t="e">
        <f>VLOOKUP($C600:$C$5004,$C$27:$D$5004,2,0)</f>
        <v>#N/A</v>
      </c>
      <c r="E601" s="99"/>
      <c r="F601" s="60" t="e">
        <f>VLOOKUP($E601:$E$5004,'PLANO DE APLICAÇÃO'!$A$5:$B$1002,2,0)</f>
        <v>#N/A</v>
      </c>
      <c r="G601" s="28"/>
      <c r="H601" s="29" t="str">
        <f>IF(G601=1,'ANEXO RP14'!$A$51,(IF(G601=2,'ANEXO RP14'!$A$52,(IF(G601=3,'ANEXO RP14'!$A$53,(IF(G601=4,'ANEXO RP14'!$A$54,(IF(G601=5,'ANEXO RP14'!$A$55,(IF(G601=6,'ANEXO RP14'!$A$56,(IF(G601=7,'ANEXO RP14'!$A$57,(IF(G601=8,'ANEXO RP14'!$A$58,(IF(G601=9,'ANEXO RP14'!$A$59,(IF(G601=10,'ANEXO RP14'!$A$60,(IF(G601=11,'ANEXO RP14'!$A$61,(IF(G601=12,'ANEXO RP14'!$A$62,(IF(G601=13,'ANEXO RP14'!$A$63,(IF(G601=14,'ANEXO RP14'!$A$64,(IF(G601=15,'ANEXO RP14'!$A$65,(IF(G601=16,'ANEXO RP14'!$A$66," ")))))))))))))))))))))))))))))))</f>
        <v xml:space="preserve"> </v>
      </c>
      <c r="I601" s="106"/>
      <c r="J601" s="114"/>
      <c r="K601" s="91"/>
    </row>
    <row r="602" spans="1:11" s="30" customFormat="1" ht="41.25" customHeight="1" thickBot="1" x14ac:dyDescent="0.3">
      <c r="A602" s="113"/>
      <c r="B602" s="93"/>
      <c r="C602" s="55"/>
      <c r="D602" s="94" t="e">
        <f>VLOOKUP($C601:$C$5004,$C$27:$D$5004,2,0)</f>
        <v>#N/A</v>
      </c>
      <c r="E602" s="99"/>
      <c r="F602" s="60" t="e">
        <f>VLOOKUP($E602:$E$5004,'PLANO DE APLICAÇÃO'!$A$5:$B$1002,2,0)</f>
        <v>#N/A</v>
      </c>
      <c r="G602" s="28"/>
      <c r="H602" s="29" t="str">
        <f>IF(G602=1,'ANEXO RP14'!$A$51,(IF(G602=2,'ANEXO RP14'!$A$52,(IF(G602=3,'ANEXO RP14'!$A$53,(IF(G602=4,'ANEXO RP14'!$A$54,(IF(G602=5,'ANEXO RP14'!$A$55,(IF(G602=6,'ANEXO RP14'!$A$56,(IF(G602=7,'ANEXO RP14'!$A$57,(IF(G602=8,'ANEXO RP14'!$A$58,(IF(G602=9,'ANEXO RP14'!$A$59,(IF(G602=10,'ANEXO RP14'!$A$60,(IF(G602=11,'ANEXO RP14'!$A$61,(IF(G602=12,'ANEXO RP14'!$A$62,(IF(G602=13,'ANEXO RP14'!$A$63,(IF(G602=14,'ANEXO RP14'!$A$64,(IF(G602=15,'ANEXO RP14'!$A$65,(IF(G602=16,'ANEXO RP14'!$A$66," ")))))))))))))))))))))))))))))))</f>
        <v xml:space="preserve"> </v>
      </c>
      <c r="I602" s="106"/>
      <c r="J602" s="114"/>
      <c r="K602" s="91"/>
    </row>
    <row r="603" spans="1:11" s="30" customFormat="1" ht="41.25" customHeight="1" thickBot="1" x14ac:dyDescent="0.3">
      <c r="A603" s="113"/>
      <c r="B603" s="93"/>
      <c r="C603" s="55"/>
      <c r="D603" s="94" t="e">
        <f>VLOOKUP($C602:$C$5004,$C$27:$D$5004,2,0)</f>
        <v>#N/A</v>
      </c>
      <c r="E603" s="99"/>
      <c r="F603" s="60" t="e">
        <f>VLOOKUP($E603:$E$5004,'PLANO DE APLICAÇÃO'!$A$5:$B$1002,2,0)</f>
        <v>#N/A</v>
      </c>
      <c r="G603" s="28"/>
      <c r="H603" s="29" t="str">
        <f>IF(G603=1,'ANEXO RP14'!$A$51,(IF(G603=2,'ANEXO RP14'!$A$52,(IF(G603=3,'ANEXO RP14'!$A$53,(IF(G603=4,'ANEXO RP14'!$A$54,(IF(G603=5,'ANEXO RP14'!$A$55,(IF(G603=6,'ANEXO RP14'!$A$56,(IF(G603=7,'ANEXO RP14'!$A$57,(IF(G603=8,'ANEXO RP14'!$A$58,(IF(G603=9,'ANEXO RP14'!$A$59,(IF(G603=10,'ANEXO RP14'!$A$60,(IF(G603=11,'ANEXO RP14'!$A$61,(IF(G603=12,'ANEXO RP14'!$A$62,(IF(G603=13,'ANEXO RP14'!$A$63,(IF(G603=14,'ANEXO RP14'!$A$64,(IF(G603=15,'ANEXO RP14'!$A$65,(IF(G603=16,'ANEXO RP14'!$A$66," ")))))))))))))))))))))))))))))))</f>
        <v xml:space="preserve"> </v>
      </c>
      <c r="I603" s="106"/>
      <c r="J603" s="114"/>
      <c r="K603" s="91"/>
    </row>
    <row r="604" spans="1:11" s="30" customFormat="1" ht="41.25" customHeight="1" thickBot="1" x14ac:dyDescent="0.3">
      <c r="A604" s="113"/>
      <c r="B604" s="93"/>
      <c r="C604" s="55"/>
      <c r="D604" s="94" t="e">
        <f>VLOOKUP($C603:$C$5004,$C$27:$D$5004,2,0)</f>
        <v>#N/A</v>
      </c>
      <c r="E604" s="99"/>
      <c r="F604" s="60" t="e">
        <f>VLOOKUP($E604:$E$5004,'PLANO DE APLICAÇÃO'!$A$5:$B$1002,2,0)</f>
        <v>#N/A</v>
      </c>
      <c r="G604" s="28"/>
      <c r="H604" s="29" t="str">
        <f>IF(G604=1,'ANEXO RP14'!$A$51,(IF(G604=2,'ANEXO RP14'!$A$52,(IF(G604=3,'ANEXO RP14'!$A$53,(IF(G604=4,'ANEXO RP14'!$A$54,(IF(G604=5,'ANEXO RP14'!$A$55,(IF(G604=6,'ANEXO RP14'!$A$56,(IF(G604=7,'ANEXO RP14'!$A$57,(IF(G604=8,'ANEXO RP14'!$A$58,(IF(G604=9,'ANEXO RP14'!$A$59,(IF(G604=10,'ANEXO RP14'!$A$60,(IF(G604=11,'ANEXO RP14'!$A$61,(IF(G604=12,'ANEXO RP14'!$A$62,(IF(G604=13,'ANEXO RP14'!$A$63,(IF(G604=14,'ANEXO RP14'!$A$64,(IF(G604=15,'ANEXO RP14'!$A$65,(IF(G604=16,'ANEXO RP14'!$A$66," ")))))))))))))))))))))))))))))))</f>
        <v xml:space="preserve"> </v>
      </c>
      <c r="I604" s="106"/>
      <c r="J604" s="114"/>
      <c r="K604" s="91"/>
    </row>
    <row r="605" spans="1:11" s="30" customFormat="1" ht="41.25" customHeight="1" thickBot="1" x14ac:dyDescent="0.3">
      <c r="A605" s="113"/>
      <c r="B605" s="93"/>
      <c r="C605" s="55"/>
      <c r="D605" s="94" t="e">
        <f>VLOOKUP($C604:$C$5004,$C$27:$D$5004,2,0)</f>
        <v>#N/A</v>
      </c>
      <c r="E605" s="99"/>
      <c r="F605" s="60" t="e">
        <f>VLOOKUP($E605:$E$5004,'PLANO DE APLICAÇÃO'!$A$5:$B$1002,2,0)</f>
        <v>#N/A</v>
      </c>
      <c r="G605" s="28"/>
      <c r="H605" s="29" t="str">
        <f>IF(G605=1,'ANEXO RP14'!$A$51,(IF(G605=2,'ANEXO RP14'!$A$52,(IF(G605=3,'ANEXO RP14'!$A$53,(IF(G605=4,'ANEXO RP14'!$A$54,(IF(G605=5,'ANEXO RP14'!$A$55,(IF(G605=6,'ANEXO RP14'!$A$56,(IF(G605=7,'ANEXO RP14'!$A$57,(IF(G605=8,'ANEXO RP14'!$A$58,(IF(G605=9,'ANEXO RP14'!$A$59,(IF(G605=10,'ANEXO RP14'!$A$60,(IF(G605=11,'ANEXO RP14'!$A$61,(IF(G605=12,'ANEXO RP14'!$A$62,(IF(G605=13,'ANEXO RP14'!$A$63,(IF(G605=14,'ANEXO RP14'!$A$64,(IF(G605=15,'ANEXO RP14'!$A$65,(IF(G605=16,'ANEXO RP14'!$A$66," ")))))))))))))))))))))))))))))))</f>
        <v xml:space="preserve"> </v>
      </c>
      <c r="I605" s="106"/>
      <c r="J605" s="114"/>
      <c r="K605" s="91"/>
    </row>
    <row r="606" spans="1:11" s="30" customFormat="1" ht="41.25" customHeight="1" thickBot="1" x14ac:dyDescent="0.3">
      <c r="A606" s="113"/>
      <c r="B606" s="93"/>
      <c r="C606" s="55"/>
      <c r="D606" s="94" t="e">
        <f>VLOOKUP($C605:$C$5004,$C$27:$D$5004,2,0)</f>
        <v>#N/A</v>
      </c>
      <c r="E606" s="99"/>
      <c r="F606" s="60" t="e">
        <f>VLOOKUP($E606:$E$5004,'PLANO DE APLICAÇÃO'!$A$5:$B$1002,2,0)</f>
        <v>#N/A</v>
      </c>
      <c r="G606" s="28"/>
      <c r="H606" s="29" t="str">
        <f>IF(G606=1,'ANEXO RP14'!$A$51,(IF(G606=2,'ANEXO RP14'!$A$52,(IF(G606=3,'ANEXO RP14'!$A$53,(IF(G606=4,'ANEXO RP14'!$A$54,(IF(G606=5,'ANEXO RP14'!$A$55,(IF(G606=6,'ANEXO RP14'!$A$56,(IF(G606=7,'ANEXO RP14'!$A$57,(IF(G606=8,'ANEXO RP14'!$A$58,(IF(G606=9,'ANEXO RP14'!$A$59,(IF(G606=10,'ANEXO RP14'!$A$60,(IF(G606=11,'ANEXO RP14'!$A$61,(IF(G606=12,'ANEXO RP14'!$A$62,(IF(G606=13,'ANEXO RP14'!$A$63,(IF(G606=14,'ANEXO RP14'!$A$64,(IF(G606=15,'ANEXO RP14'!$A$65,(IF(G606=16,'ANEXO RP14'!$A$66," ")))))))))))))))))))))))))))))))</f>
        <v xml:space="preserve"> </v>
      </c>
      <c r="I606" s="106"/>
      <c r="J606" s="114"/>
      <c r="K606" s="91"/>
    </row>
    <row r="607" spans="1:11" s="30" customFormat="1" ht="41.25" customHeight="1" thickBot="1" x14ac:dyDescent="0.3">
      <c r="A607" s="113"/>
      <c r="B607" s="93"/>
      <c r="C607" s="55"/>
      <c r="D607" s="94" t="e">
        <f>VLOOKUP($C606:$C$5004,$C$27:$D$5004,2,0)</f>
        <v>#N/A</v>
      </c>
      <c r="E607" s="99"/>
      <c r="F607" s="60" t="e">
        <f>VLOOKUP($E607:$E$5004,'PLANO DE APLICAÇÃO'!$A$5:$B$1002,2,0)</f>
        <v>#N/A</v>
      </c>
      <c r="G607" s="28"/>
      <c r="H607" s="29" t="str">
        <f>IF(G607=1,'ANEXO RP14'!$A$51,(IF(G607=2,'ANEXO RP14'!$A$52,(IF(G607=3,'ANEXO RP14'!$A$53,(IF(G607=4,'ANEXO RP14'!$A$54,(IF(G607=5,'ANEXO RP14'!$A$55,(IF(G607=6,'ANEXO RP14'!$A$56,(IF(G607=7,'ANEXO RP14'!$A$57,(IF(G607=8,'ANEXO RP14'!$A$58,(IF(G607=9,'ANEXO RP14'!$A$59,(IF(G607=10,'ANEXO RP14'!$A$60,(IF(G607=11,'ANEXO RP14'!$A$61,(IF(G607=12,'ANEXO RP14'!$A$62,(IF(G607=13,'ANEXO RP14'!$A$63,(IF(G607=14,'ANEXO RP14'!$A$64,(IF(G607=15,'ANEXO RP14'!$A$65,(IF(G607=16,'ANEXO RP14'!$A$66," ")))))))))))))))))))))))))))))))</f>
        <v xml:space="preserve"> </v>
      </c>
      <c r="I607" s="106"/>
      <c r="J607" s="114"/>
      <c r="K607" s="91"/>
    </row>
    <row r="608" spans="1:11" s="30" customFormat="1" ht="41.25" customHeight="1" thickBot="1" x14ac:dyDescent="0.3">
      <c r="A608" s="113"/>
      <c r="B608" s="93"/>
      <c r="C608" s="55"/>
      <c r="D608" s="94" t="e">
        <f>VLOOKUP($C607:$C$5004,$C$27:$D$5004,2,0)</f>
        <v>#N/A</v>
      </c>
      <c r="E608" s="99"/>
      <c r="F608" s="60" t="e">
        <f>VLOOKUP($E608:$E$5004,'PLANO DE APLICAÇÃO'!$A$5:$B$1002,2,0)</f>
        <v>#N/A</v>
      </c>
      <c r="G608" s="28"/>
      <c r="H608" s="29" t="str">
        <f>IF(G608=1,'ANEXO RP14'!$A$51,(IF(G608=2,'ANEXO RP14'!$A$52,(IF(G608=3,'ANEXO RP14'!$A$53,(IF(G608=4,'ANEXO RP14'!$A$54,(IF(G608=5,'ANEXO RP14'!$A$55,(IF(G608=6,'ANEXO RP14'!$A$56,(IF(G608=7,'ANEXO RP14'!$A$57,(IF(G608=8,'ANEXO RP14'!$A$58,(IF(G608=9,'ANEXO RP14'!$A$59,(IF(G608=10,'ANEXO RP14'!$A$60,(IF(G608=11,'ANEXO RP14'!$A$61,(IF(G608=12,'ANEXO RP14'!$A$62,(IF(G608=13,'ANEXO RP14'!$A$63,(IF(G608=14,'ANEXO RP14'!$A$64,(IF(G608=15,'ANEXO RP14'!$A$65,(IF(G608=16,'ANEXO RP14'!$A$66," ")))))))))))))))))))))))))))))))</f>
        <v xml:space="preserve"> </v>
      </c>
      <c r="I608" s="106"/>
      <c r="J608" s="114"/>
      <c r="K608" s="91"/>
    </row>
    <row r="609" spans="1:11" s="30" customFormat="1" ht="41.25" customHeight="1" thickBot="1" x14ac:dyDescent="0.3">
      <c r="A609" s="113"/>
      <c r="B609" s="93"/>
      <c r="C609" s="55"/>
      <c r="D609" s="94" t="e">
        <f>VLOOKUP($C608:$C$5004,$C$27:$D$5004,2,0)</f>
        <v>#N/A</v>
      </c>
      <c r="E609" s="99"/>
      <c r="F609" s="60" t="e">
        <f>VLOOKUP($E609:$E$5004,'PLANO DE APLICAÇÃO'!$A$5:$B$1002,2,0)</f>
        <v>#N/A</v>
      </c>
      <c r="G609" s="28"/>
      <c r="H609" s="29" t="str">
        <f>IF(G609=1,'ANEXO RP14'!$A$51,(IF(G609=2,'ANEXO RP14'!$A$52,(IF(G609=3,'ANEXO RP14'!$A$53,(IF(G609=4,'ANEXO RP14'!$A$54,(IF(G609=5,'ANEXO RP14'!$A$55,(IF(G609=6,'ANEXO RP14'!$A$56,(IF(G609=7,'ANEXO RP14'!$A$57,(IF(G609=8,'ANEXO RP14'!$A$58,(IF(G609=9,'ANEXO RP14'!$A$59,(IF(G609=10,'ANEXO RP14'!$A$60,(IF(G609=11,'ANEXO RP14'!$A$61,(IF(G609=12,'ANEXO RP14'!$A$62,(IF(G609=13,'ANEXO RP14'!$A$63,(IF(G609=14,'ANEXO RP14'!$A$64,(IF(G609=15,'ANEXO RP14'!$A$65,(IF(G609=16,'ANEXO RP14'!$A$66," ")))))))))))))))))))))))))))))))</f>
        <v xml:space="preserve"> </v>
      </c>
      <c r="I609" s="106"/>
      <c r="J609" s="114"/>
      <c r="K609" s="91"/>
    </row>
    <row r="610" spans="1:11" s="30" customFormat="1" ht="41.25" customHeight="1" thickBot="1" x14ac:dyDescent="0.3">
      <c r="A610" s="113"/>
      <c r="B610" s="93"/>
      <c r="C610" s="55"/>
      <c r="D610" s="94" t="e">
        <f>VLOOKUP($C609:$C$5004,$C$27:$D$5004,2,0)</f>
        <v>#N/A</v>
      </c>
      <c r="E610" s="99"/>
      <c r="F610" s="60" t="e">
        <f>VLOOKUP($E610:$E$5004,'PLANO DE APLICAÇÃO'!$A$5:$B$1002,2,0)</f>
        <v>#N/A</v>
      </c>
      <c r="G610" s="28"/>
      <c r="H610" s="29" t="str">
        <f>IF(G610=1,'ANEXO RP14'!$A$51,(IF(G610=2,'ANEXO RP14'!$A$52,(IF(G610=3,'ANEXO RP14'!$A$53,(IF(G610=4,'ANEXO RP14'!$A$54,(IF(G610=5,'ANEXO RP14'!$A$55,(IF(G610=6,'ANEXO RP14'!$A$56,(IF(G610=7,'ANEXO RP14'!$A$57,(IF(G610=8,'ANEXO RP14'!$A$58,(IF(G610=9,'ANEXO RP14'!$A$59,(IF(G610=10,'ANEXO RP14'!$A$60,(IF(G610=11,'ANEXO RP14'!$A$61,(IF(G610=12,'ANEXO RP14'!$A$62,(IF(G610=13,'ANEXO RP14'!$A$63,(IF(G610=14,'ANEXO RP14'!$A$64,(IF(G610=15,'ANEXO RP14'!$A$65,(IF(G610=16,'ANEXO RP14'!$A$66," ")))))))))))))))))))))))))))))))</f>
        <v xml:space="preserve"> </v>
      </c>
      <c r="I610" s="106"/>
      <c r="J610" s="114"/>
      <c r="K610" s="91"/>
    </row>
    <row r="611" spans="1:11" s="30" customFormat="1" ht="41.25" customHeight="1" thickBot="1" x14ac:dyDescent="0.3">
      <c r="A611" s="113"/>
      <c r="B611" s="93"/>
      <c r="C611" s="55"/>
      <c r="D611" s="94" t="e">
        <f>VLOOKUP($C610:$C$5004,$C$27:$D$5004,2,0)</f>
        <v>#N/A</v>
      </c>
      <c r="E611" s="99"/>
      <c r="F611" s="60" t="e">
        <f>VLOOKUP($E611:$E$5004,'PLANO DE APLICAÇÃO'!$A$5:$B$1002,2,0)</f>
        <v>#N/A</v>
      </c>
      <c r="G611" s="28"/>
      <c r="H611" s="29" t="str">
        <f>IF(G611=1,'ANEXO RP14'!$A$51,(IF(G611=2,'ANEXO RP14'!$A$52,(IF(G611=3,'ANEXO RP14'!$A$53,(IF(G611=4,'ANEXO RP14'!$A$54,(IF(G611=5,'ANEXO RP14'!$A$55,(IF(G611=6,'ANEXO RP14'!$A$56,(IF(G611=7,'ANEXO RP14'!$A$57,(IF(G611=8,'ANEXO RP14'!$A$58,(IF(G611=9,'ANEXO RP14'!$A$59,(IF(G611=10,'ANEXO RP14'!$A$60,(IF(G611=11,'ANEXO RP14'!$A$61,(IF(G611=12,'ANEXO RP14'!$A$62,(IF(G611=13,'ANEXO RP14'!$A$63,(IF(G611=14,'ANEXO RP14'!$A$64,(IF(G611=15,'ANEXO RP14'!$A$65,(IF(G611=16,'ANEXO RP14'!$A$66," ")))))))))))))))))))))))))))))))</f>
        <v xml:space="preserve"> </v>
      </c>
      <c r="I611" s="106"/>
      <c r="J611" s="114"/>
      <c r="K611" s="91"/>
    </row>
    <row r="612" spans="1:11" s="30" customFormat="1" ht="41.25" customHeight="1" thickBot="1" x14ac:dyDescent="0.3">
      <c r="A612" s="113"/>
      <c r="B612" s="93"/>
      <c r="C612" s="55"/>
      <c r="D612" s="94" t="e">
        <f>VLOOKUP($C611:$C$5004,$C$27:$D$5004,2,0)</f>
        <v>#N/A</v>
      </c>
      <c r="E612" s="99"/>
      <c r="F612" s="60" t="e">
        <f>VLOOKUP($E612:$E$5004,'PLANO DE APLICAÇÃO'!$A$5:$B$1002,2,0)</f>
        <v>#N/A</v>
      </c>
      <c r="G612" s="28"/>
      <c r="H612" s="29" t="str">
        <f>IF(G612=1,'ANEXO RP14'!$A$51,(IF(G612=2,'ANEXO RP14'!$A$52,(IF(G612=3,'ANEXO RP14'!$A$53,(IF(G612=4,'ANEXO RP14'!$A$54,(IF(G612=5,'ANEXO RP14'!$A$55,(IF(G612=6,'ANEXO RP14'!$A$56,(IF(G612=7,'ANEXO RP14'!$A$57,(IF(G612=8,'ANEXO RP14'!$A$58,(IF(G612=9,'ANEXO RP14'!$A$59,(IF(G612=10,'ANEXO RP14'!$A$60,(IF(G612=11,'ANEXO RP14'!$A$61,(IF(G612=12,'ANEXO RP14'!$A$62,(IF(G612=13,'ANEXO RP14'!$A$63,(IF(G612=14,'ANEXO RP14'!$A$64,(IF(G612=15,'ANEXO RP14'!$A$65,(IF(G612=16,'ANEXO RP14'!$A$66," ")))))))))))))))))))))))))))))))</f>
        <v xml:space="preserve"> </v>
      </c>
      <c r="I612" s="106"/>
      <c r="J612" s="114"/>
      <c r="K612" s="91"/>
    </row>
    <row r="613" spans="1:11" s="30" customFormat="1" ht="41.25" customHeight="1" thickBot="1" x14ac:dyDescent="0.3">
      <c r="A613" s="113"/>
      <c r="B613" s="93"/>
      <c r="C613" s="55"/>
      <c r="D613" s="94" t="e">
        <f>VLOOKUP($C612:$C$5004,$C$27:$D$5004,2,0)</f>
        <v>#N/A</v>
      </c>
      <c r="E613" s="99"/>
      <c r="F613" s="60" t="e">
        <f>VLOOKUP($E613:$E$5004,'PLANO DE APLICAÇÃO'!$A$5:$B$1002,2,0)</f>
        <v>#N/A</v>
      </c>
      <c r="G613" s="28"/>
      <c r="H613" s="29" t="str">
        <f>IF(G613=1,'ANEXO RP14'!$A$51,(IF(G613=2,'ANEXO RP14'!$A$52,(IF(G613=3,'ANEXO RP14'!$A$53,(IF(G613=4,'ANEXO RP14'!$A$54,(IF(G613=5,'ANEXO RP14'!$A$55,(IF(G613=6,'ANEXO RP14'!$A$56,(IF(G613=7,'ANEXO RP14'!$A$57,(IF(G613=8,'ANEXO RP14'!$A$58,(IF(G613=9,'ANEXO RP14'!$A$59,(IF(G613=10,'ANEXO RP14'!$A$60,(IF(G613=11,'ANEXO RP14'!$A$61,(IF(G613=12,'ANEXO RP14'!$A$62,(IF(G613=13,'ANEXO RP14'!$A$63,(IF(G613=14,'ANEXO RP14'!$A$64,(IF(G613=15,'ANEXO RP14'!$A$65,(IF(G613=16,'ANEXO RP14'!$A$66," ")))))))))))))))))))))))))))))))</f>
        <v xml:space="preserve"> </v>
      </c>
      <c r="I613" s="106"/>
      <c r="J613" s="114"/>
      <c r="K613" s="91"/>
    </row>
    <row r="614" spans="1:11" s="30" customFormat="1" ht="41.25" customHeight="1" thickBot="1" x14ac:dyDescent="0.3">
      <c r="A614" s="113"/>
      <c r="B614" s="93"/>
      <c r="C614" s="55"/>
      <c r="D614" s="94" t="e">
        <f>VLOOKUP($C613:$C$5004,$C$27:$D$5004,2,0)</f>
        <v>#N/A</v>
      </c>
      <c r="E614" s="99"/>
      <c r="F614" s="60" t="e">
        <f>VLOOKUP($E614:$E$5004,'PLANO DE APLICAÇÃO'!$A$5:$B$1002,2,0)</f>
        <v>#N/A</v>
      </c>
      <c r="G614" s="28"/>
      <c r="H614" s="29" t="str">
        <f>IF(G614=1,'ANEXO RP14'!$A$51,(IF(G614=2,'ANEXO RP14'!$A$52,(IF(G614=3,'ANEXO RP14'!$A$53,(IF(G614=4,'ANEXO RP14'!$A$54,(IF(G614=5,'ANEXO RP14'!$A$55,(IF(G614=6,'ANEXO RP14'!$A$56,(IF(G614=7,'ANEXO RP14'!$A$57,(IF(G614=8,'ANEXO RP14'!$A$58,(IF(G614=9,'ANEXO RP14'!$A$59,(IF(G614=10,'ANEXO RP14'!$A$60,(IF(G614=11,'ANEXO RP14'!$A$61,(IF(G614=12,'ANEXO RP14'!$A$62,(IF(G614=13,'ANEXO RP14'!$A$63,(IF(G614=14,'ANEXO RP14'!$A$64,(IF(G614=15,'ANEXO RP14'!$A$65,(IF(G614=16,'ANEXO RP14'!$A$66," ")))))))))))))))))))))))))))))))</f>
        <v xml:space="preserve"> </v>
      </c>
      <c r="I614" s="106"/>
      <c r="J614" s="114"/>
      <c r="K614" s="91"/>
    </row>
    <row r="615" spans="1:11" s="30" customFormat="1" ht="41.25" customHeight="1" thickBot="1" x14ac:dyDescent="0.3">
      <c r="A615" s="113"/>
      <c r="B615" s="93"/>
      <c r="C615" s="55"/>
      <c r="D615" s="94" t="e">
        <f>VLOOKUP($C614:$C$5004,$C$27:$D$5004,2,0)</f>
        <v>#N/A</v>
      </c>
      <c r="E615" s="99"/>
      <c r="F615" s="60" t="e">
        <f>VLOOKUP($E615:$E$5004,'PLANO DE APLICAÇÃO'!$A$5:$B$1002,2,0)</f>
        <v>#N/A</v>
      </c>
      <c r="G615" s="28"/>
      <c r="H615" s="29" t="str">
        <f>IF(G615=1,'ANEXO RP14'!$A$51,(IF(G615=2,'ANEXO RP14'!$A$52,(IF(G615=3,'ANEXO RP14'!$A$53,(IF(G615=4,'ANEXO RP14'!$A$54,(IF(G615=5,'ANEXO RP14'!$A$55,(IF(G615=6,'ANEXO RP14'!$A$56,(IF(G615=7,'ANEXO RP14'!$A$57,(IF(G615=8,'ANEXO RP14'!$A$58,(IF(G615=9,'ANEXO RP14'!$A$59,(IF(G615=10,'ANEXO RP14'!$A$60,(IF(G615=11,'ANEXO RP14'!$A$61,(IF(G615=12,'ANEXO RP14'!$A$62,(IF(G615=13,'ANEXO RP14'!$A$63,(IF(G615=14,'ANEXO RP14'!$A$64,(IF(G615=15,'ANEXO RP14'!$A$65,(IF(G615=16,'ANEXO RP14'!$A$66," ")))))))))))))))))))))))))))))))</f>
        <v xml:space="preserve"> </v>
      </c>
      <c r="I615" s="106"/>
      <c r="J615" s="114"/>
      <c r="K615" s="91"/>
    </row>
    <row r="616" spans="1:11" s="30" customFormat="1" ht="41.25" customHeight="1" thickBot="1" x14ac:dyDescent="0.3">
      <c r="A616" s="113"/>
      <c r="B616" s="93"/>
      <c r="C616" s="55"/>
      <c r="D616" s="94" t="e">
        <f>VLOOKUP($C615:$C$5004,$C$27:$D$5004,2,0)</f>
        <v>#N/A</v>
      </c>
      <c r="E616" s="99"/>
      <c r="F616" s="60" t="e">
        <f>VLOOKUP($E616:$E$5004,'PLANO DE APLICAÇÃO'!$A$5:$B$1002,2,0)</f>
        <v>#N/A</v>
      </c>
      <c r="G616" s="28"/>
      <c r="H616" s="29" t="str">
        <f>IF(G616=1,'ANEXO RP14'!$A$51,(IF(G616=2,'ANEXO RP14'!$A$52,(IF(G616=3,'ANEXO RP14'!$A$53,(IF(G616=4,'ANEXO RP14'!$A$54,(IF(G616=5,'ANEXO RP14'!$A$55,(IF(G616=6,'ANEXO RP14'!$A$56,(IF(G616=7,'ANEXO RP14'!$A$57,(IF(G616=8,'ANEXO RP14'!$A$58,(IF(G616=9,'ANEXO RP14'!$A$59,(IF(G616=10,'ANEXO RP14'!$A$60,(IF(G616=11,'ANEXO RP14'!$A$61,(IF(G616=12,'ANEXO RP14'!$A$62,(IF(G616=13,'ANEXO RP14'!$A$63,(IF(G616=14,'ANEXO RP14'!$A$64,(IF(G616=15,'ANEXO RP14'!$A$65,(IF(G616=16,'ANEXO RP14'!$A$66," ")))))))))))))))))))))))))))))))</f>
        <v xml:space="preserve"> </v>
      </c>
      <c r="I616" s="106"/>
      <c r="J616" s="114"/>
      <c r="K616" s="91"/>
    </row>
    <row r="617" spans="1:11" s="30" customFormat="1" ht="41.25" customHeight="1" thickBot="1" x14ac:dyDescent="0.3">
      <c r="A617" s="113"/>
      <c r="B617" s="93"/>
      <c r="C617" s="55"/>
      <c r="D617" s="94" t="e">
        <f>VLOOKUP($C616:$C$5004,$C$27:$D$5004,2,0)</f>
        <v>#N/A</v>
      </c>
      <c r="E617" s="99"/>
      <c r="F617" s="60" t="e">
        <f>VLOOKUP($E617:$E$5004,'PLANO DE APLICAÇÃO'!$A$5:$B$1002,2,0)</f>
        <v>#N/A</v>
      </c>
      <c r="G617" s="28"/>
      <c r="H617" s="29" t="str">
        <f>IF(G617=1,'ANEXO RP14'!$A$51,(IF(G617=2,'ANEXO RP14'!$A$52,(IF(G617=3,'ANEXO RP14'!$A$53,(IF(G617=4,'ANEXO RP14'!$A$54,(IF(G617=5,'ANEXO RP14'!$A$55,(IF(G617=6,'ANEXO RP14'!$A$56,(IF(G617=7,'ANEXO RP14'!$A$57,(IF(G617=8,'ANEXO RP14'!$A$58,(IF(G617=9,'ANEXO RP14'!$A$59,(IF(G617=10,'ANEXO RP14'!$A$60,(IF(G617=11,'ANEXO RP14'!$A$61,(IF(G617=12,'ANEXO RP14'!$A$62,(IF(G617=13,'ANEXO RP14'!$A$63,(IF(G617=14,'ANEXO RP14'!$A$64,(IF(G617=15,'ANEXO RP14'!$A$65,(IF(G617=16,'ANEXO RP14'!$A$66," ")))))))))))))))))))))))))))))))</f>
        <v xml:space="preserve"> </v>
      </c>
      <c r="I617" s="106"/>
      <c r="J617" s="114"/>
      <c r="K617" s="91"/>
    </row>
    <row r="618" spans="1:11" s="30" customFormat="1" ht="41.25" customHeight="1" thickBot="1" x14ac:dyDescent="0.3">
      <c r="A618" s="113"/>
      <c r="B618" s="93"/>
      <c r="C618" s="55"/>
      <c r="D618" s="94" t="e">
        <f>VLOOKUP($C617:$C$5004,$C$27:$D$5004,2,0)</f>
        <v>#N/A</v>
      </c>
      <c r="E618" s="99"/>
      <c r="F618" s="60" t="e">
        <f>VLOOKUP($E618:$E$5004,'PLANO DE APLICAÇÃO'!$A$5:$B$1002,2,0)</f>
        <v>#N/A</v>
      </c>
      <c r="G618" s="28"/>
      <c r="H618" s="29" t="str">
        <f>IF(G618=1,'ANEXO RP14'!$A$51,(IF(G618=2,'ANEXO RP14'!$A$52,(IF(G618=3,'ANEXO RP14'!$A$53,(IF(G618=4,'ANEXO RP14'!$A$54,(IF(G618=5,'ANEXO RP14'!$A$55,(IF(G618=6,'ANEXO RP14'!$A$56,(IF(G618=7,'ANEXO RP14'!$A$57,(IF(G618=8,'ANEXO RP14'!$A$58,(IF(G618=9,'ANEXO RP14'!$A$59,(IF(G618=10,'ANEXO RP14'!$A$60,(IF(G618=11,'ANEXO RP14'!$A$61,(IF(G618=12,'ANEXO RP14'!$A$62,(IF(G618=13,'ANEXO RP14'!$A$63,(IF(G618=14,'ANEXO RP14'!$A$64,(IF(G618=15,'ANEXO RP14'!$A$65,(IF(G618=16,'ANEXO RP14'!$A$66," ")))))))))))))))))))))))))))))))</f>
        <v xml:space="preserve"> </v>
      </c>
      <c r="I618" s="106"/>
      <c r="J618" s="114"/>
      <c r="K618" s="91"/>
    </row>
    <row r="619" spans="1:11" s="30" customFormat="1" ht="41.25" customHeight="1" thickBot="1" x14ac:dyDescent="0.3">
      <c r="A619" s="113"/>
      <c r="B619" s="93"/>
      <c r="C619" s="55"/>
      <c r="D619" s="94" t="e">
        <f>VLOOKUP($C618:$C$5004,$C$27:$D$5004,2,0)</f>
        <v>#N/A</v>
      </c>
      <c r="E619" s="99"/>
      <c r="F619" s="60" t="e">
        <f>VLOOKUP($E619:$E$5004,'PLANO DE APLICAÇÃO'!$A$5:$B$1002,2,0)</f>
        <v>#N/A</v>
      </c>
      <c r="G619" s="28"/>
      <c r="H619" s="29" t="str">
        <f>IF(G619=1,'ANEXO RP14'!$A$51,(IF(G619=2,'ANEXO RP14'!$A$52,(IF(G619=3,'ANEXO RP14'!$A$53,(IF(G619=4,'ANEXO RP14'!$A$54,(IF(G619=5,'ANEXO RP14'!$A$55,(IF(G619=6,'ANEXO RP14'!$A$56,(IF(G619=7,'ANEXO RP14'!$A$57,(IF(G619=8,'ANEXO RP14'!$A$58,(IF(G619=9,'ANEXO RP14'!$A$59,(IF(G619=10,'ANEXO RP14'!$A$60,(IF(G619=11,'ANEXO RP14'!$A$61,(IF(G619=12,'ANEXO RP14'!$A$62,(IF(G619=13,'ANEXO RP14'!$A$63,(IF(G619=14,'ANEXO RP14'!$A$64,(IF(G619=15,'ANEXO RP14'!$A$65,(IF(G619=16,'ANEXO RP14'!$A$66," ")))))))))))))))))))))))))))))))</f>
        <v xml:space="preserve"> </v>
      </c>
      <c r="I619" s="106"/>
      <c r="J619" s="114"/>
      <c r="K619" s="91"/>
    </row>
    <row r="620" spans="1:11" s="30" customFormat="1" ht="41.25" customHeight="1" thickBot="1" x14ac:dyDescent="0.3">
      <c r="A620" s="113"/>
      <c r="B620" s="93"/>
      <c r="C620" s="55"/>
      <c r="D620" s="94" t="e">
        <f>VLOOKUP($C619:$C$5004,$C$27:$D$5004,2,0)</f>
        <v>#N/A</v>
      </c>
      <c r="E620" s="99"/>
      <c r="F620" s="60" t="e">
        <f>VLOOKUP($E620:$E$5004,'PLANO DE APLICAÇÃO'!$A$5:$B$1002,2,0)</f>
        <v>#N/A</v>
      </c>
      <c r="G620" s="28"/>
      <c r="H620" s="29" t="str">
        <f>IF(G620=1,'ANEXO RP14'!$A$51,(IF(G620=2,'ANEXO RP14'!$A$52,(IF(G620=3,'ANEXO RP14'!$A$53,(IF(G620=4,'ANEXO RP14'!$A$54,(IF(G620=5,'ANEXO RP14'!$A$55,(IF(G620=6,'ANEXO RP14'!$A$56,(IF(G620=7,'ANEXO RP14'!$A$57,(IF(G620=8,'ANEXO RP14'!$A$58,(IF(G620=9,'ANEXO RP14'!$A$59,(IF(G620=10,'ANEXO RP14'!$A$60,(IF(G620=11,'ANEXO RP14'!$A$61,(IF(G620=12,'ANEXO RP14'!$A$62,(IF(G620=13,'ANEXO RP14'!$A$63,(IF(G620=14,'ANEXO RP14'!$A$64,(IF(G620=15,'ANEXO RP14'!$A$65,(IF(G620=16,'ANEXO RP14'!$A$66," ")))))))))))))))))))))))))))))))</f>
        <v xml:space="preserve"> </v>
      </c>
      <c r="I620" s="106"/>
      <c r="J620" s="114"/>
      <c r="K620" s="91"/>
    </row>
    <row r="621" spans="1:11" s="30" customFormat="1" ht="41.25" customHeight="1" thickBot="1" x14ac:dyDescent="0.3">
      <c r="A621" s="113"/>
      <c r="B621" s="93"/>
      <c r="C621" s="55"/>
      <c r="D621" s="94" t="e">
        <f>VLOOKUP($C620:$C$5004,$C$27:$D$5004,2,0)</f>
        <v>#N/A</v>
      </c>
      <c r="E621" s="99"/>
      <c r="F621" s="60" t="e">
        <f>VLOOKUP($E621:$E$5004,'PLANO DE APLICAÇÃO'!$A$5:$B$1002,2,0)</f>
        <v>#N/A</v>
      </c>
      <c r="G621" s="28"/>
      <c r="H621" s="29" t="str">
        <f>IF(G621=1,'ANEXO RP14'!$A$51,(IF(G621=2,'ANEXO RP14'!$A$52,(IF(G621=3,'ANEXO RP14'!$A$53,(IF(G621=4,'ANEXO RP14'!$A$54,(IF(G621=5,'ANEXO RP14'!$A$55,(IF(G621=6,'ANEXO RP14'!$A$56,(IF(G621=7,'ANEXO RP14'!$A$57,(IF(G621=8,'ANEXO RP14'!$A$58,(IF(G621=9,'ANEXO RP14'!$A$59,(IF(G621=10,'ANEXO RP14'!$A$60,(IF(G621=11,'ANEXO RP14'!$A$61,(IF(G621=12,'ANEXO RP14'!$A$62,(IF(G621=13,'ANEXO RP14'!$A$63,(IF(G621=14,'ANEXO RP14'!$A$64,(IF(G621=15,'ANEXO RP14'!$A$65,(IF(G621=16,'ANEXO RP14'!$A$66," ")))))))))))))))))))))))))))))))</f>
        <v xml:space="preserve"> </v>
      </c>
      <c r="I621" s="106"/>
      <c r="J621" s="114"/>
      <c r="K621" s="91"/>
    </row>
    <row r="622" spans="1:11" s="30" customFormat="1" ht="41.25" customHeight="1" thickBot="1" x14ac:dyDescent="0.3">
      <c r="A622" s="113"/>
      <c r="B622" s="93"/>
      <c r="C622" s="55"/>
      <c r="D622" s="94" t="e">
        <f>VLOOKUP($C621:$C$5004,$C$27:$D$5004,2,0)</f>
        <v>#N/A</v>
      </c>
      <c r="E622" s="99"/>
      <c r="F622" s="60" t="e">
        <f>VLOOKUP($E622:$E$5004,'PLANO DE APLICAÇÃO'!$A$5:$B$1002,2,0)</f>
        <v>#N/A</v>
      </c>
      <c r="G622" s="28"/>
      <c r="H622" s="29" t="str">
        <f>IF(G622=1,'ANEXO RP14'!$A$51,(IF(G622=2,'ANEXO RP14'!$A$52,(IF(G622=3,'ANEXO RP14'!$A$53,(IF(G622=4,'ANEXO RP14'!$A$54,(IF(G622=5,'ANEXO RP14'!$A$55,(IF(G622=6,'ANEXO RP14'!$A$56,(IF(G622=7,'ANEXO RP14'!$A$57,(IF(G622=8,'ANEXO RP14'!$A$58,(IF(G622=9,'ANEXO RP14'!$A$59,(IF(G622=10,'ANEXO RP14'!$A$60,(IF(G622=11,'ANEXO RP14'!$A$61,(IF(G622=12,'ANEXO RP14'!$A$62,(IF(G622=13,'ANEXO RP14'!$A$63,(IF(G622=14,'ANEXO RP14'!$A$64,(IF(G622=15,'ANEXO RP14'!$A$65,(IF(G622=16,'ANEXO RP14'!$A$66," ")))))))))))))))))))))))))))))))</f>
        <v xml:space="preserve"> </v>
      </c>
      <c r="I622" s="106"/>
      <c r="J622" s="114"/>
      <c r="K622" s="91"/>
    </row>
    <row r="623" spans="1:11" s="30" customFormat="1" ht="41.25" customHeight="1" thickBot="1" x14ac:dyDescent="0.3">
      <c r="A623" s="113"/>
      <c r="B623" s="93"/>
      <c r="C623" s="55"/>
      <c r="D623" s="94" t="e">
        <f>VLOOKUP($C622:$C$5004,$C$27:$D$5004,2,0)</f>
        <v>#N/A</v>
      </c>
      <c r="E623" s="99"/>
      <c r="F623" s="60" t="e">
        <f>VLOOKUP($E623:$E$5004,'PLANO DE APLICAÇÃO'!$A$5:$B$1002,2,0)</f>
        <v>#N/A</v>
      </c>
      <c r="G623" s="28"/>
      <c r="H623" s="29" t="str">
        <f>IF(G623=1,'ANEXO RP14'!$A$51,(IF(G623=2,'ANEXO RP14'!$A$52,(IF(G623=3,'ANEXO RP14'!$A$53,(IF(G623=4,'ANEXO RP14'!$A$54,(IF(G623=5,'ANEXO RP14'!$A$55,(IF(G623=6,'ANEXO RP14'!$A$56,(IF(G623=7,'ANEXO RP14'!$A$57,(IF(G623=8,'ANEXO RP14'!$A$58,(IF(G623=9,'ANEXO RP14'!$A$59,(IF(G623=10,'ANEXO RP14'!$A$60,(IF(G623=11,'ANEXO RP14'!$A$61,(IF(G623=12,'ANEXO RP14'!$A$62,(IF(G623=13,'ANEXO RP14'!$A$63,(IF(G623=14,'ANEXO RP14'!$A$64,(IF(G623=15,'ANEXO RP14'!$A$65,(IF(G623=16,'ANEXO RP14'!$A$66," ")))))))))))))))))))))))))))))))</f>
        <v xml:space="preserve"> </v>
      </c>
      <c r="I623" s="106"/>
      <c r="J623" s="114"/>
      <c r="K623" s="91"/>
    </row>
    <row r="624" spans="1:11" s="30" customFormat="1" ht="41.25" customHeight="1" thickBot="1" x14ac:dyDescent="0.3">
      <c r="A624" s="113"/>
      <c r="B624" s="93"/>
      <c r="C624" s="55"/>
      <c r="D624" s="94" t="e">
        <f>VLOOKUP($C623:$C$5004,$C$27:$D$5004,2,0)</f>
        <v>#N/A</v>
      </c>
      <c r="E624" s="99"/>
      <c r="F624" s="60" t="e">
        <f>VLOOKUP($E624:$E$5004,'PLANO DE APLICAÇÃO'!$A$5:$B$1002,2,0)</f>
        <v>#N/A</v>
      </c>
      <c r="G624" s="28"/>
      <c r="H624" s="29" t="str">
        <f>IF(G624=1,'ANEXO RP14'!$A$51,(IF(G624=2,'ANEXO RP14'!$A$52,(IF(G624=3,'ANEXO RP14'!$A$53,(IF(G624=4,'ANEXO RP14'!$A$54,(IF(G624=5,'ANEXO RP14'!$A$55,(IF(G624=6,'ANEXO RP14'!$A$56,(IF(G624=7,'ANEXO RP14'!$A$57,(IF(G624=8,'ANEXO RP14'!$A$58,(IF(G624=9,'ANEXO RP14'!$A$59,(IF(G624=10,'ANEXO RP14'!$A$60,(IF(G624=11,'ANEXO RP14'!$A$61,(IF(G624=12,'ANEXO RP14'!$A$62,(IF(G624=13,'ANEXO RP14'!$A$63,(IF(G624=14,'ANEXO RP14'!$A$64,(IF(G624=15,'ANEXO RP14'!$A$65,(IF(G624=16,'ANEXO RP14'!$A$66," ")))))))))))))))))))))))))))))))</f>
        <v xml:space="preserve"> </v>
      </c>
      <c r="I624" s="106"/>
      <c r="J624" s="114"/>
      <c r="K624" s="91"/>
    </row>
    <row r="625" spans="1:11" s="30" customFormat="1" ht="41.25" customHeight="1" thickBot="1" x14ac:dyDescent="0.3">
      <c r="A625" s="113"/>
      <c r="B625" s="93"/>
      <c r="C625" s="55"/>
      <c r="D625" s="94" t="e">
        <f>VLOOKUP($C624:$C$5004,$C$27:$D$5004,2,0)</f>
        <v>#N/A</v>
      </c>
      <c r="E625" s="99"/>
      <c r="F625" s="60" t="e">
        <f>VLOOKUP($E625:$E$5004,'PLANO DE APLICAÇÃO'!$A$5:$B$1002,2,0)</f>
        <v>#N/A</v>
      </c>
      <c r="G625" s="28"/>
      <c r="H625" s="29" t="str">
        <f>IF(G625=1,'ANEXO RP14'!$A$51,(IF(G625=2,'ANEXO RP14'!$A$52,(IF(G625=3,'ANEXO RP14'!$A$53,(IF(G625=4,'ANEXO RP14'!$A$54,(IF(G625=5,'ANEXO RP14'!$A$55,(IF(G625=6,'ANEXO RP14'!$A$56,(IF(G625=7,'ANEXO RP14'!$A$57,(IF(G625=8,'ANEXO RP14'!$A$58,(IF(G625=9,'ANEXO RP14'!$A$59,(IF(G625=10,'ANEXO RP14'!$A$60,(IF(G625=11,'ANEXO RP14'!$A$61,(IF(G625=12,'ANEXO RP14'!$A$62,(IF(G625=13,'ANEXO RP14'!$A$63,(IF(G625=14,'ANEXO RP14'!$A$64,(IF(G625=15,'ANEXO RP14'!$A$65,(IF(G625=16,'ANEXO RP14'!$A$66," ")))))))))))))))))))))))))))))))</f>
        <v xml:space="preserve"> </v>
      </c>
      <c r="I625" s="106"/>
      <c r="J625" s="114"/>
      <c r="K625" s="91"/>
    </row>
    <row r="626" spans="1:11" s="30" customFormat="1" ht="41.25" customHeight="1" thickBot="1" x14ac:dyDescent="0.3">
      <c r="A626" s="113"/>
      <c r="B626" s="93"/>
      <c r="C626" s="55"/>
      <c r="D626" s="94" t="e">
        <f>VLOOKUP($C625:$C$5004,$C$27:$D$5004,2,0)</f>
        <v>#N/A</v>
      </c>
      <c r="E626" s="99"/>
      <c r="F626" s="60" t="e">
        <f>VLOOKUP($E626:$E$5004,'PLANO DE APLICAÇÃO'!$A$5:$B$1002,2,0)</f>
        <v>#N/A</v>
      </c>
      <c r="G626" s="28"/>
      <c r="H626" s="29" t="str">
        <f>IF(G626=1,'ANEXO RP14'!$A$51,(IF(G626=2,'ANEXO RP14'!$A$52,(IF(G626=3,'ANEXO RP14'!$A$53,(IF(G626=4,'ANEXO RP14'!$A$54,(IF(G626=5,'ANEXO RP14'!$A$55,(IF(G626=6,'ANEXO RP14'!$A$56,(IF(G626=7,'ANEXO RP14'!$A$57,(IF(G626=8,'ANEXO RP14'!$A$58,(IF(G626=9,'ANEXO RP14'!$A$59,(IF(G626=10,'ANEXO RP14'!$A$60,(IF(G626=11,'ANEXO RP14'!$A$61,(IF(G626=12,'ANEXO RP14'!$A$62,(IF(G626=13,'ANEXO RP14'!$A$63,(IF(G626=14,'ANEXO RP14'!$A$64,(IF(G626=15,'ANEXO RP14'!$A$65,(IF(G626=16,'ANEXO RP14'!$A$66," ")))))))))))))))))))))))))))))))</f>
        <v xml:space="preserve"> </v>
      </c>
      <c r="I626" s="106"/>
      <c r="J626" s="114"/>
      <c r="K626" s="91"/>
    </row>
    <row r="627" spans="1:11" s="30" customFormat="1" ht="41.25" customHeight="1" thickBot="1" x14ac:dyDescent="0.3">
      <c r="A627" s="113"/>
      <c r="B627" s="93"/>
      <c r="C627" s="55"/>
      <c r="D627" s="94" t="e">
        <f>VLOOKUP($C626:$C$5004,$C$27:$D$5004,2,0)</f>
        <v>#N/A</v>
      </c>
      <c r="E627" s="99"/>
      <c r="F627" s="60" t="e">
        <f>VLOOKUP($E627:$E$5004,'PLANO DE APLICAÇÃO'!$A$5:$B$1002,2,0)</f>
        <v>#N/A</v>
      </c>
      <c r="G627" s="28"/>
      <c r="H627" s="29" t="str">
        <f>IF(G627=1,'ANEXO RP14'!$A$51,(IF(G627=2,'ANEXO RP14'!$A$52,(IF(G627=3,'ANEXO RP14'!$A$53,(IF(G627=4,'ANEXO RP14'!$A$54,(IF(G627=5,'ANEXO RP14'!$A$55,(IF(G627=6,'ANEXO RP14'!$A$56,(IF(G627=7,'ANEXO RP14'!$A$57,(IF(G627=8,'ANEXO RP14'!$A$58,(IF(G627=9,'ANEXO RP14'!$A$59,(IF(G627=10,'ANEXO RP14'!$A$60,(IF(G627=11,'ANEXO RP14'!$A$61,(IF(G627=12,'ANEXO RP14'!$A$62,(IF(G627=13,'ANEXO RP14'!$A$63,(IF(G627=14,'ANEXO RP14'!$A$64,(IF(G627=15,'ANEXO RP14'!$A$65,(IF(G627=16,'ANEXO RP14'!$A$66," ")))))))))))))))))))))))))))))))</f>
        <v xml:space="preserve"> </v>
      </c>
      <c r="I627" s="106"/>
      <c r="J627" s="114"/>
      <c r="K627" s="91"/>
    </row>
    <row r="628" spans="1:11" s="30" customFormat="1" ht="41.25" customHeight="1" thickBot="1" x14ac:dyDescent="0.3">
      <c r="A628" s="113"/>
      <c r="B628" s="93"/>
      <c r="C628" s="55"/>
      <c r="D628" s="94" t="e">
        <f>VLOOKUP($C627:$C$5004,$C$27:$D$5004,2,0)</f>
        <v>#N/A</v>
      </c>
      <c r="E628" s="99"/>
      <c r="F628" s="60" t="e">
        <f>VLOOKUP($E628:$E$5004,'PLANO DE APLICAÇÃO'!$A$5:$B$1002,2,0)</f>
        <v>#N/A</v>
      </c>
      <c r="G628" s="28"/>
      <c r="H628" s="29" t="str">
        <f>IF(G628=1,'ANEXO RP14'!$A$51,(IF(G628=2,'ANEXO RP14'!$A$52,(IF(G628=3,'ANEXO RP14'!$A$53,(IF(G628=4,'ANEXO RP14'!$A$54,(IF(G628=5,'ANEXO RP14'!$A$55,(IF(G628=6,'ANEXO RP14'!$A$56,(IF(G628=7,'ANEXO RP14'!$A$57,(IF(G628=8,'ANEXO RP14'!$A$58,(IF(G628=9,'ANEXO RP14'!$A$59,(IF(G628=10,'ANEXO RP14'!$A$60,(IF(G628=11,'ANEXO RP14'!$A$61,(IF(G628=12,'ANEXO RP14'!$A$62,(IF(G628=13,'ANEXO RP14'!$A$63,(IF(G628=14,'ANEXO RP14'!$A$64,(IF(G628=15,'ANEXO RP14'!$A$65,(IF(G628=16,'ANEXO RP14'!$A$66," ")))))))))))))))))))))))))))))))</f>
        <v xml:space="preserve"> </v>
      </c>
      <c r="I628" s="106"/>
      <c r="J628" s="114"/>
      <c r="K628" s="91"/>
    </row>
    <row r="629" spans="1:11" s="30" customFormat="1" ht="41.25" customHeight="1" thickBot="1" x14ac:dyDescent="0.3">
      <c r="A629" s="113"/>
      <c r="B629" s="93"/>
      <c r="C629" s="55"/>
      <c r="D629" s="94" t="e">
        <f>VLOOKUP($C628:$C$5004,$C$27:$D$5004,2,0)</f>
        <v>#N/A</v>
      </c>
      <c r="E629" s="99"/>
      <c r="F629" s="60" t="e">
        <f>VLOOKUP($E629:$E$5004,'PLANO DE APLICAÇÃO'!$A$5:$B$1002,2,0)</f>
        <v>#N/A</v>
      </c>
      <c r="G629" s="28"/>
      <c r="H629" s="29" t="str">
        <f>IF(G629=1,'ANEXO RP14'!$A$51,(IF(G629=2,'ANEXO RP14'!$A$52,(IF(G629=3,'ANEXO RP14'!$A$53,(IF(G629=4,'ANEXO RP14'!$A$54,(IF(G629=5,'ANEXO RP14'!$A$55,(IF(G629=6,'ANEXO RP14'!$A$56,(IF(G629=7,'ANEXO RP14'!$A$57,(IF(G629=8,'ANEXO RP14'!$A$58,(IF(G629=9,'ANEXO RP14'!$A$59,(IF(G629=10,'ANEXO RP14'!$A$60,(IF(G629=11,'ANEXO RP14'!$A$61,(IF(G629=12,'ANEXO RP14'!$A$62,(IF(G629=13,'ANEXO RP14'!$A$63,(IF(G629=14,'ANEXO RP14'!$A$64,(IF(G629=15,'ANEXO RP14'!$A$65,(IF(G629=16,'ANEXO RP14'!$A$66," ")))))))))))))))))))))))))))))))</f>
        <v xml:space="preserve"> </v>
      </c>
      <c r="I629" s="106"/>
      <c r="J629" s="114"/>
      <c r="K629" s="91"/>
    </row>
    <row r="630" spans="1:11" s="30" customFormat="1" ht="41.25" customHeight="1" thickBot="1" x14ac:dyDescent="0.3">
      <c r="A630" s="113"/>
      <c r="B630" s="93"/>
      <c r="C630" s="55"/>
      <c r="D630" s="94" t="e">
        <f>VLOOKUP($C629:$C$5004,$C$27:$D$5004,2,0)</f>
        <v>#N/A</v>
      </c>
      <c r="E630" s="99"/>
      <c r="F630" s="60" t="e">
        <f>VLOOKUP($E630:$E$5004,'PLANO DE APLICAÇÃO'!$A$5:$B$1002,2,0)</f>
        <v>#N/A</v>
      </c>
      <c r="G630" s="28"/>
      <c r="H630" s="29" t="str">
        <f>IF(G630=1,'ANEXO RP14'!$A$51,(IF(G630=2,'ANEXO RP14'!$A$52,(IF(G630=3,'ANEXO RP14'!$A$53,(IF(G630=4,'ANEXO RP14'!$A$54,(IF(G630=5,'ANEXO RP14'!$A$55,(IF(G630=6,'ANEXO RP14'!$A$56,(IF(G630=7,'ANEXO RP14'!$A$57,(IF(G630=8,'ANEXO RP14'!$A$58,(IF(G630=9,'ANEXO RP14'!$A$59,(IF(G630=10,'ANEXO RP14'!$A$60,(IF(G630=11,'ANEXO RP14'!$A$61,(IF(G630=12,'ANEXO RP14'!$A$62,(IF(G630=13,'ANEXO RP14'!$A$63,(IF(G630=14,'ANEXO RP14'!$A$64,(IF(G630=15,'ANEXO RP14'!$A$65,(IF(G630=16,'ANEXO RP14'!$A$66," ")))))))))))))))))))))))))))))))</f>
        <v xml:space="preserve"> </v>
      </c>
      <c r="I630" s="106"/>
      <c r="J630" s="114"/>
      <c r="K630" s="91"/>
    </row>
    <row r="631" spans="1:11" s="30" customFormat="1" ht="41.25" customHeight="1" thickBot="1" x14ac:dyDescent="0.3">
      <c r="A631" s="113"/>
      <c r="B631" s="93"/>
      <c r="C631" s="55"/>
      <c r="D631" s="94" t="e">
        <f>VLOOKUP($C630:$C$5004,$C$27:$D$5004,2,0)</f>
        <v>#N/A</v>
      </c>
      <c r="E631" s="99"/>
      <c r="F631" s="60" t="e">
        <f>VLOOKUP($E631:$E$5004,'PLANO DE APLICAÇÃO'!$A$5:$B$1002,2,0)</f>
        <v>#N/A</v>
      </c>
      <c r="G631" s="28"/>
      <c r="H631" s="29" t="str">
        <f>IF(G631=1,'ANEXO RP14'!$A$51,(IF(G631=2,'ANEXO RP14'!$A$52,(IF(G631=3,'ANEXO RP14'!$A$53,(IF(G631=4,'ANEXO RP14'!$A$54,(IF(G631=5,'ANEXO RP14'!$A$55,(IF(G631=6,'ANEXO RP14'!$A$56,(IF(G631=7,'ANEXO RP14'!$A$57,(IF(G631=8,'ANEXO RP14'!$A$58,(IF(G631=9,'ANEXO RP14'!$A$59,(IF(G631=10,'ANEXO RP14'!$A$60,(IF(G631=11,'ANEXO RP14'!$A$61,(IF(G631=12,'ANEXO RP14'!$A$62,(IF(G631=13,'ANEXO RP14'!$A$63,(IF(G631=14,'ANEXO RP14'!$A$64,(IF(G631=15,'ANEXO RP14'!$A$65,(IF(G631=16,'ANEXO RP14'!$A$66," ")))))))))))))))))))))))))))))))</f>
        <v xml:space="preserve"> </v>
      </c>
      <c r="I631" s="106"/>
      <c r="J631" s="114"/>
      <c r="K631" s="91"/>
    </row>
    <row r="632" spans="1:11" s="30" customFormat="1" ht="41.25" customHeight="1" thickBot="1" x14ac:dyDescent="0.3">
      <c r="A632" s="113"/>
      <c r="B632" s="93"/>
      <c r="C632" s="55"/>
      <c r="D632" s="94" t="e">
        <f>VLOOKUP($C631:$C$5004,$C$27:$D$5004,2,0)</f>
        <v>#N/A</v>
      </c>
      <c r="E632" s="99"/>
      <c r="F632" s="60" t="e">
        <f>VLOOKUP($E632:$E$5004,'PLANO DE APLICAÇÃO'!$A$5:$B$1002,2,0)</f>
        <v>#N/A</v>
      </c>
      <c r="G632" s="28"/>
      <c r="H632" s="29" t="str">
        <f>IF(G632=1,'ANEXO RP14'!$A$51,(IF(G632=2,'ANEXO RP14'!$A$52,(IF(G632=3,'ANEXO RP14'!$A$53,(IF(G632=4,'ANEXO RP14'!$A$54,(IF(G632=5,'ANEXO RP14'!$A$55,(IF(G632=6,'ANEXO RP14'!$A$56,(IF(G632=7,'ANEXO RP14'!$A$57,(IF(G632=8,'ANEXO RP14'!$A$58,(IF(G632=9,'ANEXO RP14'!$A$59,(IF(G632=10,'ANEXO RP14'!$A$60,(IF(G632=11,'ANEXO RP14'!$A$61,(IF(G632=12,'ANEXO RP14'!$A$62,(IF(G632=13,'ANEXO RP14'!$A$63,(IF(G632=14,'ANEXO RP14'!$A$64,(IF(G632=15,'ANEXO RP14'!$A$65,(IF(G632=16,'ANEXO RP14'!$A$66," ")))))))))))))))))))))))))))))))</f>
        <v xml:space="preserve"> </v>
      </c>
      <c r="I632" s="106"/>
      <c r="J632" s="114"/>
      <c r="K632" s="91"/>
    </row>
    <row r="633" spans="1:11" s="30" customFormat="1" ht="41.25" customHeight="1" thickBot="1" x14ac:dyDescent="0.3">
      <c r="A633" s="113"/>
      <c r="B633" s="93"/>
      <c r="C633" s="55"/>
      <c r="D633" s="94" t="e">
        <f>VLOOKUP($C632:$C$5004,$C$27:$D$5004,2,0)</f>
        <v>#N/A</v>
      </c>
      <c r="E633" s="99"/>
      <c r="F633" s="60" t="e">
        <f>VLOOKUP($E633:$E$5004,'PLANO DE APLICAÇÃO'!$A$5:$B$1002,2,0)</f>
        <v>#N/A</v>
      </c>
      <c r="G633" s="28"/>
      <c r="H633" s="29" t="str">
        <f>IF(G633=1,'ANEXO RP14'!$A$51,(IF(G633=2,'ANEXO RP14'!$A$52,(IF(G633=3,'ANEXO RP14'!$A$53,(IF(G633=4,'ANEXO RP14'!$A$54,(IF(G633=5,'ANEXO RP14'!$A$55,(IF(G633=6,'ANEXO RP14'!$A$56,(IF(G633=7,'ANEXO RP14'!$A$57,(IF(G633=8,'ANEXO RP14'!$A$58,(IF(G633=9,'ANEXO RP14'!$A$59,(IF(G633=10,'ANEXO RP14'!$A$60,(IF(G633=11,'ANEXO RP14'!$A$61,(IF(G633=12,'ANEXO RP14'!$A$62,(IF(G633=13,'ANEXO RP14'!$A$63,(IF(G633=14,'ANEXO RP14'!$A$64,(IF(G633=15,'ANEXO RP14'!$A$65,(IF(G633=16,'ANEXO RP14'!$A$66," ")))))))))))))))))))))))))))))))</f>
        <v xml:space="preserve"> </v>
      </c>
      <c r="I633" s="106"/>
      <c r="J633" s="114"/>
      <c r="K633" s="91"/>
    </row>
    <row r="634" spans="1:11" s="30" customFormat="1" ht="41.25" customHeight="1" thickBot="1" x14ac:dyDescent="0.3">
      <c r="A634" s="113"/>
      <c r="B634" s="93"/>
      <c r="C634" s="55"/>
      <c r="D634" s="94" t="e">
        <f>VLOOKUP($C633:$C$5004,$C$27:$D$5004,2,0)</f>
        <v>#N/A</v>
      </c>
      <c r="E634" s="99"/>
      <c r="F634" s="60" t="e">
        <f>VLOOKUP($E634:$E$5004,'PLANO DE APLICAÇÃO'!$A$5:$B$1002,2,0)</f>
        <v>#N/A</v>
      </c>
      <c r="G634" s="28"/>
      <c r="H634" s="29" t="str">
        <f>IF(G634=1,'ANEXO RP14'!$A$51,(IF(G634=2,'ANEXO RP14'!$A$52,(IF(G634=3,'ANEXO RP14'!$A$53,(IF(G634=4,'ANEXO RP14'!$A$54,(IF(G634=5,'ANEXO RP14'!$A$55,(IF(G634=6,'ANEXO RP14'!$A$56,(IF(G634=7,'ANEXO RP14'!$A$57,(IF(G634=8,'ANEXO RP14'!$A$58,(IF(G634=9,'ANEXO RP14'!$A$59,(IF(G634=10,'ANEXO RP14'!$A$60,(IF(G634=11,'ANEXO RP14'!$A$61,(IF(G634=12,'ANEXO RP14'!$A$62,(IF(G634=13,'ANEXO RP14'!$A$63,(IF(G634=14,'ANEXO RP14'!$A$64,(IF(G634=15,'ANEXO RP14'!$A$65,(IF(G634=16,'ANEXO RP14'!$A$66," ")))))))))))))))))))))))))))))))</f>
        <v xml:space="preserve"> </v>
      </c>
      <c r="I634" s="106"/>
      <c r="J634" s="114"/>
      <c r="K634" s="91"/>
    </row>
    <row r="635" spans="1:11" s="30" customFormat="1" ht="41.25" customHeight="1" thickBot="1" x14ac:dyDescent="0.3">
      <c r="A635" s="113"/>
      <c r="B635" s="93"/>
      <c r="C635" s="55"/>
      <c r="D635" s="94" t="e">
        <f>VLOOKUP($C634:$C$5004,$C$27:$D$5004,2,0)</f>
        <v>#N/A</v>
      </c>
      <c r="E635" s="99"/>
      <c r="F635" s="60" t="e">
        <f>VLOOKUP($E635:$E$5004,'PLANO DE APLICAÇÃO'!$A$5:$B$1002,2,0)</f>
        <v>#N/A</v>
      </c>
      <c r="G635" s="28"/>
      <c r="H635" s="29" t="str">
        <f>IF(G635=1,'ANEXO RP14'!$A$51,(IF(G635=2,'ANEXO RP14'!$A$52,(IF(G635=3,'ANEXO RP14'!$A$53,(IF(G635=4,'ANEXO RP14'!$A$54,(IF(G635=5,'ANEXO RP14'!$A$55,(IF(G635=6,'ANEXO RP14'!$A$56,(IF(G635=7,'ANEXO RP14'!$A$57,(IF(G635=8,'ANEXO RP14'!$A$58,(IF(G635=9,'ANEXO RP14'!$A$59,(IF(G635=10,'ANEXO RP14'!$A$60,(IF(G635=11,'ANEXO RP14'!$A$61,(IF(G635=12,'ANEXO RP14'!$A$62,(IF(G635=13,'ANEXO RP14'!$A$63,(IF(G635=14,'ANEXO RP14'!$A$64,(IF(G635=15,'ANEXO RP14'!$A$65,(IF(G635=16,'ANEXO RP14'!$A$66," ")))))))))))))))))))))))))))))))</f>
        <v xml:space="preserve"> </v>
      </c>
      <c r="I635" s="106"/>
      <c r="J635" s="114"/>
      <c r="K635" s="91"/>
    </row>
    <row r="636" spans="1:11" s="30" customFormat="1" ht="41.25" customHeight="1" thickBot="1" x14ac:dyDescent="0.3">
      <c r="A636" s="113"/>
      <c r="B636" s="93"/>
      <c r="C636" s="55"/>
      <c r="D636" s="94" t="e">
        <f>VLOOKUP($C635:$C$5004,$C$27:$D$5004,2,0)</f>
        <v>#N/A</v>
      </c>
      <c r="E636" s="99"/>
      <c r="F636" s="60" t="e">
        <f>VLOOKUP($E636:$E$5004,'PLANO DE APLICAÇÃO'!$A$5:$B$1002,2,0)</f>
        <v>#N/A</v>
      </c>
      <c r="G636" s="28"/>
      <c r="H636" s="29" t="str">
        <f>IF(G636=1,'ANEXO RP14'!$A$51,(IF(G636=2,'ANEXO RP14'!$A$52,(IF(G636=3,'ANEXO RP14'!$A$53,(IF(G636=4,'ANEXO RP14'!$A$54,(IF(G636=5,'ANEXO RP14'!$A$55,(IF(G636=6,'ANEXO RP14'!$A$56,(IF(G636=7,'ANEXO RP14'!$A$57,(IF(G636=8,'ANEXO RP14'!$A$58,(IF(G636=9,'ANEXO RP14'!$A$59,(IF(G636=10,'ANEXO RP14'!$A$60,(IF(G636=11,'ANEXO RP14'!$A$61,(IF(G636=12,'ANEXO RP14'!$A$62,(IF(G636=13,'ANEXO RP14'!$A$63,(IF(G636=14,'ANEXO RP14'!$A$64,(IF(G636=15,'ANEXO RP14'!$A$65,(IF(G636=16,'ANEXO RP14'!$A$66," ")))))))))))))))))))))))))))))))</f>
        <v xml:space="preserve"> </v>
      </c>
      <c r="I636" s="106"/>
      <c r="J636" s="114"/>
      <c r="K636" s="91"/>
    </row>
    <row r="637" spans="1:11" s="30" customFormat="1" ht="41.25" customHeight="1" thickBot="1" x14ac:dyDescent="0.3">
      <c r="A637" s="113"/>
      <c r="B637" s="93"/>
      <c r="C637" s="55"/>
      <c r="D637" s="94" t="e">
        <f>VLOOKUP($C636:$C$5004,$C$27:$D$5004,2,0)</f>
        <v>#N/A</v>
      </c>
      <c r="E637" s="99"/>
      <c r="F637" s="60" t="e">
        <f>VLOOKUP($E637:$E$5004,'PLANO DE APLICAÇÃO'!$A$5:$B$1002,2,0)</f>
        <v>#N/A</v>
      </c>
      <c r="G637" s="28"/>
      <c r="H637" s="29" t="str">
        <f>IF(G637=1,'ANEXO RP14'!$A$51,(IF(G637=2,'ANEXO RP14'!$A$52,(IF(G637=3,'ANEXO RP14'!$A$53,(IF(G637=4,'ANEXO RP14'!$A$54,(IF(G637=5,'ANEXO RP14'!$A$55,(IF(G637=6,'ANEXO RP14'!$A$56,(IF(G637=7,'ANEXO RP14'!$A$57,(IF(G637=8,'ANEXO RP14'!$A$58,(IF(G637=9,'ANEXO RP14'!$A$59,(IF(G637=10,'ANEXO RP14'!$A$60,(IF(G637=11,'ANEXO RP14'!$A$61,(IF(G637=12,'ANEXO RP14'!$A$62,(IF(G637=13,'ANEXO RP14'!$A$63,(IF(G637=14,'ANEXO RP14'!$A$64,(IF(G637=15,'ANEXO RP14'!$A$65,(IF(G637=16,'ANEXO RP14'!$A$66," ")))))))))))))))))))))))))))))))</f>
        <v xml:space="preserve"> </v>
      </c>
      <c r="I637" s="106"/>
      <c r="J637" s="114"/>
      <c r="K637" s="91"/>
    </row>
    <row r="638" spans="1:11" s="30" customFormat="1" ht="41.25" customHeight="1" thickBot="1" x14ac:dyDescent="0.3">
      <c r="A638" s="113"/>
      <c r="B638" s="93"/>
      <c r="C638" s="55"/>
      <c r="D638" s="94" t="e">
        <f>VLOOKUP($C637:$C$5004,$C$27:$D$5004,2,0)</f>
        <v>#N/A</v>
      </c>
      <c r="E638" s="99"/>
      <c r="F638" s="60" t="e">
        <f>VLOOKUP($E638:$E$5004,'PLANO DE APLICAÇÃO'!$A$5:$B$1002,2,0)</f>
        <v>#N/A</v>
      </c>
      <c r="G638" s="28"/>
      <c r="H638" s="29" t="str">
        <f>IF(G638=1,'ANEXO RP14'!$A$51,(IF(G638=2,'ANEXO RP14'!$A$52,(IF(G638=3,'ANEXO RP14'!$A$53,(IF(G638=4,'ANEXO RP14'!$A$54,(IF(G638=5,'ANEXO RP14'!$A$55,(IF(G638=6,'ANEXO RP14'!$A$56,(IF(G638=7,'ANEXO RP14'!$A$57,(IF(G638=8,'ANEXO RP14'!$A$58,(IF(G638=9,'ANEXO RP14'!$A$59,(IF(G638=10,'ANEXO RP14'!$A$60,(IF(G638=11,'ANEXO RP14'!$A$61,(IF(G638=12,'ANEXO RP14'!$A$62,(IF(G638=13,'ANEXO RP14'!$A$63,(IF(G638=14,'ANEXO RP14'!$A$64,(IF(G638=15,'ANEXO RP14'!$A$65,(IF(G638=16,'ANEXO RP14'!$A$66," ")))))))))))))))))))))))))))))))</f>
        <v xml:space="preserve"> </v>
      </c>
      <c r="I638" s="106"/>
      <c r="J638" s="114"/>
      <c r="K638" s="91"/>
    </row>
    <row r="639" spans="1:11" s="30" customFormat="1" ht="41.25" customHeight="1" thickBot="1" x14ac:dyDescent="0.3">
      <c r="A639" s="113"/>
      <c r="B639" s="93"/>
      <c r="C639" s="55"/>
      <c r="D639" s="94" t="e">
        <f>VLOOKUP($C638:$C$5004,$C$27:$D$5004,2,0)</f>
        <v>#N/A</v>
      </c>
      <c r="E639" s="99"/>
      <c r="F639" s="60" t="e">
        <f>VLOOKUP($E639:$E$5004,'PLANO DE APLICAÇÃO'!$A$5:$B$1002,2,0)</f>
        <v>#N/A</v>
      </c>
      <c r="G639" s="28"/>
      <c r="H639" s="29" t="str">
        <f>IF(G639=1,'ANEXO RP14'!$A$51,(IF(G639=2,'ANEXO RP14'!$A$52,(IF(G639=3,'ANEXO RP14'!$A$53,(IF(G639=4,'ANEXO RP14'!$A$54,(IF(G639=5,'ANEXO RP14'!$A$55,(IF(G639=6,'ANEXO RP14'!$A$56,(IF(G639=7,'ANEXO RP14'!$A$57,(IF(G639=8,'ANEXO RP14'!$A$58,(IF(G639=9,'ANEXO RP14'!$A$59,(IF(G639=10,'ANEXO RP14'!$A$60,(IF(G639=11,'ANEXO RP14'!$A$61,(IF(G639=12,'ANEXO RP14'!$A$62,(IF(G639=13,'ANEXO RP14'!$A$63,(IF(G639=14,'ANEXO RP14'!$A$64,(IF(G639=15,'ANEXO RP14'!$A$65,(IF(G639=16,'ANEXO RP14'!$A$66," ")))))))))))))))))))))))))))))))</f>
        <v xml:space="preserve"> </v>
      </c>
      <c r="I639" s="106"/>
      <c r="J639" s="114"/>
      <c r="K639" s="91"/>
    </row>
    <row r="640" spans="1:11" s="30" customFormat="1" ht="41.25" customHeight="1" thickBot="1" x14ac:dyDescent="0.3">
      <c r="A640" s="113"/>
      <c r="B640" s="93"/>
      <c r="C640" s="55"/>
      <c r="D640" s="94" t="e">
        <f>VLOOKUP($C639:$C$5004,$C$27:$D$5004,2,0)</f>
        <v>#N/A</v>
      </c>
      <c r="E640" s="99"/>
      <c r="F640" s="60" t="e">
        <f>VLOOKUP($E640:$E$5004,'PLANO DE APLICAÇÃO'!$A$5:$B$1002,2,0)</f>
        <v>#N/A</v>
      </c>
      <c r="G640" s="28"/>
      <c r="H640" s="29" t="str">
        <f>IF(G640=1,'ANEXO RP14'!$A$51,(IF(G640=2,'ANEXO RP14'!$A$52,(IF(G640=3,'ANEXO RP14'!$A$53,(IF(G640=4,'ANEXO RP14'!$A$54,(IF(G640=5,'ANEXO RP14'!$A$55,(IF(G640=6,'ANEXO RP14'!$A$56,(IF(G640=7,'ANEXO RP14'!$A$57,(IF(G640=8,'ANEXO RP14'!$A$58,(IF(G640=9,'ANEXO RP14'!$A$59,(IF(G640=10,'ANEXO RP14'!$A$60,(IF(G640=11,'ANEXO RP14'!$A$61,(IF(G640=12,'ANEXO RP14'!$A$62,(IF(G640=13,'ANEXO RP14'!$A$63,(IF(G640=14,'ANEXO RP14'!$A$64,(IF(G640=15,'ANEXO RP14'!$A$65,(IF(G640=16,'ANEXO RP14'!$A$66," ")))))))))))))))))))))))))))))))</f>
        <v xml:space="preserve"> </v>
      </c>
      <c r="I640" s="106"/>
      <c r="J640" s="114"/>
      <c r="K640" s="91"/>
    </row>
    <row r="641" spans="1:11" s="30" customFormat="1" ht="41.25" customHeight="1" thickBot="1" x14ac:dyDescent="0.3">
      <c r="A641" s="113"/>
      <c r="B641" s="93"/>
      <c r="C641" s="55"/>
      <c r="D641" s="94" t="e">
        <f>VLOOKUP($C640:$C$5004,$C$27:$D$5004,2,0)</f>
        <v>#N/A</v>
      </c>
      <c r="E641" s="99"/>
      <c r="F641" s="60" t="e">
        <f>VLOOKUP($E641:$E$5004,'PLANO DE APLICAÇÃO'!$A$5:$B$1002,2,0)</f>
        <v>#N/A</v>
      </c>
      <c r="G641" s="28"/>
      <c r="H641" s="29" t="str">
        <f>IF(G641=1,'ANEXO RP14'!$A$51,(IF(G641=2,'ANEXO RP14'!$A$52,(IF(G641=3,'ANEXO RP14'!$A$53,(IF(G641=4,'ANEXO RP14'!$A$54,(IF(G641=5,'ANEXO RP14'!$A$55,(IF(G641=6,'ANEXO RP14'!$A$56,(IF(G641=7,'ANEXO RP14'!$A$57,(IF(G641=8,'ANEXO RP14'!$A$58,(IF(G641=9,'ANEXO RP14'!$A$59,(IF(G641=10,'ANEXO RP14'!$A$60,(IF(G641=11,'ANEXO RP14'!$A$61,(IF(G641=12,'ANEXO RP14'!$A$62,(IF(G641=13,'ANEXO RP14'!$A$63,(IF(G641=14,'ANEXO RP14'!$A$64,(IF(G641=15,'ANEXO RP14'!$A$65,(IF(G641=16,'ANEXO RP14'!$A$66," ")))))))))))))))))))))))))))))))</f>
        <v xml:space="preserve"> </v>
      </c>
      <c r="I641" s="106"/>
      <c r="J641" s="114"/>
      <c r="K641" s="91"/>
    </row>
    <row r="642" spans="1:11" s="30" customFormat="1" ht="41.25" customHeight="1" thickBot="1" x14ac:dyDescent="0.3">
      <c r="A642" s="113"/>
      <c r="B642" s="93"/>
      <c r="C642" s="55"/>
      <c r="D642" s="94" t="e">
        <f>VLOOKUP($C641:$C$5004,$C$27:$D$5004,2,0)</f>
        <v>#N/A</v>
      </c>
      <c r="E642" s="99"/>
      <c r="F642" s="60" t="e">
        <f>VLOOKUP($E642:$E$5004,'PLANO DE APLICAÇÃO'!$A$5:$B$1002,2,0)</f>
        <v>#N/A</v>
      </c>
      <c r="G642" s="28"/>
      <c r="H642" s="29" t="str">
        <f>IF(G642=1,'ANEXO RP14'!$A$51,(IF(G642=2,'ANEXO RP14'!$A$52,(IF(G642=3,'ANEXO RP14'!$A$53,(IF(G642=4,'ANEXO RP14'!$A$54,(IF(G642=5,'ANEXO RP14'!$A$55,(IF(G642=6,'ANEXO RP14'!$A$56,(IF(G642=7,'ANEXO RP14'!$A$57,(IF(G642=8,'ANEXO RP14'!$A$58,(IF(G642=9,'ANEXO RP14'!$A$59,(IF(G642=10,'ANEXO RP14'!$A$60,(IF(G642=11,'ANEXO RP14'!$A$61,(IF(G642=12,'ANEXO RP14'!$A$62,(IF(G642=13,'ANEXO RP14'!$A$63,(IF(G642=14,'ANEXO RP14'!$A$64,(IF(G642=15,'ANEXO RP14'!$A$65,(IF(G642=16,'ANEXO RP14'!$A$66," ")))))))))))))))))))))))))))))))</f>
        <v xml:space="preserve"> </v>
      </c>
      <c r="I642" s="106"/>
      <c r="J642" s="114"/>
      <c r="K642" s="91"/>
    </row>
    <row r="643" spans="1:11" s="30" customFormat="1" ht="41.25" customHeight="1" thickBot="1" x14ac:dyDescent="0.3">
      <c r="A643" s="113"/>
      <c r="B643" s="93"/>
      <c r="C643" s="55"/>
      <c r="D643" s="94" t="e">
        <f>VLOOKUP($C642:$C$5004,$C$27:$D$5004,2,0)</f>
        <v>#N/A</v>
      </c>
      <c r="E643" s="99"/>
      <c r="F643" s="60" t="e">
        <f>VLOOKUP($E643:$E$5004,'PLANO DE APLICAÇÃO'!$A$5:$B$1002,2,0)</f>
        <v>#N/A</v>
      </c>
      <c r="G643" s="28"/>
      <c r="H643" s="29" t="str">
        <f>IF(G643=1,'ANEXO RP14'!$A$51,(IF(G643=2,'ANEXO RP14'!$A$52,(IF(G643=3,'ANEXO RP14'!$A$53,(IF(G643=4,'ANEXO RP14'!$A$54,(IF(G643=5,'ANEXO RP14'!$A$55,(IF(G643=6,'ANEXO RP14'!$A$56,(IF(G643=7,'ANEXO RP14'!$A$57,(IF(G643=8,'ANEXO RP14'!$A$58,(IF(G643=9,'ANEXO RP14'!$A$59,(IF(G643=10,'ANEXO RP14'!$A$60,(IF(G643=11,'ANEXO RP14'!$A$61,(IF(G643=12,'ANEXO RP14'!$A$62,(IF(G643=13,'ANEXO RP14'!$A$63,(IF(G643=14,'ANEXO RP14'!$A$64,(IF(G643=15,'ANEXO RP14'!$A$65,(IF(G643=16,'ANEXO RP14'!$A$66," ")))))))))))))))))))))))))))))))</f>
        <v xml:space="preserve"> </v>
      </c>
      <c r="I643" s="106"/>
      <c r="J643" s="114"/>
      <c r="K643" s="91"/>
    </row>
    <row r="644" spans="1:11" s="30" customFormat="1" ht="41.25" customHeight="1" thickBot="1" x14ac:dyDescent="0.3">
      <c r="A644" s="113"/>
      <c r="B644" s="93"/>
      <c r="C644" s="55"/>
      <c r="D644" s="94" t="e">
        <f>VLOOKUP($C643:$C$5004,$C$27:$D$5004,2,0)</f>
        <v>#N/A</v>
      </c>
      <c r="E644" s="99"/>
      <c r="F644" s="60" t="e">
        <f>VLOOKUP($E644:$E$5004,'PLANO DE APLICAÇÃO'!$A$5:$B$1002,2,0)</f>
        <v>#N/A</v>
      </c>
      <c r="G644" s="28"/>
      <c r="H644" s="29" t="str">
        <f>IF(G644=1,'ANEXO RP14'!$A$51,(IF(G644=2,'ANEXO RP14'!$A$52,(IF(G644=3,'ANEXO RP14'!$A$53,(IF(G644=4,'ANEXO RP14'!$A$54,(IF(G644=5,'ANEXO RP14'!$A$55,(IF(G644=6,'ANEXO RP14'!$A$56,(IF(G644=7,'ANEXO RP14'!$A$57,(IF(G644=8,'ANEXO RP14'!$A$58,(IF(G644=9,'ANEXO RP14'!$A$59,(IF(G644=10,'ANEXO RP14'!$A$60,(IF(G644=11,'ANEXO RP14'!$A$61,(IF(G644=12,'ANEXO RP14'!$A$62,(IF(G644=13,'ANEXO RP14'!$A$63,(IF(G644=14,'ANEXO RP14'!$A$64,(IF(G644=15,'ANEXO RP14'!$A$65,(IF(G644=16,'ANEXO RP14'!$A$66," ")))))))))))))))))))))))))))))))</f>
        <v xml:space="preserve"> </v>
      </c>
      <c r="I644" s="106"/>
      <c r="J644" s="114"/>
      <c r="K644" s="91"/>
    </row>
    <row r="645" spans="1:11" s="30" customFormat="1" ht="41.25" customHeight="1" thickBot="1" x14ac:dyDescent="0.3">
      <c r="A645" s="113"/>
      <c r="B645" s="93"/>
      <c r="C645" s="55"/>
      <c r="D645" s="94" t="e">
        <f>VLOOKUP($C644:$C$5004,$C$27:$D$5004,2,0)</f>
        <v>#N/A</v>
      </c>
      <c r="E645" s="99"/>
      <c r="F645" s="60" t="e">
        <f>VLOOKUP($E645:$E$5004,'PLANO DE APLICAÇÃO'!$A$5:$B$1002,2,0)</f>
        <v>#N/A</v>
      </c>
      <c r="G645" s="28"/>
      <c r="H645" s="29" t="str">
        <f>IF(G645=1,'ANEXO RP14'!$A$51,(IF(G645=2,'ANEXO RP14'!$A$52,(IF(G645=3,'ANEXO RP14'!$A$53,(IF(G645=4,'ANEXO RP14'!$A$54,(IF(G645=5,'ANEXO RP14'!$A$55,(IF(G645=6,'ANEXO RP14'!$A$56,(IF(G645=7,'ANEXO RP14'!$A$57,(IF(G645=8,'ANEXO RP14'!$A$58,(IF(G645=9,'ANEXO RP14'!$A$59,(IF(G645=10,'ANEXO RP14'!$A$60,(IF(G645=11,'ANEXO RP14'!$A$61,(IF(G645=12,'ANEXO RP14'!$A$62,(IF(G645=13,'ANEXO RP14'!$A$63,(IF(G645=14,'ANEXO RP14'!$A$64,(IF(G645=15,'ANEXO RP14'!$A$65,(IF(G645=16,'ANEXO RP14'!$A$66," ")))))))))))))))))))))))))))))))</f>
        <v xml:space="preserve"> </v>
      </c>
      <c r="I645" s="106"/>
      <c r="J645" s="114"/>
      <c r="K645" s="91"/>
    </row>
    <row r="646" spans="1:11" s="30" customFormat="1" ht="41.25" customHeight="1" thickBot="1" x14ac:dyDescent="0.3">
      <c r="A646" s="113"/>
      <c r="B646" s="93"/>
      <c r="C646" s="55"/>
      <c r="D646" s="94" t="e">
        <f>VLOOKUP($C645:$C$5004,$C$27:$D$5004,2,0)</f>
        <v>#N/A</v>
      </c>
      <c r="E646" s="99"/>
      <c r="F646" s="60" t="e">
        <f>VLOOKUP($E646:$E$5004,'PLANO DE APLICAÇÃO'!$A$5:$B$1002,2,0)</f>
        <v>#N/A</v>
      </c>
      <c r="G646" s="28"/>
      <c r="H646" s="29" t="str">
        <f>IF(G646=1,'ANEXO RP14'!$A$51,(IF(G646=2,'ANEXO RP14'!$A$52,(IF(G646=3,'ANEXO RP14'!$A$53,(IF(G646=4,'ANEXO RP14'!$A$54,(IF(G646=5,'ANEXO RP14'!$A$55,(IF(G646=6,'ANEXO RP14'!$A$56,(IF(G646=7,'ANEXO RP14'!$A$57,(IF(G646=8,'ANEXO RP14'!$A$58,(IF(G646=9,'ANEXO RP14'!$A$59,(IF(G646=10,'ANEXO RP14'!$A$60,(IF(G646=11,'ANEXO RP14'!$A$61,(IF(G646=12,'ANEXO RP14'!$A$62,(IF(G646=13,'ANEXO RP14'!$A$63,(IF(G646=14,'ANEXO RP14'!$A$64,(IF(G646=15,'ANEXO RP14'!$A$65,(IF(G646=16,'ANEXO RP14'!$A$66," ")))))))))))))))))))))))))))))))</f>
        <v xml:space="preserve"> </v>
      </c>
      <c r="I646" s="106"/>
      <c r="J646" s="114"/>
      <c r="K646" s="91"/>
    </row>
    <row r="647" spans="1:11" s="30" customFormat="1" ht="41.25" customHeight="1" thickBot="1" x14ac:dyDescent="0.3">
      <c r="A647" s="113"/>
      <c r="B647" s="93"/>
      <c r="C647" s="55"/>
      <c r="D647" s="94" t="e">
        <f>VLOOKUP($C646:$C$5004,$C$27:$D$5004,2,0)</f>
        <v>#N/A</v>
      </c>
      <c r="E647" s="99"/>
      <c r="F647" s="60" t="e">
        <f>VLOOKUP($E647:$E$5004,'PLANO DE APLICAÇÃO'!$A$5:$B$1002,2,0)</f>
        <v>#N/A</v>
      </c>
      <c r="G647" s="28"/>
      <c r="H647" s="29" t="str">
        <f>IF(G647=1,'ANEXO RP14'!$A$51,(IF(G647=2,'ANEXO RP14'!$A$52,(IF(G647=3,'ANEXO RP14'!$A$53,(IF(G647=4,'ANEXO RP14'!$A$54,(IF(G647=5,'ANEXO RP14'!$A$55,(IF(G647=6,'ANEXO RP14'!$A$56,(IF(G647=7,'ANEXO RP14'!$A$57,(IF(G647=8,'ANEXO RP14'!$A$58,(IF(G647=9,'ANEXO RP14'!$A$59,(IF(G647=10,'ANEXO RP14'!$A$60,(IF(G647=11,'ANEXO RP14'!$A$61,(IF(G647=12,'ANEXO RP14'!$A$62,(IF(G647=13,'ANEXO RP14'!$A$63,(IF(G647=14,'ANEXO RP14'!$A$64,(IF(G647=15,'ANEXO RP14'!$A$65,(IF(G647=16,'ANEXO RP14'!$A$66," ")))))))))))))))))))))))))))))))</f>
        <v xml:space="preserve"> </v>
      </c>
      <c r="I647" s="106"/>
      <c r="J647" s="114"/>
      <c r="K647" s="91"/>
    </row>
    <row r="648" spans="1:11" s="30" customFormat="1" ht="41.25" customHeight="1" thickBot="1" x14ac:dyDescent="0.3">
      <c r="A648" s="113"/>
      <c r="B648" s="93"/>
      <c r="C648" s="55"/>
      <c r="D648" s="94" t="e">
        <f>VLOOKUP($C647:$C$5004,$C$27:$D$5004,2,0)</f>
        <v>#N/A</v>
      </c>
      <c r="E648" s="99"/>
      <c r="F648" s="60" t="e">
        <f>VLOOKUP($E648:$E$5004,'PLANO DE APLICAÇÃO'!$A$5:$B$1002,2,0)</f>
        <v>#N/A</v>
      </c>
      <c r="G648" s="28"/>
      <c r="H648" s="29" t="str">
        <f>IF(G648=1,'ANEXO RP14'!$A$51,(IF(G648=2,'ANEXO RP14'!$A$52,(IF(G648=3,'ANEXO RP14'!$A$53,(IF(G648=4,'ANEXO RP14'!$A$54,(IF(G648=5,'ANEXO RP14'!$A$55,(IF(G648=6,'ANEXO RP14'!$A$56,(IF(G648=7,'ANEXO RP14'!$A$57,(IF(G648=8,'ANEXO RP14'!$A$58,(IF(G648=9,'ANEXO RP14'!$A$59,(IF(G648=10,'ANEXO RP14'!$A$60,(IF(G648=11,'ANEXO RP14'!$A$61,(IF(G648=12,'ANEXO RP14'!$A$62,(IF(G648=13,'ANEXO RP14'!$A$63,(IF(G648=14,'ANEXO RP14'!$A$64,(IF(G648=15,'ANEXO RP14'!$A$65,(IF(G648=16,'ANEXO RP14'!$A$66," ")))))))))))))))))))))))))))))))</f>
        <v xml:space="preserve"> </v>
      </c>
      <c r="I648" s="106"/>
      <c r="J648" s="114"/>
      <c r="K648" s="91"/>
    </row>
    <row r="649" spans="1:11" s="30" customFormat="1" ht="41.25" customHeight="1" thickBot="1" x14ac:dyDescent="0.3">
      <c r="A649" s="113"/>
      <c r="B649" s="93"/>
      <c r="C649" s="55"/>
      <c r="D649" s="94" t="e">
        <f>VLOOKUP($C648:$C$5004,$C$27:$D$5004,2,0)</f>
        <v>#N/A</v>
      </c>
      <c r="E649" s="99"/>
      <c r="F649" s="60" t="e">
        <f>VLOOKUP($E649:$E$5004,'PLANO DE APLICAÇÃO'!$A$5:$B$1002,2,0)</f>
        <v>#N/A</v>
      </c>
      <c r="G649" s="28"/>
      <c r="H649" s="29" t="str">
        <f>IF(G649=1,'ANEXO RP14'!$A$51,(IF(G649=2,'ANEXO RP14'!$A$52,(IF(G649=3,'ANEXO RP14'!$A$53,(IF(G649=4,'ANEXO RP14'!$A$54,(IF(G649=5,'ANEXO RP14'!$A$55,(IF(G649=6,'ANEXO RP14'!$A$56,(IF(G649=7,'ANEXO RP14'!$A$57,(IF(G649=8,'ANEXO RP14'!$A$58,(IF(G649=9,'ANEXO RP14'!$A$59,(IF(G649=10,'ANEXO RP14'!$A$60,(IF(G649=11,'ANEXO RP14'!$A$61,(IF(G649=12,'ANEXO RP14'!$A$62,(IF(G649=13,'ANEXO RP14'!$A$63,(IF(G649=14,'ANEXO RP14'!$A$64,(IF(G649=15,'ANEXO RP14'!$A$65,(IF(G649=16,'ANEXO RP14'!$A$66," ")))))))))))))))))))))))))))))))</f>
        <v xml:space="preserve"> </v>
      </c>
      <c r="I649" s="106"/>
      <c r="J649" s="114"/>
      <c r="K649" s="91"/>
    </row>
    <row r="650" spans="1:11" s="30" customFormat="1" ht="41.25" customHeight="1" thickBot="1" x14ac:dyDescent="0.3">
      <c r="A650" s="113"/>
      <c r="B650" s="93"/>
      <c r="C650" s="55"/>
      <c r="D650" s="94" t="e">
        <f>VLOOKUP($C649:$C$5004,$C$27:$D$5004,2,0)</f>
        <v>#N/A</v>
      </c>
      <c r="E650" s="99"/>
      <c r="F650" s="60" t="e">
        <f>VLOOKUP($E650:$E$5004,'PLANO DE APLICAÇÃO'!$A$5:$B$1002,2,0)</f>
        <v>#N/A</v>
      </c>
      <c r="G650" s="28"/>
      <c r="H650" s="29" t="str">
        <f>IF(G650=1,'ANEXO RP14'!$A$51,(IF(G650=2,'ANEXO RP14'!$A$52,(IF(G650=3,'ANEXO RP14'!$A$53,(IF(G650=4,'ANEXO RP14'!$A$54,(IF(G650=5,'ANEXO RP14'!$A$55,(IF(G650=6,'ANEXO RP14'!$A$56,(IF(G650=7,'ANEXO RP14'!$A$57,(IF(G650=8,'ANEXO RP14'!$A$58,(IF(G650=9,'ANEXO RP14'!$A$59,(IF(G650=10,'ANEXO RP14'!$A$60,(IF(G650=11,'ANEXO RP14'!$A$61,(IF(G650=12,'ANEXO RP14'!$A$62,(IF(G650=13,'ANEXO RP14'!$A$63,(IF(G650=14,'ANEXO RP14'!$A$64,(IF(G650=15,'ANEXO RP14'!$A$65,(IF(G650=16,'ANEXO RP14'!$A$66," ")))))))))))))))))))))))))))))))</f>
        <v xml:space="preserve"> </v>
      </c>
      <c r="I650" s="106"/>
      <c r="J650" s="114"/>
      <c r="K650" s="91"/>
    </row>
    <row r="651" spans="1:11" s="30" customFormat="1" ht="41.25" customHeight="1" thickBot="1" x14ac:dyDescent="0.3">
      <c r="A651" s="113"/>
      <c r="B651" s="93"/>
      <c r="C651" s="55"/>
      <c r="D651" s="94" t="e">
        <f>VLOOKUP($C650:$C$5004,$C$27:$D$5004,2,0)</f>
        <v>#N/A</v>
      </c>
      <c r="E651" s="99"/>
      <c r="F651" s="60" t="e">
        <f>VLOOKUP($E651:$E$5004,'PLANO DE APLICAÇÃO'!$A$5:$B$1002,2,0)</f>
        <v>#N/A</v>
      </c>
      <c r="G651" s="28"/>
      <c r="H651" s="29" t="str">
        <f>IF(G651=1,'ANEXO RP14'!$A$51,(IF(G651=2,'ANEXO RP14'!$A$52,(IF(G651=3,'ANEXO RP14'!$A$53,(IF(G651=4,'ANEXO RP14'!$A$54,(IF(G651=5,'ANEXO RP14'!$A$55,(IF(G651=6,'ANEXO RP14'!$A$56,(IF(G651=7,'ANEXO RP14'!$A$57,(IF(G651=8,'ANEXO RP14'!$A$58,(IF(G651=9,'ANEXO RP14'!$A$59,(IF(G651=10,'ANEXO RP14'!$A$60,(IF(G651=11,'ANEXO RP14'!$A$61,(IF(G651=12,'ANEXO RP14'!$A$62,(IF(G651=13,'ANEXO RP14'!$A$63,(IF(G651=14,'ANEXO RP14'!$A$64,(IF(G651=15,'ANEXO RP14'!$A$65,(IF(G651=16,'ANEXO RP14'!$A$66," ")))))))))))))))))))))))))))))))</f>
        <v xml:space="preserve"> </v>
      </c>
      <c r="I651" s="106"/>
      <c r="J651" s="114"/>
      <c r="K651" s="91"/>
    </row>
    <row r="652" spans="1:11" s="30" customFormat="1" ht="41.25" customHeight="1" thickBot="1" x14ac:dyDescent="0.3">
      <c r="A652" s="113"/>
      <c r="B652" s="93"/>
      <c r="C652" s="55"/>
      <c r="D652" s="94" t="e">
        <f>VLOOKUP($C651:$C$5004,$C$27:$D$5004,2,0)</f>
        <v>#N/A</v>
      </c>
      <c r="E652" s="99"/>
      <c r="F652" s="60" t="e">
        <f>VLOOKUP($E652:$E$5004,'PLANO DE APLICAÇÃO'!$A$5:$B$1002,2,0)</f>
        <v>#N/A</v>
      </c>
      <c r="G652" s="28"/>
      <c r="H652" s="29" t="str">
        <f>IF(G652=1,'ANEXO RP14'!$A$51,(IF(G652=2,'ANEXO RP14'!$A$52,(IF(G652=3,'ANEXO RP14'!$A$53,(IF(G652=4,'ANEXO RP14'!$A$54,(IF(G652=5,'ANEXO RP14'!$A$55,(IF(G652=6,'ANEXO RP14'!$A$56,(IF(G652=7,'ANEXO RP14'!$A$57,(IF(G652=8,'ANEXO RP14'!$A$58,(IF(G652=9,'ANEXO RP14'!$A$59,(IF(G652=10,'ANEXO RP14'!$A$60,(IF(G652=11,'ANEXO RP14'!$A$61,(IF(G652=12,'ANEXO RP14'!$A$62,(IF(G652=13,'ANEXO RP14'!$A$63,(IF(G652=14,'ANEXO RP14'!$A$64,(IF(G652=15,'ANEXO RP14'!$A$65,(IF(G652=16,'ANEXO RP14'!$A$66," ")))))))))))))))))))))))))))))))</f>
        <v xml:space="preserve"> </v>
      </c>
      <c r="I652" s="106"/>
      <c r="J652" s="114"/>
      <c r="K652" s="91"/>
    </row>
    <row r="653" spans="1:11" s="30" customFormat="1" ht="41.25" customHeight="1" thickBot="1" x14ac:dyDescent="0.3">
      <c r="A653" s="113"/>
      <c r="B653" s="93"/>
      <c r="C653" s="55"/>
      <c r="D653" s="94" t="e">
        <f>VLOOKUP($C652:$C$5004,$C$27:$D$5004,2,0)</f>
        <v>#N/A</v>
      </c>
      <c r="E653" s="99"/>
      <c r="F653" s="60" t="e">
        <f>VLOOKUP($E653:$E$5004,'PLANO DE APLICAÇÃO'!$A$5:$B$1002,2,0)</f>
        <v>#N/A</v>
      </c>
      <c r="G653" s="28"/>
      <c r="H653" s="29" t="str">
        <f>IF(G653=1,'ANEXO RP14'!$A$51,(IF(G653=2,'ANEXO RP14'!$A$52,(IF(G653=3,'ANEXO RP14'!$A$53,(IF(G653=4,'ANEXO RP14'!$A$54,(IF(G653=5,'ANEXO RP14'!$A$55,(IF(G653=6,'ANEXO RP14'!$A$56,(IF(G653=7,'ANEXO RP14'!$A$57,(IF(G653=8,'ANEXO RP14'!$A$58,(IF(G653=9,'ANEXO RP14'!$A$59,(IF(G653=10,'ANEXO RP14'!$A$60,(IF(G653=11,'ANEXO RP14'!$A$61,(IF(G653=12,'ANEXO RP14'!$A$62,(IF(G653=13,'ANEXO RP14'!$A$63,(IF(G653=14,'ANEXO RP14'!$A$64,(IF(G653=15,'ANEXO RP14'!$A$65,(IF(G653=16,'ANEXO RP14'!$A$66," ")))))))))))))))))))))))))))))))</f>
        <v xml:space="preserve"> </v>
      </c>
      <c r="I653" s="106"/>
      <c r="J653" s="114"/>
      <c r="K653" s="91"/>
    </row>
    <row r="654" spans="1:11" s="30" customFormat="1" ht="41.25" customHeight="1" thickBot="1" x14ac:dyDescent="0.3">
      <c r="A654" s="113"/>
      <c r="B654" s="93"/>
      <c r="C654" s="55"/>
      <c r="D654" s="94" t="e">
        <f>VLOOKUP($C653:$C$5004,$C$27:$D$5004,2,0)</f>
        <v>#N/A</v>
      </c>
      <c r="E654" s="99"/>
      <c r="F654" s="60" t="e">
        <f>VLOOKUP($E654:$E$5004,'PLANO DE APLICAÇÃO'!$A$5:$B$1002,2,0)</f>
        <v>#N/A</v>
      </c>
      <c r="G654" s="28"/>
      <c r="H654" s="29" t="str">
        <f>IF(G654=1,'ANEXO RP14'!$A$51,(IF(G654=2,'ANEXO RP14'!$A$52,(IF(G654=3,'ANEXO RP14'!$A$53,(IF(G654=4,'ANEXO RP14'!$A$54,(IF(G654=5,'ANEXO RP14'!$A$55,(IF(G654=6,'ANEXO RP14'!$A$56,(IF(G654=7,'ANEXO RP14'!$A$57,(IF(G654=8,'ANEXO RP14'!$A$58,(IF(G654=9,'ANEXO RP14'!$A$59,(IF(G654=10,'ANEXO RP14'!$A$60,(IF(G654=11,'ANEXO RP14'!$A$61,(IF(G654=12,'ANEXO RP14'!$A$62,(IF(G654=13,'ANEXO RP14'!$A$63,(IF(G654=14,'ANEXO RP14'!$A$64,(IF(G654=15,'ANEXO RP14'!$A$65,(IF(G654=16,'ANEXO RP14'!$A$66," ")))))))))))))))))))))))))))))))</f>
        <v xml:space="preserve"> </v>
      </c>
      <c r="I654" s="106"/>
      <c r="J654" s="114"/>
      <c r="K654" s="91"/>
    </row>
    <row r="655" spans="1:11" s="30" customFormat="1" ht="41.25" customHeight="1" thickBot="1" x14ac:dyDescent="0.3">
      <c r="A655" s="113"/>
      <c r="B655" s="93"/>
      <c r="C655" s="55"/>
      <c r="D655" s="94" t="e">
        <f>VLOOKUP($C654:$C$5004,$C$27:$D$5004,2,0)</f>
        <v>#N/A</v>
      </c>
      <c r="E655" s="99"/>
      <c r="F655" s="60" t="e">
        <f>VLOOKUP($E655:$E$5004,'PLANO DE APLICAÇÃO'!$A$5:$B$1002,2,0)</f>
        <v>#N/A</v>
      </c>
      <c r="G655" s="28"/>
      <c r="H655" s="29" t="str">
        <f>IF(G655=1,'ANEXO RP14'!$A$51,(IF(G655=2,'ANEXO RP14'!$A$52,(IF(G655=3,'ANEXO RP14'!$A$53,(IF(G655=4,'ANEXO RP14'!$A$54,(IF(G655=5,'ANEXO RP14'!$A$55,(IF(G655=6,'ANEXO RP14'!$A$56,(IF(G655=7,'ANEXO RP14'!$A$57,(IF(G655=8,'ANEXO RP14'!$A$58,(IF(G655=9,'ANEXO RP14'!$A$59,(IF(G655=10,'ANEXO RP14'!$A$60,(IF(G655=11,'ANEXO RP14'!$A$61,(IF(G655=12,'ANEXO RP14'!$A$62,(IF(G655=13,'ANEXO RP14'!$A$63,(IF(G655=14,'ANEXO RP14'!$A$64,(IF(G655=15,'ANEXO RP14'!$A$65,(IF(G655=16,'ANEXO RP14'!$A$66," ")))))))))))))))))))))))))))))))</f>
        <v xml:space="preserve"> </v>
      </c>
      <c r="I655" s="106"/>
      <c r="J655" s="114"/>
      <c r="K655" s="91"/>
    </row>
    <row r="656" spans="1:11" s="30" customFormat="1" ht="41.25" customHeight="1" thickBot="1" x14ac:dyDescent="0.3">
      <c r="A656" s="113"/>
      <c r="B656" s="93"/>
      <c r="C656" s="55"/>
      <c r="D656" s="94" t="e">
        <f>VLOOKUP($C655:$C$5004,$C$27:$D$5004,2,0)</f>
        <v>#N/A</v>
      </c>
      <c r="E656" s="99"/>
      <c r="F656" s="60" t="e">
        <f>VLOOKUP($E656:$E$5004,'PLANO DE APLICAÇÃO'!$A$5:$B$1002,2,0)</f>
        <v>#N/A</v>
      </c>
      <c r="G656" s="28"/>
      <c r="H656" s="29" t="str">
        <f>IF(G656=1,'ANEXO RP14'!$A$51,(IF(G656=2,'ANEXO RP14'!$A$52,(IF(G656=3,'ANEXO RP14'!$A$53,(IF(G656=4,'ANEXO RP14'!$A$54,(IF(G656=5,'ANEXO RP14'!$A$55,(IF(G656=6,'ANEXO RP14'!$A$56,(IF(G656=7,'ANEXO RP14'!$A$57,(IF(G656=8,'ANEXO RP14'!$A$58,(IF(G656=9,'ANEXO RP14'!$A$59,(IF(G656=10,'ANEXO RP14'!$A$60,(IF(G656=11,'ANEXO RP14'!$A$61,(IF(G656=12,'ANEXO RP14'!$A$62,(IF(G656=13,'ANEXO RP14'!$A$63,(IF(G656=14,'ANEXO RP14'!$A$64,(IF(G656=15,'ANEXO RP14'!$A$65,(IF(G656=16,'ANEXO RP14'!$A$66," ")))))))))))))))))))))))))))))))</f>
        <v xml:space="preserve"> </v>
      </c>
      <c r="I656" s="106"/>
      <c r="J656" s="114"/>
      <c r="K656" s="91"/>
    </row>
    <row r="657" spans="1:11" s="30" customFormat="1" ht="41.25" customHeight="1" thickBot="1" x14ac:dyDescent="0.3">
      <c r="A657" s="113"/>
      <c r="B657" s="93"/>
      <c r="C657" s="55"/>
      <c r="D657" s="94" t="e">
        <f>VLOOKUP($C656:$C$5004,$C$27:$D$5004,2,0)</f>
        <v>#N/A</v>
      </c>
      <c r="E657" s="99"/>
      <c r="F657" s="60" t="e">
        <f>VLOOKUP($E657:$E$5004,'PLANO DE APLICAÇÃO'!$A$5:$B$1002,2,0)</f>
        <v>#N/A</v>
      </c>
      <c r="G657" s="28"/>
      <c r="H657" s="29" t="str">
        <f>IF(G657=1,'ANEXO RP14'!$A$51,(IF(G657=2,'ANEXO RP14'!$A$52,(IF(G657=3,'ANEXO RP14'!$A$53,(IF(G657=4,'ANEXO RP14'!$A$54,(IF(G657=5,'ANEXO RP14'!$A$55,(IF(G657=6,'ANEXO RP14'!$A$56,(IF(G657=7,'ANEXO RP14'!$A$57,(IF(G657=8,'ANEXO RP14'!$A$58,(IF(G657=9,'ANEXO RP14'!$A$59,(IF(G657=10,'ANEXO RP14'!$A$60,(IF(G657=11,'ANEXO RP14'!$A$61,(IF(G657=12,'ANEXO RP14'!$A$62,(IF(G657=13,'ANEXO RP14'!$A$63,(IF(G657=14,'ANEXO RP14'!$A$64,(IF(G657=15,'ANEXO RP14'!$A$65,(IF(G657=16,'ANEXO RP14'!$A$66," ")))))))))))))))))))))))))))))))</f>
        <v xml:space="preserve"> </v>
      </c>
      <c r="I657" s="106"/>
      <c r="J657" s="114"/>
      <c r="K657" s="91"/>
    </row>
    <row r="658" spans="1:11" s="30" customFormat="1" ht="41.25" customHeight="1" thickBot="1" x14ac:dyDescent="0.3">
      <c r="A658" s="113"/>
      <c r="B658" s="93"/>
      <c r="C658" s="55"/>
      <c r="D658" s="94" t="e">
        <f>VLOOKUP($C657:$C$5004,$C$27:$D$5004,2,0)</f>
        <v>#N/A</v>
      </c>
      <c r="E658" s="99"/>
      <c r="F658" s="60" t="e">
        <f>VLOOKUP($E658:$E$5004,'PLANO DE APLICAÇÃO'!$A$5:$B$1002,2,0)</f>
        <v>#N/A</v>
      </c>
      <c r="G658" s="28"/>
      <c r="H658" s="29" t="str">
        <f>IF(G658=1,'ANEXO RP14'!$A$51,(IF(G658=2,'ANEXO RP14'!$A$52,(IF(G658=3,'ANEXO RP14'!$A$53,(IF(G658=4,'ANEXO RP14'!$A$54,(IF(G658=5,'ANEXO RP14'!$A$55,(IF(G658=6,'ANEXO RP14'!$A$56,(IF(G658=7,'ANEXO RP14'!$A$57,(IF(G658=8,'ANEXO RP14'!$A$58,(IF(G658=9,'ANEXO RP14'!$A$59,(IF(G658=10,'ANEXO RP14'!$A$60,(IF(G658=11,'ANEXO RP14'!$A$61,(IF(G658=12,'ANEXO RP14'!$A$62,(IF(G658=13,'ANEXO RP14'!$A$63,(IF(G658=14,'ANEXO RP14'!$A$64,(IF(G658=15,'ANEXO RP14'!$A$65,(IF(G658=16,'ANEXO RP14'!$A$66," ")))))))))))))))))))))))))))))))</f>
        <v xml:space="preserve"> </v>
      </c>
      <c r="I658" s="106"/>
      <c r="J658" s="114"/>
      <c r="K658" s="91"/>
    </row>
    <row r="659" spans="1:11" s="30" customFormat="1" ht="41.25" customHeight="1" thickBot="1" x14ac:dyDescent="0.3">
      <c r="A659" s="113"/>
      <c r="B659" s="93"/>
      <c r="C659" s="55"/>
      <c r="D659" s="94" t="e">
        <f>VLOOKUP($C658:$C$5004,$C$27:$D$5004,2,0)</f>
        <v>#N/A</v>
      </c>
      <c r="E659" s="99"/>
      <c r="F659" s="60" t="e">
        <f>VLOOKUP($E659:$E$5004,'PLANO DE APLICAÇÃO'!$A$5:$B$1002,2,0)</f>
        <v>#N/A</v>
      </c>
      <c r="G659" s="28"/>
      <c r="H659" s="29" t="str">
        <f>IF(G659=1,'ANEXO RP14'!$A$51,(IF(G659=2,'ANEXO RP14'!$A$52,(IF(G659=3,'ANEXO RP14'!$A$53,(IF(G659=4,'ANEXO RP14'!$A$54,(IF(G659=5,'ANEXO RP14'!$A$55,(IF(G659=6,'ANEXO RP14'!$A$56,(IF(G659=7,'ANEXO RP14'!$A$57,(IF(G659=8,'ANEXO RP14'!$A$58,(IF(G659=9,'ANEXO RP14'!$A$59,(IF(G659=10,'ANEXO RP14'!$A$60,(IF(G659=11,'ANEXO RP14'!$A$61,(IF(G659=12,'ANEXO RP14'!$A$62,(IF(G659=13,'ANEXO RP14'!$A$63,(IF(G659=14,'ANEXO RP14'!$A$64,(IF(G659=15,'ANEXO RP14'!$A$65,(IF(G659=16,'ANEXO RP14'!$A$66," ")))))))))))))))))))))))))))))))</f>
        <v xml:space="preserve"> </v>
      </c>
      <c r="I659" s="106"/>
      <c r="J659" s="114"/>
      <c r="K659" s="91"/>
    </row>
    <row r="660" spans="1:11" s="30" customFormat="1" ht="41.25" customHeight="1" thickBot="1" x14ac:dyDescent="0.3">
      <c r="A660" s="113"/>
      <c r="B660" s="93"/>
      <c r="C660" s="55"/>
      <c r="D660" s="94" t="e">
        <f>VLOOKUP($C659:$C$5004,$C$27:$D$5004,2,0)</f>
        <v>#N/A</v>
      </c>
      <c r="E660" s="99"/>
      <c r="F660" s="60" t="e">
        <f>VLOOKUP($E660:$E$5004,'PLANO DE APLICAÇÃO'!$A$5:$B$1002,2,0)</f>
        <v>#N/A</v>
      </c>
      <c r="G660" s="28"/>
      <c r="H660" s="29" t="str">
        <f>IF(G660=1,'ANEXO RP14'!$A$51,(IF(G660=2,'ANEXO RP14'!$A$52,(IF(G660=3,'ANEXO RP14'!$A$53,(IF(G660=4,'ANEXO RP14'!$A$54,(IF(G660=5,'ANEXO RP14'!$A$55,(IF(G660=6,'ANEXO RP14'!$A$56,(IF(G660=7,'ANEXO RP14'!$A$57,(IF(G660=8,'ANEXO RP14'!$A$58,(IF(G660=9,'ANEXO RP14'!$A$59,(IF(G660=10,'ANEXO RP14'!$A$60,(IF(G660=11,'ANEXO RP14'!$A$61,(IF(G660=12,'ANEXO RP14'!$A$62,(IF(G660=13,'ANEXO RP14'!$A$63,(IF(G660=14,'ANEXO RP14'!$A$64,(IF(G660=15,'ANEXO RP14'!$A$65,(IF(G660=16,'ANEXO RP14'!$A$66," ")))))))))))))))))))))))))))))))</f>
        <v xml:space="preserve"> </v>
      </c>
      <c r="I660" s="106"/>
      <c r="J660" s="114"/>
      <c r="K660" s="91"/>
    </row>
    <row r="661" spans="1:11" s="30" customFormat="1" ht="41.25" customHeight="1" thickBot="1" x14ac:dyDescent="0.3">
      <c r="A661" s="113"/>
      <c r="B661" s="93"/>
      <c r="C661" s="55"/>
      <c r="D661" s="94" t="e">
        <f>VLOOKUP($C660:$C$5004,$C$27:$D$5004,2,0)</f>
        <v>#N/A</v>
      </c>
      <c r="E661" s="99"/>
      <c r="F661" s="60" t="e">
        <f>VLOOKUP($E661:$E$5004,'PLANO DE APLICAÇÃO'!$A$5:$B$1002,2,0)</f>
        <v>#N/A</v>
      </c>
      <c r="G661" s="28"/>
      <c r="H661" s="29" t="str">
        <f>IF(G661=1,'ANEXO RP14'!$A$51,(IF(G661=2,'ANEXO RP14'!$A$52,(IF(G661=3,'ANEXO RP14'!$A$53,(IF(G661=4,'ANEXO RP14'!$A$54,(IF(G661=5,'ANEXO RP14'!$A$55,(IF(G661=6,'ANEXO RP14'!$A$56,(IF(G661=7,'ANEXO RP14'!$A$57,(IF(G661=8,'ANEXO RP14'!$A$58,(IF(G661=9,'ANEXO RP14'!$A$59,(IF(G661=10,'ANEXO RP14'!$A$60,(IF(G661=11,'ANEXO RP14'!$A$61,(IF(G661=12,'ANEXO RP14'!$A$62,(IF(G661=13,'ANEXO RP14'!$A$63,(IF(G661=14,'ANEXO RP14'!$A$64,(IF(G661=15,'ANEXO RP14'!$A$65,(IF(G661=16,'ANEXO RP14'!$A$66," ")))))))))))))))))))))))))))))))</f>
        <v xml:space="preserve"> </v>
      </c>
      <c r="I661" s="106"/>
      <c r="J661" s="114"/>
      <c r="K661" s="91"/>
    </row>
    <row r="662" spans="1:11" s="30" customFormat="1" ht="41.25" customHeight="1" thickBot="1" x14ac:dyDescent="0.3">
      <c r="A662" s="113"/>
      <c r="B662" s="93"/>
      <c r="C662" s="55"/>
      <c r="D662" s="94" t="e">
        <f>VLOOKUP($C661:$C$5004,$C$27:$D$5004,2,0)</f>
        <v>#N/A</v>
      </c>
      <c r="E662" s="99"/>
      <c r="F662" s="60" t="e">
        <f>VLOOKUP($E662:$E$5004,'PLANO DE APLICAÇÃO'!$A$5:$B$1002,2,0)</f>
        <v>#N/A</v>
      </c>
      <c r="G662" s="28"/>
      <c r="H662" s="29" t="str">
        <f>IF(G662=1,'ANEXO RP14'!$A$51,(IF(G662=2,'ANEXO RP14'!$A$52,(IF(G662=3,'ANEXO RP14'!$A$53,(IF(G662=4,'ANEXO RP14'!$A$54,(IF(G662=5,'ANEXO RP14'!$A$55,(IF(G662=6,'ANEXO RP14'!$A$56,(IF(G662=7,'ANEXO RP14'!$A$57,(IF(G662=8,'ANEXO RP14'!$A$58,(IF(G662=9,'ANEXO RP14'!$A$59,(IF(G662=10,'ANEXO RP14'!$A$60,(IF(G662=11,'ANEXO RP14'!$A$61,(IF(G662=12,'ANEXO RP14'!$A$62,(IF(G662=13,'ANEXO RP14'!$A$63,(IF(G662=14,'ANEXO RP14'!$A$64,(IF(G662=15,'ANEXO RP14'!$A$65,(IF(G662=16,'ANEXO RP14'!$A$66," ")))))))))))))))))))))))))))))))</f>
        <v xml:space="preserve"> </v>
      </c>
      <c r="I662" s="106"/>
      <c r="J662" s="114"/>
      <c r="K662" s="91"/>
    </row>
    <row r="663" spans="1:11" s="30" customFormat="1" ht="41.25" customHeight="1" thickBot="1" x14ac:dyDescent="0.3">
      <c r="A663" s="113"/>
      <c r="B663" s="93"/>
      <c r="C663" s="55"/>
      <c r="D663" s="94" t="e">
        <f>VLOOKUP($C662:$C$5004,$C$27:$D$5004,2,0)</f>
        <v>#N/A</v>
      </c>
      <c r="E663" s="99"/>
      <c r="F663" s="60" t="e">
        <f>VLOOKUP($E663:$E$5004,'PLANO DE APLICAÇÃO'!$A$5:$B$1002,2,0)</f>
        <v>#N/A</v>
      </c>
      <c r="G663" s="28"/>
      <c r="H663" s="29" t="str">
        <f>IF(G663=1,'ANEXO RP14'!$A$51,(IF(G663=2,'ANEXO RP14'!$A$52,(IF(G663=3,'ANEXO RP14'!$A$53,(IF(G663=4,'ANEXO RP14'!$A$54,(IF(G663=5,'ANEXO RP14'!$A$55,(IF(G663=6,'ANEXO RP14'!$A$56,(IF(G663=7,'ANEXO RP14'!$A$57,(IF(G663=8,'ANEXO RP14'!$A$58,(IF(G663=9,'ANEXO RP14'!$A$59,(IF(G663=10,'ANEXO RP14'!$A$60,(IF(G663=11,'ANEXO RP14'!$A$61,(IF(G663=12,'ANEXO RP14'!$A$62,(IF(G663=13,'ANEXO RP14'!$A$63,(IF(G663=14,'ANEXO RP14'!$A$64,(IF(G663=15,'ANEXO RP14'!$A$65,(IF(G663=16,'ANEXO RP14'!$A$66," ")))))))))))))))))))))))))))))))</f>
        <v xml:space="preserve"> </v>
      </c>
      <c r="I663" s="106"/>
      <c r="J663" s="114"/>
      <c r="K663" s="91"/>
    </row>
    <row r="664" spans="1:11" s="30" customFormat="1" ht="41.25" customHeight="1" thickBot="1" x14ac:dyDescent="0.3">
      <c r="A664" s="113"/>
      <c r="B664" s="93"/>
      <c r="C664" s="55"/>
      <c r="D664" s="94" t="e">
        <f>VLOOKUP($C663:$C$5004,$C$27:$D$5004,2,0)</f>
        <v>#N/A</v>
      </c>
      <c r="E664" s="99"/>
      <c r="F664" s="60" t="e">
        <f>VLOOKUP($E664:$E$5004,'PLANO DE APLICAÇÃO'!$A$5:$B$1002,2,0)</f>
        <v>#N/A</v>
      </c>
      <c r="G664" s="28"/>
      <c r="H664" s="29" t="str">
        <f>IF(G664=1,'ANEXO RP14'!$A$51,(IF(G664=2,'ANEXO RP14'!$A$52,(IF(G664=3,'ANEXO RP14'!$A$53,(IF(G664=4,'ANEXO RP14'!$A$54,(IF(G664=5,'ANEXO RP14'!$A$55,(IF(G664=6,'ANEXO RP14'!$A$56,(IF(G664=7,'ANEXO RP14'!$A$57,(IF(G664=8,'ANEXO RP14'!$A$58,(IF(G664=9,'ANEXO RP14'!$A$59,(IF(G664=10,'ANEXO RP14'!$A$60,(IF(G664=11,'ANEXO RP14'!$A$61,(IF(G664=12,'ANEXO RP14'!$A$62,(IF(G664=13,'ANEXO RP14'!$A$63,(IF(G664=14,'ANEXO RP14'!$A$64,(IF(G664=15,'ANEXO RP14'!$A$65,(IF(G664=16,'ANEXO RP14'!$A$66," ")))))))))))))))))))))))))))))))</f>
        <v xml:space="preserve"> </v>
      </c>
      <c r="I664" s="106"/>
      <c r="J664" s="114"/>
      <c r="K664" s="91"/>
    </row>
    <row r="665" spans="1:11" s="30" customFormat="1" ht="41.25" customHeight="1" thickBot="1" x14ac:dyDescent="0.3">
      <c r="A665" s="113"/>
      <c r="B665" s="93"/>
      <c r="C665" s="55"/>
      <c r="D665" s="94" t="e">
        <f>VLOOKUP($C664:$C$5004,$C$27:$D$5004,2,0)</f>
        <v>#N/A</v>
      </c>
      <c r="E665" s="99"/>
      <c r="F665" s="60" t="e">
        <f>VLOOKUP($E665:$E$5004,'PLANO DE APLICAÇÃO'!$A$5:$B$1002,2,0)</f>
        <v>#N/A</v>
      </c>
      <c r="G665" s="28"/>
      <c r="H665" s="29" t="str">
        <f>IF(G665=1,'ANEXO RP14'!$A$51,(IF(G665=2,'ANEXO RP14'!$A$52,(IF(G665=3,'ANEXO RP14'!$A$53,(IF(G665=4,'ANEXO RP14'!$A$54,(IF(G665=5,'ANEXO RP14'!$A$55,(IF(G665=6,'ANEXO RP14'!$A$56,(IF(G665=7,'ANEXO RP14'!$A$57,(IF(G665=8,'ANEXO RP14'!$A$58,(IF(G665=9,'ANEXO RP14'!$A$59,(IF(G665=10,'ANEXO RP14'!$A$60,(IF(G665=11,'ANEXO RP14'!$A$61,(IF(G665=12,'ANEXO RP14'!$A$62,(IF(G665=13,'ANEXO RP14'!$A$63,(IF(G665=14,'ANEXO RP14'!$A$64,(IF(G665=15,'ANEXO RP14'!$A$65,(IF(G665=16,'ANEXO RP14'!$A$66," ")))))))))))))))))))))))))))))))</f>
        <v xml:space="preserve"> </v>
      </c>
      <c r="I665" s="106"/>
      <c r="J665" s="114"/>
      <c r="K665" s="91"/>
    </row>
    <row r="666" spans="1:11" s="30" customFormat="1" ht="41.25" customHeight="1" thickBot="1" x14ac:dyDescent="0.3">
      <c r="A666" s="113"/>
      <c r="B666" s="93"/>
      <c r="C666" s="55"/>
      <c r="D666" s="94" t="e">
        <f>VLOOKUP($C665:$C$5004,$C$27:$D$5004,2,0)</f>
        <v>#N/A</v>
      </c>
      <c r="E666" s="99"/>
      <c r="F666" s="60" t="e">
        <f>VLOOKUP($E666:$E$5004,'PLANO DE APLICAÇÃO'!$A$5:$B$1002,2,0)</f>
        <v>#N/A</v>
      </c>
      <c r="G666" s="28"/>
      <c r="H666" s="29" t="str">
        <f>IF(G666=1,'ANEXO RP14'!$A$51,(IF(G666=2,'ANEXO RP14'!$A$52,(IF(G666=3,'ANEXO RP14'!$A$53,(IF(G666=4,'ANEXO RP14'!$A$54,(IF(G666=5,'ANEXO RP14'!$A$55,(IF(G666=6,'ANEXO RP14'!$A$56,(IF(G666=7,'ANEXO RP14'!$A$57,(IF(G666=8,'ANEXO RP14'!$A$58,(IF(G666=9,'ANEXO RP14'!$A$59,(IF(G666=10,'ANEXO RP14'!$A$60,(IF(G666=11,'ANEXO RP14'!$A$61,(IF(G666=12,'ANEXO RP14'!$A$62,(IF(G666=13,'ANEXO RP14'!$A$63,(IF(G666=14,'ANEXO RP14'!$A$64,(IF(G666=15,'ANEXO RP14'!$A$65,(IF(G666=16,'ANEXO RP14'!$A$66," ")))))))))))))))))))))))))))))))</f>
        <v xml:space="preserve"> </v>
      </c>
      <c r="I666" s="106"/>
      <c r="J666" s="114"/>
      <c r="K666" s="91"/>
    </row>
    <row r="667" spans="1:11" s="30" customFormat="1" ht="41.25" customHeight="1" thickBot="1" x14ac:dyDescent="0.3">
      <c r="A667" s="113"/>
      <c r="B667" s="93"/>
      <c r="C667" s="55"/>
      <c r="D667" s="94" t="e">
        <f>VLOOKUP($C666:$C$5004,$C$27:$D$5004,2,0)</f>
        <v>#N/A</v>
      </c>
      <c r="E667" s="99"/>
      <c r="F667" s="60" t="e">
        <f>VLOOKUP($E667:$E$5004,'PLANO DE APLICAÇÃO'!$A$5:$B$1002,2,0)</f>
        <v>#N/A</v>
      </c>
      <c r="G667" s="28"/>
      <c r="H667" s="29" t="str">
        <f>IF(G667=1,'ANEXO RP14'!$A$51,(IF(G667=2,'ANEXO RP14'!$A$52,(IF(G667=3,'ANEXO RP14'!$A$53,(IF(G667=4,'ANEXO RP14'!$A$54,(IF(G667=5,'ANEXO RP14'!$A$55,(IF(G667=6,'ANEXO RP14'!$A$56,(IF(G667=7,'ANEXO RP14'!$A$57,(IF(G667=8,'ANEXO RP14'!$A$58,(IF(G667=9,'ANEXO RP14'!$A$59,(IF(G667=10,'ANEXO RP14'!$A$60,(IF(G667=11,'ANEXO RP14'!$A$61,(IF(G667=12,'ANEXO RP14'!$A$62,(IF(G667=13,'ANEXO RP14'!$A$63,(IF(G667=14,'ANEXO RP14'!$A$64,(IF(G667=15,'ANEXO RP14'!$A$65,(IF(G667=16,'ANEXO RP14'!$A$66," ")))))))))))))))))))))))))))))))</f>
        <v xml:space="preserve"> </v>
      </c>
      <c r="I667" s="106"/>
      <c r="J667" s="114"/>
      <c r="K667" s="91"/>
    </row>
    <row r="668" spans="1:11" s="30" customFormat="1" ht="41.25" customHeight="1" thickBot="1" x14ac:dyDescent="0.3">
      <c r="A668" s="113"/>
      <c r="B668" s="93"/>
      <c r="C668" s="55"/>
      <c r="D668" s="94" t="e">
        <f>VLOOKUP($C667:$C$5004,$C$27:$D$5004,2,0)</f>
        <v>#N/A</v>
      </c>
      <c r="E668" s="99"/>
      <c r="F668" s="60" t="e">
        <f>VLOOKUP($E668:$E$5004,'PLANO DE APLICAÇÃO'!$A$5:$B$1002,2,0)</f>
        <v>#N/A</v>
      </c>
      <c r="G668" s="28"/>
      <c r="H668" s="29" t="str">
        <f>IF(G668=1,'ANEXO RP14'!$A$51,(IF(G668=2,'ANEXO RP14'!$A$52,(IF(G668=3,'ANEXO RP14'!$A$53,(IF(G668=4,'ANEXO RP14'!$A$54,(IF(G668=5,'ANEXO RP14'!$A$55,(IF(G668=6,'ANEXO RP14'!$A$56,(IF(G668=7,'ANEXO RP14'!$A$57,(IF(G668=8,'ANEXO RP14'!$A$58,(IF(G668=9,'ANEXO RP14'!$A$59,(IF(G668=10,'ANEXO RP14'!$A$60,(IF(G668=11,'ANEXO RP14'!$A$61,(IF(G668=12,'ANEXO RP14'!$A$62,(IF(G668=13,'ANEXO RP14'!$A$63,(IF(G668=14,'ANEXO RP14'!$A$64,(IF(G668=15,'ANEXO RP14'!$A$65,(IF(G668=16,'ANEXO RP14'!$A$66," ")))))))))))))))))))))))))))))))</f>
        <v xml:space="preserve"> </v>
      </c>
      <c r="I668" s="106"/>
      <c r="J668" s="114"/>
      <c r="K668" s="91"/>
    </row>
    <row r="669" spans="1:11" s="30" customFormat="1" ht="41.25" customHeight="1" thickBot="1" x14ac:dyDescent="0.3">
      <c r="A669" s="113"/>
      <c r="B669" s="93"/>
      <c r="C669" s="55"/>
      <c r="D669" s="94" t="e">
        <f>VLOOKUP($C668:$C$5004,$C$27:$D$5004,2,0)</f>
        <v>#N/A</v>
      </c>
      <c r="E669" s="99"/>
      <c r="F669" s="60" t="e">
        <f>VLOOKUP($E669:$E$5004,'PLANO DE APLICAÇÃO'!$A$5:$B$1002,2,0)</f>
        <v>#N/A</v>
      </c>
      <c r="G669" s="28"/>
      <c r="H669" s="29" t="str">
        <f>IF(G669=1,'ANEXO RP14'!$A$51,(IF(G669=2,'ANEXO RP14'!$A$52,(IF(G669=3,'ANEXO RP14'!$A$53,(IF(G669=4,'ANEXO RP14'!$A$54,(IF(G669=5,'ANEXO RP14'!$A$55,(IF(G669=6,'ANEXO RP14'!$A$56,(IF(G669=7,'ANEXO RP14'!$A$57,(IF(G669=8,'ANEXO RP14'!$A$58,(IF(G669=9,'ANEXO RP14'!$A$59,(IF(G669=10,'ANEXO RP14'!$A$60,(IF(G669=11,'ANEXO RP14'!$A$61,(IF(G669=12,'ANEXO RP14'!$A$62,(IF(G669=13,'ANEXO RP14'!$A$63,(IF(G669=14,'ANEXO RP14'!$A$64,(IF(G669=15,'ANEXO RP14'!$A$65,(IF(G669=16,'ANEXO RP14'!$A$66," ")))))))))))))))))))))))))))))))</f>
        <v xml:space="preserve"> </v>
      </c>
      <c r="I669" s="106"/>
      <c r="J669" s="114"/>
      <c r="K669" s="91"/>
    </row>
    <row r="670" spans="1:11" s="30" customFormat="1" ht="41.25" customHeight="1" thickBot="1" x14ac:dyDescent="0.3">
      <c r="A670" s="113"/>
      <c r="B670" s="93"/>
      <c r="C670" s="55"/>
      <c r="D670" s="94" t="e">
        <f>VLOOKUP($C669:$C$5004,$C$27:$D$5004,2,0)</f>
        <v>#N/A</v>
      </c>
      <c r="E670" s="99"/>
      <c r="F670" s="60" t="e">
        <f>VLOOKUP($E670:$E$5004,'PLANO DE APLICAÇÃO'!$A$5:$B$1002,2,0)</f>
        <v>#N/A</v>
      </c>
      <c r="G670" s="28"/>
      <c r="H670" s="29" t="str">
        <f>IF(G670=1,'ANEXO RP14'!$A$51,(IF(G670=2,'ANEXO RP14'!$A$52,(IF(G670=3,'ANEXO RP14'!$A$53,(IF(G670=4,'ANEXO RP14'!$A$54,(IF(G670=5,'ANEXO RP14'!$A$55,(IF(G670=6,'ANEXO RP14'!$A$56,(IF(G670=7,'ANEXO RP14'!$A$57,(IF(G670=8,'ANEXO RP14'!$A$58,(IF(G670=9,'ANEXO RP14'!$A$59,(IF(G670=10,'ANEXO RP14'!$A$60,(IF(G670=11,'ANEXO RP14'!$A$61,(IF(G670=12,'ANEXO RP14'!$A$62,(IF(G670=13,'ANEXO RP14'!$A$63,(IF(G670=14,'ANEXO RP14'!$A$64,(IF(G670=15,'ANEXO RP14'!$A$65,(IF(G670=16,'ANEXO RP14'!$A$66," ")))))))))))))))))))))))))))))))</f>
        <v xml:space="preserve"> </v>
      </c>
      <c r="I670" s="106"/>
      <c r="J670" s="114"/>
      <c r="K670" s="91"/>
    </row>
    <row r="671" spans="1:11" s="30" customFormat="1" ht="41.25" customHeight="1" thickBot="1" x14ac:dyDescent="0.3">
      <c r="A671" s="113"/>
      <c r="B671" s="93"/>
      <c r="C671" s="55"/>
      <c r="D671" s="94" t="e">
        <f>VLOOKUP($C670:$C$5004,$C$27:$D$5004,2,0)</f>
        <v>#N/A</v>
      </c>
      <c r="E671" s="99"/>
      <c r="F671" s="60" t="e">
        <f>VLOOKUP($E671:$E$5004,'PLANO DE APLICAÇÃO'!$A$5:$B$1002,2,0)</f>
        <v>#N/A</v>
      </c>
      <c r="G671" s="28"/>
      <c r="H671" s="29" t="str">
        <f>IF(G671=1,'ANEXO RP14'!$A$51,(IF(G671=2,'ANEXO RP14'!$A$52,(IF(G671=3,'ANEXO RP14'!$A$53,(IF(G671=4,'ANEXO RP14'!$A$54,(IF(G671=5,'ANEXO RP14'!$A$55,(IF(G671=6,'ANEXO RP14'!$A$56,(IF(G671=7,'ANEXO RP14'!$A$57,(IF(G671=8,'ANEXO RP14'!$A$58,(IF(G671=9,'ANEXO RP14'!$A$59,(IF(G671=10,'ANEXO RP14'!$A$60,(IF(G671=11,'ANEXO RP14'!$A$61,(IF(G671=12,'ANEXO RP14'!$A$62,(IF(G671=13,'ANEXO RP14'!$A$63,(IF(G671=14,'ANEXO RP14'!$A$64,(IF(G671=15,'ANEXO RP14'!$A$65,(IF(G671=16,'ANEXO RP14'!$A$66," ")))))))))))))))))))))))))))))))</f>
        <v xml:space="preserve"> </v>
      </c>
      <c r="I671" s="106"/>
      <c r="J671" s="114"/>
      <c r="K671" s="91"/>
    </row>
    <row r="672" spans="1:11" s="30" customFormat="1" ht="41.25" customHeight="1" thickBot="1" x14ac:dyDescent="0.3">
      <c r="A672" s="113"/>
      <c r="B672" s="93"/>
      <c r="C672" s="55"/>
      <c r="D672" s="94" t="e">
        <f>VLOOKUP($C671:$C$5004,$C$27:$D$5004,2,0)</f>
        <v>#N/A</v>
      </c>
      <c r="E672" s="99"/>
      <c r="F672" s="60" t="e">
        <f>VLOOKUP($E672:$E$5004,'PLANO DE APLICAÇÃO'!$A$5:$B$1002,2,0)</f>
        <v>#N/A</v>
      </c>
      <c r="G672" s="28"/>
      <c r="H672" s="29" t="str">
        <f>IF(G672=1,'ANEXO RP14'!$A$51,(IF(G672=2,'ANEXO RP14'!$A$52,(IF(G672=3,'ANEXO RP14'!$A$53,(IF(G672=4,'ANEXO RP14'!$A$54,(IF(G672=5,'ANEXO RP14'!$A$55,(IF(G672=6,'ANEXO RP14'!$A$56,(IF(G672=7,'ANEXO RP14'!$A$57,(IF(G672=8,'ANEXO RP14'!$A$58,(IF(G672=9,'ANEXO RP14'!$A$59,(IF(G672=10,'ANEXO RP14'!$A$60,(IF(G672=11,'ANEXO RP14'!$A$61,(IF(G672=12,'ANEXO RP14'!$A$62,(IF(G672=13,'ANEXO RP14'!$A$63,(IF(G672=14,'ANEXO RP14'!$A$64,(IF(G672=15,'ANEXO RP14'!$A$65,(IF(G672=16,'ANEXO RP14'!$A$66," ")))))))))))))))))))))))))))))))</f>
        <v xml:space="preserve"> </v>
      </c>
      <c r="I672" s="106"/>
      <c r="J672" s="114"/>
      <c r="K672" s="91"/>
    </row>
    <row r="673" spans="1:11" s="30" customFormat="1" ht="41.25" customHeight="1" thickBot="1" x14ac:dyDescent="0.3">
      <c r="A673" s="113"/>
      <c r="B673" s="93"/>
      <c r="C673" s="55"/>
      <c r="D673" s="94" t="e">
        <f>VLOOKUP($C672:$C$5004,$C$27:$D$5004,2,0)</f>
        <v>#N/A</v>
      </c>
      <c r="E673" s="99"/>
      <c r="F673" s="60" t="e">
        <f>VLOOKUP($E673:$E$5004,'PLANO DE APLICAÇÃO'!$A$5:$B$1002,2,0)</f>
        <v>#N/A</v>
      </c>
      <c r="G673" s="28"/>
      <c r="H673" s="29" t="str">
        <f>IF(G673=1,'ANEXO RP14'!$A$51,(IF(G673=2,'ANEXO RP14'!$A$52,(IF(G673=3,'ANEXO RP14'!$A$53,(IF(G673=4,'ANEXO RP14'!$A$54,(IF(G673=5,'ANEXO RP14'!$A$55,(IF(G673=6,'ANEXO RP14'!$A$56,(IF(G673=7,'ANEXO RP14'!$A$57,(IF(G673=8,'ANEXO RP14'!$A$58,(IF(G673=9,'ANEXO RP14'!$A$59,(IF(G673=10,'ANEXO RP14'!$A$60,(IF(G673=11,'ANEXO RP14'!$A$61,(IF(G673=12,'ANEXO RP14'!$A$62,(IF(G673=13,'ANEXO RP14'!$A$63,(IF(G673=14,'ANEXO RP14'!$A$64,(IF(G673=15,'ANEXO RP14'!$A$65,(IF(G673=16,'ANEXO RP14'!$A$66," ")))))))))))))))))))))))))))))))</f>
        <v xml:space="preserve"> </v>
      </c>
      <c r="I673" s="106"/>
      <c r="J673" s="114"/>
      <c r="K673" s="91"/>
    </row>
    <row r="674" spans="1:11" s="30" customFormat="1" ht="41.25" customHeight="1" thickBot="1" x14ac:dyDescent="0.3">
      <c r="A674" s="113"/>
      <c r="B674" s="93"/>
      <c r="C674" s="55"/>
      <c r="D674" s="94" t="e">
        <f>VLOOKUP($C673:$C$5004,$C$27:$D$5004,2,0)</f>
        <v>#N/A</v>
      </c>
      <c r="E674" s="99"/>
      <c r="F674" s="60" t="e">
        <f>VLOOKUP($E674:$E$5004,'PLANO DE APLICAÇÃO'!$A$5:$B$1002,2,0)</f>
        <v>#N/A</v>
      </c>
      <c r="G674" s="28"/>
      <c r="H674" s="29" t="str">
        <f>IF(G674=1,'ANEXO RP14'!$A$51,(IF(G674=2,'ANEXO RP14'!$A$52,(IF(G674=3,'ANEXO RP14'!$A$53,(IF(G674=4,'ANEXO RP14'!$A$54,(IF(G674=5,'ANEXO RP14'!$A$55,(IF(G674=6,'ANEXO RP14'!$A$56,(IF(G674=7,'ANEXO RP14'!$A$57,(IF(G674=8,'ANEXO RP14'!$A$58,(IF(G674=9,'ANEXO RP14'!$A$59,(IF(G674=10,'ANEXO RP14'!$A$60,(IF(G674=11,'ANEXO RP14'!$A$61,(IF(G674=12,'ANEXO RP14'!$A$62,(IF(G674=13,'ANEXO RP14'!$A$63,(IF(G674=14,'ANEXO RP14'!$A$64,(IF(G674=15,'ANEXO RP14'!$A$65,(IF(G674=16,'ANEXO RP14'!$A$66," ")))))))))))))))))))))))))))))))</f>
        <v xml:space="preserve"> </v>
      </c>
      <c r="I674" s="106"/>
      <c r="J674" s="114"/>
      <c r="K674" s="91"/>
    </row>
    <row r="675" spans="1:11" s="30" customFormat="1" ht="41.25" customHeight="1" thickBot="1" x14ac:dyDescent="0.3">
      <c r="A675" s="113"/>
      <c r="B675" s="93"/>
      <c r="C675" s="55"/>
      <c r="D675" s="94" t="e">
        <f>VLOOKUP($C674:$C$5004,$C$27:$D$5004,2,0)</f>
        <v>#N/A</v>
      </c>
      <c r="E675" s="99"/>
      <c r="F675" s="60" t="e">
        <f>VLOOKUP($E675:$E$5004,'PLANO DE APLICAÇÃO'!$A$5:$B$1002,2,0)</f>
        <v>#N/A</v>
      </c>
      <c r="G675" s="28"/>
      <c r="H675" s="29" t="str">
        <f>IF(G675=1,'ANEXO RP14'!$A$51,(IF(G675=2,'ANEXO RP14'!$A$52,(IF(G675=3,'ANEXO RP14'!$A$53,(IF(G675=4,'ANEXO RP14'!$A$54,(IF(G675=5,'ANEXO RP14'!$A$55,(IF(G675=6,'ANEXO RP14'!$A$56,(IF(G675=7,'ANEXO RP14'!$A$57,(IF(G675=8,'ANEXO RP14'!$A$58,(IF(G675=9,'ANEXO RP14'!$A$59,(IF(G675=10,'ANEXO RP14'!$A$60,(IF(G675=11,'ANEXO RP14'!$A$61,(IF(G675=12,'ANEXO RP14'!$A$62,(IF(G675=13,'ANEXO RP14'!$A$63,(IF(G675=14,'ANEXO RP14'!$A$64,(IF(G675=15,'ANEXO RP14'!$A$65,(IF(G675=16,'ANEXO RP14'!$A$66," ")))))))))))))))))))))))))))))))</f>
        <v xml:space="preserve"> </v>
      </c>
      <c r="I675" s="106"/>
      <c r="J675" s="114"/>
      <c r="K675" s="91"/>
    </row>
    <row r="676" spans="1:11" s="30" customFormat="1" ht="41.25" customHeight="1" thickBot="1" x14ac:dyDescent="0.3">
      <c r="A676" s="113"/>
      <c r="B676" s="93"/>
      <c r="C676" s="55"/>
      <c r="D676" s="94" t="e">
        <f>VLOOKUP($C675:$C$5004,$C$27:$D$5004,2,0)</f>
        <v>#N/A</v>
      </c>
      <c r="E676" s="99"/>
      <c r="F676" s="60" t="e">
        <f>VLOOKUP($E676:$E$5004,'PLANO DE APLICAÇÃO'!$A$5:$B$1002,2,0)</f>
        <v>#N/A</v>
      </c>
      <c r="G676" s="28"/>
      <c r="H676" s="29" t="str">
        <f>IF(G676=1,'ANEXO RP14'!$A$51,(IF(G676=2,'ANEXO RP14'!$A$52,(IF(G676=3,'ANEXO RP14'!$A$53,(IF(G676=4,'ANEXO RP14'!$A$54,(IF(G676=5,'ANEXO RP14'!$A$55,(IF(G676=6,'ANEXO RP14'!$A$56,(IF(G676=7,'ANEXO RP14'!$A$57,(IF(G676=8,'ANEXO RP14'!$A$58,(IF(G676=9,'ANEXO RP14'!$A$59,(IF(G676=10,'ANEXO RP14'!$A$60,(IF(G676=11,'ANEXO RP14'!$A$61,(IF(G676=12,'ANEXO RP14'!$A$62,(IF(G676=13,'ANEXO RP14'!$A$63,(IF(G676=14,'ANEXO RP14'!$A$64,(IF(G676=15,'ANEXO RP14'!$A$65,(IF(G676=16,'ANEXO RP14'!$A$66," ")))))))))))))))))))))))))))))))</f>
        <v xml:space="preserve"> </v>
      </c>
      <c r="I676" s="106"/>
      <c r="J676" s="114"/>
      <c r="K676" s="91"/>
    </row>
    <row r="677" spans="1:11" s="30" customFormat="1" ht="41.25" customHeight="1" thickBot="1" x14ac:dyDescent="0.3">
      <c r="A677" s="113"/>
      <c r="B677" s="93"/>
      <c r="C677" s="55"/>
      <c r="D677" s="94" t="e">
        <f>VLOOKUP($C676:$C$5004,$C$27:$D$5004,2,0)</f>
        <v>#N/A</v>
      </c>
      <c r="E677" s="99"/>
      <c r="F677" s="60" t="e">
        <f>VLOOKUP($E677:$E$5004,'PLANO DE APLICAÇÃO'!$A$5:$B$1002,2,0)</f>
        <v>#N/A</v>
      </c>
      <c r="G677" s="28"/>
      <c r="H677" s="29" t="str">
        <f>IF(G677=1,'ANEXO RP14'!$A$51,(IF(G677=2,'ANEXO RP14'!$A$52,(IF(G677=3,'ANEXO RP14'!$A$53,(IF(G677=4,'ANEXO RP14'!$A$54,(IF(G677=5,'ANEXO RP14'!$A$55,(IF(G677=6,'ANEXO RP14'!$A$56,(IF(G677=7,'ANEXO RP14'!$A$57,(IF(G677=8,'ANEXO RP14'!$A$58,(IF(G677=9,'ANEXO RP14'!$A$59,(IF(G677=10,'ANEXO RP14'!$A$60,(IF(G677=11,'ANEXO RP14'!$A$61,(IF(G677=12,'ANEXO RP14'!$A$62,(IF(G677=13,'ANEXO RP14'!$A$63,(IF(G677=14,'ANEXO RP14'!$A$64,(IF(G677=15,'ANEXO RP14'!$A$65,(IF(G677=16,'ANEXO RP14'!$A$66," ")))))))))))))))))))))))))))))))</f>
        <v xml:space="preserve"> </v>
      </c>
      <c r="I677" s="106"/>
      <c r="J677" s="114"/>
      <c r="K677" s="91"/>
    </row>
    <row r="678" spans="1:11" s="30" customFormat="1" ht="41.25" customHeight="1" thickBot="1" x14ac:dyDescent="0.3">
      <c r="A678" s="113"/>
      <c r="B678" s="93"/>
      <c r="C678" s="55"/>
      <c r="D678" s="94" t="e">
        <f>VLOOKUP($C677:$C$5004,$C$27:$D$5004,2,0)</f>
        <v>#N/A</v>
      </c>
      <c r="E678" s="99"/>
      <c r="F678" s="60" t="e">
        <f>VLOOKUP($E678:$E$5004,'PLANO DE APLICAÇÃO'!$A$5:$B$1002,2,0)</f>
        <v>#N/A</v>
      </c>
      <c r="G678" s="28"/>
      <c r="H678" s="29" t="str">
        <f>IF(G678=1,'ANEXO RP14'!$A$51,(IF(G678=2,'ANEXO RP14'!$A$52,(IF(G678=3,'ANEXO RP14'!$A$53,(IF(G678=4,'ANEXO RP14'!$A$54,(IF(G678=5,'ANEXO RP14'!$A$55,(IF(G678=6,'ANEXO RP14'!$A$56,(IF(G678=7,'ANEXO RP14'!$A$57,(IF(G678=8,'ANEXO RP14'!$A$58,(IF(G678=9,'ANEXO RP14'!$A$59,(IF(G678=10,'ANEXO RP14'!$A$60,(IF(G678=11,'ANEXO RP14'!$A$61,(IF(G678=12,'ANEXO RP14'!$A$62,(IF(G678=13,'ANEXO RP14'!$A$63,(IF(G678=14,'ANEXO RP14'!$A$64,(IF(G678=15,'ANEXO RP14'!$A$65,(IF(G678=16,'ANEXO RP14'!$A$66," ")))))))))))))))))))))))))))))))</f>
        <v xml:space="preserve"> </v>
      </c>
      <c r="I678" s="106"/>
      <c r="J678" s="114"/>
      <c r="K678" s="91"/>
    </row>
    <row r="679" spans="1:11" s="30" customFormat="1" ht="41.25" customHeight="1" thickBot="1" x14ac:dyDescent="0.3">
      <c r="A679" s="113"/>
      <c r="B679" s="93"/>
      <c r="C679" s="55"/>
      <c r="D679" s="94" t="e">
        <f>VLOOKUP($C678:$C$5004,$C$27:$D$5004,2,0)</f>
        <v>#N/A</v>
      </c>
      <c r="E679" s="99"/>
      <c r="F679" s="60" t="e">
        <f>VLOOKUP($E679:$E$5004,'PLANO DE APLICAÇÃO'!$A$5:$B$1002,2,0)</f>
        <v>#N/A</v>
      </c>
      <c r="G679" s="28"/>
      <c r="H679" s="29" t="str">
        <f>IF(G679=1,'ANEXO RP14'!$A$51,(IF(G679=2,'ANEXO RP14'!$A$52,(IF(G679=3,'ANEXO RP14'!$A$53,(IF(G679=4,'ANEXO RP14'!$A$54,(IF(G679=5,'ANEXO RP14'!$A$55,(IF(G679=6,'ANEXO RP14'!$A$56,(IF(G679=7,'ANEXO RP14'!$A$57,(IF(G679=8,'ANEXO RP14'!$A$58,(IF(G679=9,'ANEXO RP14'!$A$59,(IF(G679=10,'ANEXO RP14'!$A$60,(IF(G679=11,'ANEXO RP14'!$A$61,(IF(G679=12,'ANEXO RP14'!$A$62,(IF(G679=13,'ANEXO RP14'!$A$63,(IF(G679=14,'ANEXO RP14'!$A$64,(IF(G679=15,'ANEXO RP14'!$A$65,(IF(G679=16,'ANEXO RP14'!$A$66," ")))))))))))))))))))))))))))))))</f>
        <v xml:space="preserve"> </v>
      </c>
      <c r="I679" s="106"/>
      <c r="J679" s="114"/>
      <c r="K679" s="91"/>
    </row>
    <row r="680" spans="1:11" s="30" customFormat="1" ht="41.25" customHeight="1" thickBot="1" x14ac:dyDescent="0.3">
      <c r="A680" s="113"/>
      <c r="B680" s="93"/>
      <c r="C680" s="55"/>
      <c r="D680" s="94" t="e">
        <f>VLOOKUP($C679:$C$5004,$C$27:$D$5004,2,0)</f>
        <v>#N/A</v>
      </c>
      <c r="E680" s="99"/>
      <c r="F680" s="60" t="e">
        <f>VLOOKUP($E680:$E$5004,'PLANO DE APLICAÇÃO'!$A$5:$B$1002,2,0)</f>
        <v>#N/A</v>
      </c>
      <c r="G680" s="28"/>
      <c r="H680" s="29" t="str">
        <f>IF(G680=1,'ANEXO RP14'!$A$51,(IF(G680=2,'ANEXO RP14'!$A$52,(IF(G680=3,'ANEXO RP14'!$A$53,(IF(G680=4,'ANEXO RP14'!$A$54,(IF(G680=5,'ANEXO RP14'!$A$55,(IF(G680=6,'ANEXO RP14'!$A$56,(IF(G680=7,'ANEXO RP14'!$A$57,(IF(G680=8,'ANEXO RP14'!$A$58,(IF(G680=9,'ANEXO RP14'!$A$59,(IF(G680=10,'ANEXO RP14'!$A$60,(IF(G680=11,'ANEXO RP14'!$A$61,(IF(G680=12,'ANEXO RP14'!$A$62,(IF(G680=13,'ANEXO RP14'!$A$63,(IF(G680=14,'ANEXO RP14'!$A$64,(IF(G680=15,'ANEXO RP14'!$A$65,(IF(G680=16,'ANEXO RP14'!$A$66," ")))))))))))))))))))))))))))))))</f>
        <v xml:space="preserve"> </v>
      </c>
      <c r="I680" s="106"/>
      <c r="J680" s="114"/>
      <c r="K680" s="91"/>
    </row>
    <row r="681" spans="1:11" s="30" customFormat="1" ht="41.25" customHeight="1" thickBot="1" x14ac:dyDescent="0.3">
      <c r="A681" s="113"/>
      <c r="B681" s="93"/>
      <c r="C681" s="55"/>
      <c r="D681" s="94" t="e">
        <f>VLOOKUP($C680:$C$5004,$C$27:$D$5004,2,0)</f>
        <v>#N/A</v>
      </c>
      <c r="E681" s="99"/>
      <c r="F681" s="60" t="e">
        <f>VLOOKUP($E681:$E$5004,'PLANO DE APLICAÇÃO'!$A$5:$B$1002,2,0)</f>
        <v>#N/A</v>
      </c>
      <c r="G681" s="28"/>
      <c r="H681" s="29" t="str">
        <f>IF(G681=1,'ANEXO RP14'!$A$51,(IF(G681=2,'ANEXO RP14'!$A$52,(IF(G681=3,'ANEXO RP14'!$A$53,(IF(G681=4,'ANEXO RP14'!$A$54,(IF(G681=5,'ANEXO RP14'!$A$55,(IF(G681=6,'ANEXO RP14'!$A$56,(IF(G681=7,'ANEXO RP14'!$A$57,(IF(G681=8,'ANEXO RP14'!$A$58,(IF(G681=9,'ANEXO RP14'!$A$59,(IF(G681=10,'ANEXO RP14'!$A$60,(IF(G681=11,'ANEXO RP14'!$A$61,(IF(G681=12,'ANEXO RP14'!$A$62,(IF(G681=13,'ANEXO RP14'!$A$63,(IF(G681=14,'ANEXO RP14'!$A$64,(IF(G681=15,'ANEXO RP14'!$A$65,(IF(G681=16,'ANEXO RP14'!$A$66," ")))))))))))))))))))))))))))))))</f>
        <v xml:space="preserve"> </v>
      </c>
      <c r="I681" s="106"/>
      <c r="J681" s="114"/>
      <c r="K681" s="91"/>
    </row>
    <row r="682" spans="1:11" s="30" customFormat="1" ht="41.25" customHeight="1" thickBot="1" x14ac:dyDescent="0.3">
      <c r="A682" s="113"/>
      <c r="B682" s="93"/>
      <c r="C682" s="55"/>
      <c r="D682" s="94" t="e">
        <f>VLOOKUP($C681:$C$5004,$C$27:$D$5004,2,0)</f>
        <v>#N/A</v>
      </c>
      <c r="E682" s="99"/>
      <c r="F682" s="60" t="e">
        <f>VLOOKUP($E682:$E$5004,'PLANO DE APLICAÇÃO'!$A$5:$B$1002,2,0)</f>
        <v>#N/A</v>
      </c>
      <c r="G682" s="28"/>
      <c r="H682" s="29" t="str">
        <f>IF(G682=1,'ANEXO RP14'!$A$51,(IF(G682=2,'ANEXO RP14'!$A$52,(IF(G682=3,'ANEXO RP14'!$A$53,(IF(G682=4,'ANEXO RP14'!$A$54,(IF(G682=5,'ANEXO RP14'!$A$55,(IF(G682=6,'ANEXO RP14'!$A$56,(IF(G682=7,'ANEXO RP14'!$A$57,(IF(G682=8,'ANEXO RP14'!$A$58,(IF(G682=9,'ANEXO RP14'!$A$59,(IF(G682=10,'ANEXO RP14'!$A$60,(IF(G682=11,'ANEXO RP14'!$A$61,(IF(G682=12,'ANEXO RP14'!$A$62,(IF(G682=13,'ANEXO RP14'!$A$63,(IF(G682=14,'ANEXO RP14'!$A$64,(IF(G682=15,'ANEXO RP14'!$A$65,(IF(G682=16,'ANEXO RP14'!$A$66," ")))))))))))))))))))))))))))))))</f>
        <v xml:space="preserve"> </v>
      </c>
      <c r="I682" s="106"/>
      <c r="J682" s="114"/>
      <c r="K682" s="91"/>
    </row>
    <row r="683" spans="1:11" s="30" customFormat="1" ht="41.25" customHeight="1" thickBot="1" x14ac:dyDescent="0.3">
      <c r="A683" s="113"/>
      <c r="B683" s="93"/>
      <c r="C683" s="55"/>
      <c r="D683" s="94" t="e">
        <f>VLOOKUP($C682:$C$5004,$C$27:$D$5004,2,0)</f>
        <v>#N/A</v>
      </c>
      <c r="E683" s="99"/>
      <c r="F683" s="60" t="e">
        <f>VLOOKUP($E683:$E$5004,'PLANO DE APLICAÇÃO'!$A$5:$B$1002,2,0)</f>
        <v>#N/A</v>
      </c>
      <c r="G683" s="28"/>
      <c r="H683" s="29" t="str">
        <f>IF(G683=1,'ANEXO RP14'!$A$51,(IF(G683=2,'ANEXO RP14'!$A$52,(IF(G683=3,'ANEXO RP14'!$A$53,(IF(G683=4,'ANEXO RP14'!$A$54,(IF(G683=5,'ANEXO RP14'!$A$55,(IF(G683=6,'ANEXO RP14'!$A$56,(IF(G683=7,'ANEXO RP14'!$A$57,(IF(G683=8,'ANEXO RP14'!$A$58,(IF(G683=9,'ANEXO RP14'!$A$59,(IF(G683=10,'ANEXO RP14'!$A$60,(IF(G683=11,'ANEXO RP14'!$A$61,(IF(G683=12,'ANEXO RP14'!$A$62,(IF(G683=13,'ANEXO RP14'!$A$63,(IF(G683=14,'ANEXO RP14'!$A$64,(IF(G683=15,'ANEXO RP14'!$A$65,(IF(G683=16,'ANEXO RP14'!$A$66," ")))))))))))))))))))))))))))))))</f>
        <v xml:space="preserve"> </v>
      </c>
      <c r="I683" s="106"/>
      <c r="J683" s="114"/>
      <c r="K683" s="91"/>
    </row>
    <row r="684" spans="1:11" s="30" customFormat="1" ht="41.25" customHeight="1" thickBot="1" x14ac:dyDescent="0.3">
      <c r="A684" s="113"/>
      <c r="B684" s="93"/>
      <c r="C684" s="55"/>
      <c r="D684" s="94" t="e">
        <f>VLOOKUP($C683:$C$5004,$C$27:$D$5004,2,0)</f>
        <v>#N/A</v>
      </c>
      <c r="E684" s="99"/>
      <c r="F684" s="60" t="e">
        <f>VLOOKUP($E684:$E$5004,'PLANO DE APLICAÇÃO'!$A$5:$B$1002,2,0)</f>
        <v>#N/A</v>
      </c>
      <c r="G684" s="28"/>
      <c r="H684" s="29" t="str">
        <f>IF(G684=1,'ANEXO RP14'!$A$51,(IF(G684=2,'ANEXO RP14'!$A$52,(IF(G684=3,'ANEXO RP14'!$A$53,(IF(G684=4,'ANEXO RP14'!$A$54,(IF(G684=5,'ANEXO RP14'!$A$55,(IF(G684=6,'ANEXO RP14'!$A$56,(IF(G684=7,'ANEXO RP14'!$A$57,(IF(G684=8,'ANEXO RP14'!$A$58,(IF(G684=9,'ANEXO RP14'!$A$59,(IF(G684=10,'ANEXO RP14'!$A$60,(IF(G684=11,'ANEXO RP14'!$A$61,(IF(G684=12,'ANEXO RP14'!$A$62,(IF(G684=13,'ANEXO RP14'!$A$63,(IF(G684=14,'ANEXO RP14'!$A$64,(IF(G684=15,'ANEXO RP14'!$A$65,(IF(G684=16,'ANEXO RP14'!$A$66," ")))))))))))))))))))))))))))))))</f>
        <v xml:space="preserve"> </v>
      </c>
      <c r="I684" s="106"/>
      <c r="J684" s="114"/>
      <c r="K684" s="91"/>
    </row>
    <row r="685" spans="1:11" s="30" customFormat="1" ht="41.25" customHeight="1" thickBot="1" x14ac:dyDescent="0.3">
      <c r="A685" s="113"/>
      <c r="B685" s="93"/>
      <c r="C685" s="55"/>
      <c r="D685" s="94" t="e">
        <f>VLOOKUP($C684:$C$5004,$C$27:$D$5004,2,0)</f>
        <v>#N/A</v>
      </c>
      <c r="E685" s="99"/>
      <c r="F685" s="60" t="e">
        <f>VLOOKUP($E685:$E$5004,'PLANO DE APLICAÇÃO'!$A$5:$B$1002,2,0)</f>
        <v>#N/A</v>
      </c>
      <c r="G685" s="28"/>
      <c r="H685" s="29" t="str">
        <f>IF(G685=1,'ANEXO RP14'!$A$51,(IF(G685=2,'ANEXO RP14'!$A$52,(IF(G685=3,'ANEXO RP14'!$A$53,(IF(G685=4,'ANEXO RP14'!$A$54,(IF(G685=5,'ANEXO RP14'!$A$55,(IF(G685=6,'ANEXO RP14'!$A$56,(IF(G685=7,'ANEXO RP14'!$A$57,(IF(G685=8,'ANEXO RP14'!$A$58,(IF(G685=9,'ANEXO RP14'!$A$59,(IF(G685=10,'ANEXO RP14'!$A$60,(IF(G685=11,'ANEXO RP14'!$A$61,(IF(G685=12,'ANEXO RP14'!$A$62,(IF(G685=13,'ANEXO RP14'!$A$63,(IF(G685=14,'ANEXO RP14'!$A$64,(IF(G685=15,'ANEXO RP14'!$A$65,(IF(G685=16,'ANEXO RP14'!$A$66," ")))))))))))))))))))))))))))))))</f>
        <v xml:space="preserve"> </v>
      </c>
      <c r="I685" s="106"/>
      <c r="J685" s="114"/>
      <c r="K685" s="91"/>
    </row>
    <row r="686" spans="1:11" s="30" customFormat="1" ht="41.25" customHeight="1" thickBot="1" x14ac:dyDescent="0.3">
      <c r="A686" s="113"/>
      <c r="B686" s="93"/>
      <c r="C686" s="55"/>
      <c r="D686" s="94" t="e">
        <f>VLOOKUP($C685:$C$5004,$C$27:$D$5004,2,0)</f>
        <v>#N/A</v>
      </c>
      <c r="E686" s="99"/>
      <c r="F686" s="60" t="e">
        <f>VLOOKUP($E686:$E$5004,'PLANO DE APLICAÇÃO'!$A$5:$B$1002,2,0)</f>
        <v>#N/A</v>
      </c>
      <c r="G686" s="28"/>
      <c r="H686" s="29" t="str">
        <f>IF(G686=1,'ANEXO RP14'!$A$51,(IF(G686=2,'ANEXO RP14'!$A$52,(IF(G686=3,'ANEXO RP14'!$A$53,(IF(G686=4,'ANEXO RP14'!$A$54,(IF(G686=5,'ANEXO RP14'!$A$55,(IF(G686=6,'ANEXO RP14'!$A$56,(IF(G686=7,'ANEXO RP14'!$A$57,(IF(G686=8,'ANEXO RP14'!$A$58,(IF(G686=9,'ANEXO RP14'!$A$59,(IF(G686=10,'ANEXO RP14'!$A$60,(IF(G686=11,'ANEXO RP14'!$A$61,(IF(G686=12,'ANEXO RP14'!$A$62,(IF(G686=13,'ANEXO RP14'!$A$63,(IF(G686=14,'ANEXO RP14'!$A$64,(IF(G686=15,'ANEXO RP14'!$A$65,(IF(G686=16,'ANEXO RP14'!$A$66," ")))))))))))))))))))))))))))))))</f>
        <v xml:space="preserve"> </v>
      </c>
      <c r="I686" s="106"/>
      <c r="J686" s="114"/>
      <c r="K686" s="91"/>
    </row>
    <row r="687" spans="1:11" s="30" customFormat="1" ht="41.25" customHeight="1" thickBot="1" x14ac:dyDescent="0.3">
      <c r="A687" s="113"/>
      <c r="B687" s="93"/>
      <c r="C687" s="55"/>
      <c r="D687" s="94" t="e">
        <f>VLOOKUP($C686:$C$5004,$C$27:$D$5004,2,0)</f>
        <v>#N/A</v>
      </c>
      <c r="E687" s="99"/>
      <c r="F687" s="60" t="e">
        <f>VLOOKUP($E687:$E$5004,'PLANO DE APLICAÇÃO'!$A$5:$B$1002,2,0)</f>
        <v>#N/A</v>
      </c>
      <c r="G687" s="28"/>
      <c r="H687" s="29" t="str">
        <f>IF(G687=1,'ANEXO RP14'!$A$51,(IF(G687=2,'ANEXO RP14'!$A$52,(IF(G687=3,'ANEXO RP14'!$A$53,(IF(G687=4,'ANEXO RP14'!$A$54,(IF(G687=5,'ANEXO RP14'!$A$55,(IF(G687=6,'ANEXO RP14'!$A$56,(IF(G687=7,'ANEXO RP14'!$A$57,(IF(G687=8,'ANEXO RP14'!$A$58,(IF(G687=9,'ANEXO RP14'!$A$59,(IF(G687=10,'ANEXO RP14'!$A$60,(IF(G687=11,'ANEXO RP14'!$A$61,(IF(G687=12,'ANEXO RP14'!$A$62,(IF(G687=13,'ANEXO RP14'!$A$63,(IF(G687=14,'ANEXO RP14'!$A$64,(IF(G687=15,'ANEXO RP14'!$A$65,(IF(G687=16,'ANEXO RP14'!$A$66," ")))))))))))))))))))))))))))))))</f>
        <v xml:space="preserve"> </v>
      </c>
      <c r="I687" s="106"/>
      <c r="J687" s="114"/>
      <c r="K687" s="91"/>
    </row>
    <row r="688" spans="1:11" s="30" customFormat="1" ht="41.25" customHeight="1" thickBot="1" x14ac:dyDescent="0.3">
      <c r="A688" s="113"/>
      <c r="B688" s="93"/>
      <c r="C688" s="55"/>
      <c r="D688" s="94" t="e">
        <f>VLOOKUP($C687:$C$5004,$C$27:$D$5004,2,0)</f>
        <v>#N/A</v>
      </c>
      <c r="E688" s="99"/>
      <c r="F688" s="60" t="e">
        <f>VLOOKUP($E688:$E$5004,'PLANO DE APLICAÇÃO'!$A$5:$B$1002,2,0)</f>
        <v>#N/A</v>
      </c>
      <c r="G688" s="28"/>
      <c r="H688" s="29" t="str">
        <f>IF(G688=1,'ANEXO RP14'!$A$51,(IF(G688=2,'ANEXO RP14'!$A$52,(IF(G688=3,'ANEXO RP14'!$A$53,(IF(G688=4,'ANEXO RP14'!$A$54,(IF(G688=5,'ANEXO RP14'!$A$55,(IF(G688=6,'ANEXO RP14'!$A$56,(IF(G688=7,'ANEXO RP14'!$A$57,(IF(G688=8,'ANEXO RP14'!$A$58,(IF(G688=9,'ANEXO RP14'!$A$59,(IF(G688=10,'ANEXO RP14'!$A$60,(IF(G688=11,'ANEXO RP14'!$A$61,(IF(G688=12,'ANEXO RP14'!$A$62,(IF(G688=13,'ANEXO RP14'!$A$63,(IF(G688=14,'ANEXO RP14'!$A$64,(IF(G688=15,'ANEXO RP14'!$A$65,(IF(G688=16,'ANEXO RP14'!$A$66," ")))))))))))))))))))))))))))))))</f>
        <v xml:space="preserve"> </v>
      </c>
      <c r="I688" s="106"/>
      <c r="J688" s="114"/>
      <c r="K688" s="91"/>
    </row>
    <row r="689" spans="1:11" s="30" customFormat="1" ht="41.25" customHeight="1" thickBot="1" x14ac:dyDescent="0.3">
      <c r="A689" s="113"/>
      <c r="B689" s="93"/>
      <c r="C689" s="55"/>
      <c r="D689" s="94" t="e">
        <f>VLOOKUP($C688:$C$5004,$C$27:$D$5004,2,0)</f>
        <v>#N/A</v>
      </c>
      <c r="E689" s="99"/>
      <c r="F689" s="60" t="e">
        <f>VLOOKUP($E689:$E$5004,'PLANO DE APLICAÇÃO'!$A$5:$B$1002,2,0)</f>
        <v>#N/A</v>
      </c>
      <c r="G689" s="28"/>
      <c r="H689" s="29" t="str">
        <f>IF(G689=1,'ANEXO RP14'!$A$51,(IF(G689=2,'ANEXO RP14'!$A$52,(IF(G689=3,'ANEXO RP14'!$A$53,(IF(G689=4,'ANEXO RP14'!$A$54,(IF(G689=5,'ANEXO RP14'!$A$55,(IF(G689=6,'ANEXO RP14'!$A$56,(IF(G689=7,'ANEXO RP14'!$A$57,(IF(G689=8,'ANEXO RP14'!$A$58,(IF(G689=9,'ANEXO RP14'!$A$59,(IF(G689=10,'ANEXO RP14'!$A$60,(IF(G689=11,'ANEXO RP14'!$A$61,(IF(G689=12,'ANEXO RP14'!$A$62,(IF(G689=13,'ANEXO RP14'!$A$63,(IF(G689=14,'ANEXO RP14'!$A$64,(IF(G689=15,'ANEXO RP14'!$A$65,(IF(G689=16,'ANEXO RP14'!$A$66," ")))))))))))))))))))))))))))))))</f>
        <v xml:space="preserve"> </v>
      </c>
      <c r="I689" s="106"/>
      <c r="J689" s="114"/>
      <c r="K689" s="91"/>
    </row>
    <row r="690" spans="1:11" s="30" customFormat="1" ht="41.25" customHeight="1" thickBot="1" x14ac:dyDescent="0.3">
      <c r="A690" s="113"/>
      <c r="B690" s="93"/>
      <c r="C690" s="55"/>
      <c r="D690" s="94" t="e">
        <f>VLOOKUP($C689:$C$5004,$C$27:$D$5004,2,0)</f>
        <v>#N/A</v>
      </c>
      <c r="E690" s="99"/>
      <c r="F690" s="60" t="e">
        <f>VLOOKUP($E690:$E$5004,'PLANO DE APLICAÇÃO'!$A$5:$B$1002,2,0)</f>
        <v>#N/A</v>
      </c>
      <c r="G690" s="28"/>
      <c r="H690" s="29" t="str">
        <f>IF(G690=1,'ANEXO RP14'!$A$51,(IF(G690=2,'ANEXO RP14'!$A$52,(IF(G690=3,'ANEXO RP14'!$A$53,(IF(G690=4,'ANEXO RP14'!$A$54,(IF(G690=5,'ANEXO RP14'!$A$55,(IF(G690=6,'ANEXO RP14'!$A$56,(IF(G690=7,'ANEXO RP14'!$A$57,(IF(G690=8,'ANEXO RP14'!$A$58,(IF(G690=9,'ANEXO RP14'!$A$59,(IF(G690=10,'ANEXO RP14'!$A$60,(IF(G690=11,'ANEXO RP14'!$A$61,(IF(G690=12,'ANEXO RP14'!$A$62,(IF(G690=13,'ANEXO RP14'!$A$63,(IF(G690=14,'ANEXO RP14'!$A$64,(IF(G690=15,'ANEXO RP14'!$A$65,(IF(G690=16,'ANEXO RP14'!$A$66," ")))))))))))))))))))))))))))))))</f>
        <v xml:space="preserve"> </v>
      </c>
      <c r="I690" s="106"/>
      <c r="J690" s="114"/>
      <c r="K690" s="91"/>
    </row>
    <row r="691" spans="1:11" s="30" customFormat="1" ht="41.25" customHeight="1" thickBot="1" x14ac:dyDescent="0.3">
      <c r="A691" s="113"/>
      <c r="B691" s="93"/>
      <c r="C691" s="55"/>
      <c r="D691" s="94" t="e">
        <f>VLOOKUP($C690:$C$5004,$C$27:$D$5004,2,0)</f>
        <v>#N/A</v>
      </c>
      <c r="E691" s="99"/>
      <c r="F691" s="60" t="e">
        <f>VLOOKUP($E691:$E$5004,'PLANO DE APLICAÇÃO'!$A$5:$B$1002,2,0)</f>
        <v>#N/A</v>
      </c>
      <c r="G691" s="28"/>
      <c r="H691" s="29" t="str">
        <f>IF(G691=1,'ANEXO RP14'!$A$51,(IF(G691=2,'ANEXO RP14'!$A$52,(IF(G691=3,'ANEXO RP14'!$A$53,(IF(G691=4,'ANEXO RP14'!$A$54,(IF(G691=5,'ANEXO RP14'!$A$55,(IF(G691=6,'ANEXO RP14'!$A$56,(IF(G691=7,'ANEXO RP14'!$A$57,(IF(G691=8,'ANEXO RP14'!$A$58,(IF(G691=9,'ANEXO RP14'!$A$59,(IF(G691=10,'ANEXO RP14'!$A$60,(IF(G691=11,'ANEXO RP14'!$A$61,(IF(G691=12,'ANEXO RP14'!$A$62,(IF(G691=13,'ANEXO RP14'!$A$63,(IF(G691=14,'ANEXO RP14'!$A$64,(IF(G691=15,'ANEXO RP14'!$A$65,(IF(G691=16,'ANEXO RP14'!$A$66," ")))))))))))))))))))))))))))))))</f>
        <v xml:space="preserve"> </v>
      </c>
      <c r="I691" s="106"/>
      <c r="J691" s="114"/>
      <c r="K691" s="91"/>
    </row>
    <row r="692" spans="1:11" s="30" customFormat="1" ht="41.25" customHeight="1" thickBot="1" x14ac:dyDescent="0.3">
      <c r="A692" s="113"/>
      <c r="B692" s="93"/>
      <c r="C692" s="55"/>
      <c r="D692" s="94" t="e">
        <f>VLOOKUP($C691:$C$5004,$C$27:$D$5004,2,0)</f>
        <v>#N/A</v>
      </c>
      <c r="E692" s="99"/>
      <c r="F692" s="60" t="e">
        <f>VLOOKUP($E692:$E$5004,'PLANO DE APLICAÇÃO'!$A$5:$B$1002,2,0)</f>
        <v>#N/A</v>
      </c>
      <c r="G692" s="28"/>
      <c r="H692" s="29" t="str">
        <f>IF(G692=1,'ANEXO RP14'!$A$51,(IF(G692=2,'ANEXO RP14'!$A$52,(IF(G692=3,'ANEXO RP14'!$A$53,(IF(G692=4,'ANEXO RP14'!$A$54,(IF(G692=5,'ANEXO RP14'!$A$55,(IF(G692=6,'ANEXO RP14'!$A$56,(IF(G692=7,'ANEXO RP14'!$A$57,(IF(G692=8,'ANEXO RP14'!$A$58,(IF(G692=9,'ANEXO RP14'!$A$59,(IF(G692=10,'ANEXO RP14'!$A$60,(IF(G692=11,'ANEXO RP14'!$A$61,(IF(G692=12,'ANEXO RP14'!$A$62,(IF(G692=13,'ANEXO RP14'!$A$63,(IF(G692=14,'ANEXO RP14'!$A$64,(IF(G692=15,'ANEXO RP14'!$A$65,(IF(G692=16,'ANEXO RP14'!$A$66," ")))))))))))))))))))))))))))))))</f>
        <v xml:space="preserve"> </v>
      </c>
      <c r="I692" s="106"/>
      <c r="J692" s="114"/>
      <c r="K692" s="91"/>
    </row>
    <row r="693" spans="1:11" s="30" customFormat="1" ht="41.25" customHeight="1" thickBot="1" x14ac:dyDescent="0.3">
      <c r="A693" s="113"/>
      <c r="B693" s="93"/>
      <c r="C693" s="55"/>
      <c r="D693" s="94" t="e">
        <f>VLOOKUP($C692:$C$5004,$C$27:$D$5004,2,0)</f>
        <v>#N/A</v>
      </c>
      <c r="E693" s="99"/>
      <c r="F693" s="60" t="e">
        <f>VLOOKUP($E693:$E$5004,'PLANO DE APLICAÇÃO'!$A$5:$B$1002,2,0)</f>
        <v>#N/A</v>
      </c>
      <c r="G693" s="28"/>
      <c r="H693" s="29" t="str">
        <f>IF(G693=1,'ANEXO RP14'!$A$51,(IF(G693=2,'ANEXO RP14'!$A$52,(IF(G693=3,'ANEXO RP14'!$A$53,(IF(G693=4,'ANEXO RP14'!$A$54,(IF(G693=5,'ANEXO RP14'!$A$55,(IF(G693=6,'ANEXO RP14'!$A$56,(IF(G693=7,'ANEXO RP14'!$A$57,(IF(G693=8,'ANEXO RP14'!$A$58,(IF(G693=9,'ANEXO RP14'!$A$59,(IF(G693=10,'ANEXO RP14'!$A$60,(IF(G693=11,'ANEXO RP14'!$A$61,(IF(G693=12,'ANEXO RP14'!$A$62,(IF(G693=13,'ANEXO RP14'!$A$63,(IF(G693=14,'ANEXO RP14'!$A$64,(IF(G693=15,'ANEXO RP14'!$A$65,(IF(G693=16,'ANEXO RP14'!$A$66," ")))))))))))))))))))))))))))))))</f>
        <v xml:space="preserve"> </v>
      </c>
      <c r="I693" s="106"/>
      <c r="J693" s="114"/>
      <c r="K693" s="91"/>
    </row>
    <row r="694" spans="1:11" s="30" customFormat="1" ht="41.25" customHeight="1" thickBot="1" x14ac:dyDescent="0.3">
      <c r="A694" s="113"/>
      <c r="B694" s="93"/>
      <c r="C694" s="55"/>
      <c r="D694" s="94" t="e">
        <f>VLOOKUP($C693:$C$5004,$C$27:$D$5004,2,0)</f>
        <v>#N/A</v>
      </c>
      <c r="E694" s="99"/>
      <c r="F694" s="60" t="e">
        <f>VLOOKUP($E694:$E$5004,'PLANO DE APLICAÇÃO'!$A$5:$B$1002,2,0)</f>
        <v>#N/A</v>
      </c>
      <c r="G694" s="28"/>
      <c r="H694" s="29" t="str">
        <f>IF(G694=1,'ANEXO RP14'!$A$51,(IF(G694=2,'ANEXO RP14'!$A$52,(IF(G694=3,'ANEXO RP14'!$A$53,(IF(G694=4,'ANEXO RP14'!$A$54,(IF(G694=5,'ANEXO RP14'!$A$55,(IF(G694=6,'ANEXO RP14'!$A$56,(IF(G694=7,'ANEXO RP14'!$A$57,(IF(G694=8,'ANEXO RP14'!$A$58,(IF(G694=9,'ANEXO RP14'!$A$59,(IF(G694=10,'ANEXO RP14'!$A$60,(IF(G694=11,'ANEXO RP14'!$A$61,(IF(G694=12,'ANEXO RP14'!$A$62,(IF(G694=13,'ANEXO RP14'!$A$63,(IF(G694=14,'ANEXO RP14'!$A$64,(IF(G694=15,'ANEXO RP14'!$A$65,(IF(G694=16,'ANEXO RP14'!$A$66," ")))))))))))))))))))))))))))))))</f>
        <v xml:space="preserve"> </v>
      </c>
      <c r="I694" s="106"/>
      <c r="J694" s="114"/>
      <c r="K694" s="91"/>
    </row>
    <row r="695" spans="1:11" s="30" customFormat="1" ht="41.25" customHeight="1" thickBot="1" x14ac:dyDescent="0.3">
      <c r="A695" s="113"/>
      <c r="B695" s="93"/>
      <c r="C695" s="55"/>
      <c r="D695" s="94" t="e">
        <f>VLOOKUP($C694:$C$5004,$C$27:$D$5004,2,0)</f>
        <v>#N/A</v>
      </c>
      <c r="E695" s="99"/>
      <c r="F695" s="60" t="e">
        <f>VLOOKUP($E695:$E$5004,'PLANO DE APLICAÇÃO'!$A$5:$B$1002,2,0)</f>
        <v>#N/A</v>
      </c>
      <c r="G695" s="28"/>
      <c r="H695" s="29" t="str">
        <f>IF(G695=1,'ANEXO RP14'!$A$51,(IF(G695=2,'ANEXO RP14'!$A$52,(IF(G695=3,'ANEXO RP14'!$A$53,(IF(G695=4,'ANEXO RP14'!$A$54,(IF(G695=5,'ANEXO RP14'!$A$55,(IF(G695=6,'ANEXO RP14'!$A$56,(IF(G695=7,'ANEXO RP14'!$A$57,(IF(G695=8,'ANEXO RP14'!$A$58,(IF(G695=9,'ANEXO RP14'!$A$59,(IF(G695=10,'ANEXO RP14'!$A$60,(IF(G695=11,'ANEXO RP14'!$A$61,(IF(G695=12,'ANEXO RP14'!$A$62,(IF(G695=13,'ANEXO RP14'!$A$63,(IF(G695=14,'ANEXO RP14'!$A$64,(IF(G695=15,'ANEXO RP14'!$A$65,(IF(G695=16,'ANEXO RP14'!$A$66," ")))))))))))))))))))))))))))))))</f>
        <v xml:space="preserve"> </v>
      </c>
      <c r="I695" s="106"/>
      <c r="J695" s="114"/>
      <c r="K695" s="91"/>
    </row>
    <row r="696" spans="1:11" s="30" customFormat="1" ht="41.25" customHeight="1" thickBot="1" x14ac:dyDescent="0.3">
      <c r="A696" s="113"/>
      <c r="B696" s="93"/>
      <c r="C696" s="55"/>
      <c r="D696" s="94" t="e">
        <f>VLOOKUP($C695:$C$5004,$C$27:$D$5004,2,0)</f>
        <v>#N/A</v>
      </c>
      <c r="E696" s="99"/>
      <c r="F696" s="60" t="e">
        <f>VLOOKUP($E696:$E$5004,'PLANO DE APLICAÇÃO'!$A$5:$B$1002,2,0)</f>
        <v>#N/A</v>
      </c>
      <c r="G696" s="28"/>
      <c r="H696" s="29" t="str">
        <f>IF(G696=1,'ANEXO RP14'!$A$51,(IF(G696=2,'ANEXO RP14'!$A$52,(IF(G696=3,'ANEXO RP14'!$A$53,(IF(G696=4,'ANEXO RP14'!$A$54,(IF(G696=5,'ANEXO RP14'!$A$55,(IF(G696=6,'ANEXO RP14'!$A$56,(IF(G696=7,'ANEXO RP14'!$A$57,(IF(G696=8,'ANEXO RP14'!$A$58,(IF(G696=9,'ANEXO RP14'!$A$59,(IF(G696=10,'ANEXO RP14'!$A$60,(IF(G696=11,'ANEXO RP14'!$A$61,(IF(G696=12,'ANEXO RP14'!$A$62,(IF(G696=13,'ANEXO RP14'!$A$63,(IF(G696=14,'ANEXO RP14'!$A$64,(IF(G696=15,'ANEXO RP14'!$A$65,(IF(G696=16,'ANEXO RP14'!$A$66," ")))))))))))))))))))))))))))))))</f>
        <v xml:space="preserve"> </v>
      </c>
      <c r="I696" s="106"/>
      <c r="J696" s="114"/>
      <c r="K696" s="91"/>
    </row>
    <row r="697" spans="1:11" s="30" customFormat="1" ht="41.25" customHeight="1" thickBot="1" x14ac:dyDescent="0.3">
      <c r="A697" s="113"/>
      <c r="B697" s="93"/>
      <c r="C697" s="55"/>
      <c r="D697" s="94" t="e">
        <f>VLOOKUP($C696:$C$5004,$C$27:$D$5004,2,0)</f>
        <v>#N/A</v>
      </c>
      <c r="E697" s="99"/>
      <c r="F697" s="60" t="e">
        <f>VLOOKUP($E697:$E$5004,'PLANO DE APLICAÇÃO'!$A$5:$B$1002,2,0)</f>
        <v>#N/A</v>
      </c>
      <c r="G697" s="28"/>
      <c r="H697" s="29" t="str">
        <f>IF(G697=1,'ANEXO RP14'!$A$51,(IF(G697=2,'ANEXO RP14'!$A$52,(IF(G697=3,'ANEXO RP14'!$A$53,(IF(G697=4,'ANEXO RP14'!$A$54,(IF(G697=5,'ANEXO RP14'!$A$55,(IF(G697=6,'ANEXO RP14'!$A$56,(IF(G697=7,'ANEXO RP14'!$A$57,(IF(G697=8,'ANEXO RP14'!$A$58,(IF(G697=9,'ANEXO RP14'!$A$59,(IF(G697=10,'ANEXO RP14'!$A$60,(IF(G697=11,'ANEXO RP14'!$A$61,(IF(G697=12,'ANEXO RP14'!$A$62,(IF(G697=13,'ANEXO RP14'!$A$63,(IF(G697=14,'ANEXO RP14'!$A$64,(IF(G697=15,'ANEXO RP14'!$A$65,(IF(G697=16,'ANEXO RP14'!$A$66," ")))))))))))))))))))))))))))))))</f>
        <v xml:space="preserve"> </v>
      </c>
      <c r="I697" s="106"/>
      <c r="J697" s="114"/>
      <c r="K697" s="91"/>
    </row>
    <row r="698" spans="1:11" s="30" customFormat="1" ht="41.25" customHeight="1" thickBot="1" x14ac:dyDescent="0.3">
      <c r="A698" s="113"/>
      <c r="B698" s="93"/>
      <c r="C698" s="55"/>
      <c r="D698" s="94" t="e">
        <f>VLOOKUP($C697:$C$5004,$C$27:$D$5004,2,0)</f>
        <v>#N/A</v>
      </c>
      <c r="E698" s="99"/>
      <c r="F698" s="60" t="e">
        <f>VLOOKUP($E698:$E$5004,'PLANO DE APLICAÇÃO'!$A$5:$B$1002,2,0)</f>
        <v>#N/A</v>
      </c>
      <c r="G698" s="28"/>
      <c r="H698" s="29" t="str">
        <f>IF(G698=1,'ANEXO RP14'!$A$51,(IF(G698=2,'ANEXO RP14'!$A$52,(IF(G698=3,'ANEXO RP14'!$A$53,(IF(G698=4,'ANEXO RP14'!$A$54,(IF(G698=5,'ANEXO RP14'!$A$55,(IF(G698=6,'ANEXO RP14'!$A$56,(IF(G698=7,'ANEXO RP14'!$A$57,(IF(G698=8,'ANEXO RP14'!$A$58,(IF(G698=9,'ANEXO RP14'!$A$59,(IF(G698=10,'ANEXO RP14'!$A$60,(IF(G698=11,'ANEXO RP14'!$A$61,(IF(G698=12,'ANEXO RP14'!$A$62,(IF(G698=13,'ANEXO RP14'!$A$63,(IF(G698=14,'ANEXO RP14'!$A$64,(IF(G698=15,'ANEXO RP14'!$A$65,(IF(G698=16,'ANEXO RP14'!$A$66," ")))))))))))))))))))))))))))))))</f>
        <v xml:space="preserve"> </v>
      </c>
      <c r="I698" s="106"/>
      <c r="J698" s="114"/>
      <c r="K698" s="91"/>
    </row>
    <row r="699" spans="1:11" s="30" customFormat="1" ht="41.25" customHeight="1" thickBot="1" x14ac:dyDescent="0.3">
      <c r="A699" s="113"/>
      <c r="B699" s="93"/>
      <c r="C699" s="55"/>
      <c r="D699" s="94" t="e">
        <f>VLOOKUP($C698:$C$5004,$C$27:$D$5004,2,0)</f>
        <v>#N/A</v>
      </c>
      <c r="E699" s="99"/>
      <c r="F699" s="60" t="e">
        <f>VLOOKUP($E699:$E$5004,'PLANO DE APLICAÇÃO'!$A$5:$B$1002,2,0)</f>
        <v>#N/A</v>
      </c>
      <c r="G699" s="28"/>
      <c r="H699" s="29" t="str">
        <f>IF(G699=1,'ANEXO RP14'!$A$51,(IF(G699=2,'ANEXO RP14'!$A$52,(IF(G699=3,'ANEXO RP14'!$A$53,(IF(G699=4,'ANEXO RP14'!$A$54,(IF(G699=5,'ANEXO RP14'!$A$55,(IF(G699=6,'ANEXO RP14'!$A$56,(IF(G699=7,'ANEXO RP14'!$A$57,(IF(G699=8,'ANEXO RP14'!$A$58,(IF(G699=9,'ANEXO RP14'!$A$59,(IF(G699=10,'ANEXO RP14'!$A$60,(IF(G699=11,'ANEXO RP14'!$A$61,(IF(G699=12,'ANEXO RP14'!$A$62,(IF(G699=13,'ANEXO RP14'!$A$63,(IF(G699=14,'ANEXO RP14'!$A$64,(IF(G699=15,'ANEXO RP14'!$A$65,(IF(G699=16,'ANEXO RP14'!$A$66," ")))))))))))))))))))))))))))))))</f>
        <v xml:space="preserve"> </v>
      </c>
      <c r="I699" s="106"/>
      <c r="J699" s="114"/>
      <c r="K699" s="91"/>
    </row>
    <row r="700" spans="1:11" s="30" customFormat="1" ht="41.25" customHeight="1" thickBot="1" x14ac:dyDescent="0.3">
      <c r="A700" s="113"/>
      <c r="B700" s="93"/>
      <c r="C700" s="55"/>
      <c r="D700" s="94" t="e">
        <f>VLOOKUP($C699:$C$5004,$C$27:$D$5004,2,0)</f>
        <v>#N/A</v>
      </c>
      <c r="E700" s="99"/>
      <c r="F700" s="60" t="e">
        <f>VLOOKUP($E700:$E$5004,'PLANO DE APLICAÇÃO'!$A$5:$B$1002,2,0)</f>
        <v>#N/A</v>
      </c>
      <c r="G700" s="28"/>
      <c r="H700" s="29" t="str">
        <f>IF(G700=1,'ANEXO RP14'!$A$51,(IF(G700=2,'ANEXO RP14'!$A$52,(IF(G700=3,'ANEXO RP14'!$A$53,(IF(G700=4,'ANEXO RP14'!$A$54,(IF(G700=5,'ANEXO RP14'!$A$55,(IF(G700=6,'ANEXO RP14'!$A$56,(IF(G700=7,'ANEXO RP14'!$A$57,(IF(G700=8,'ANEXO RP14'!$A$58,(IF(G700=9,'ANEXO RP14'!$A$59,(IF(G700=10,'ANEXO RP14'!$A$60,(IF(G700=11,'ANEXO RP14'!$A$61,(IF(G700=12,'ANEXO RP14'!$A$62,(IF(G700=13,'ANEXO RP14'!$A$63,(IF(G700=14,'ANEXO RP14'!$A$64,(IF(G700=15,'ANEXO RP14'!$A$65,(IF(G700=16,'ANEXO RP14'!$A$66," ")))))))))))))))))))))))))))))))</f>
        <v xml:space="preserve"> </v>
      </c>
      <c r="I700" s="106"/>
      <c r="J700" s="114"/>
      <c r="K700" s="91"/>
    </row>
    <row r="701" spans="1:11" s="30" customFormat="1" ht="41.25" customHeight="1" thickBot="1" x14ac:dyDescent="0.3">
      <c r="A701" s="113"/>
      <c r="B701" s="93"/>
      <c r="C701" s="55"/>
      <c r="D701" s="94" t="e">
        <f>VLOOKUP($C700:$C$5004,$C$27:$D$5004,2,0)</f>
        <v>#N/A</v>
      </c>
      <c r="E701" s="99"/>
      <c r="F701" s="60" t="e">
        <f>VLOOKUP($E701:$E$5004,'PLANO DE APLICAÇÃO'!$A$5:$B$1002,2,0)</f>
        <v>#N/A</v>
      </c>
      <c r="G701" s="28"/>
      <c r="H701" s="29" t="str">
        <f>IF(G701=1,'ANEXO RP14'!$A$51,(IF(G701=2,'ANEXO RP14'!$A$52,(IF(G701=3,'ANEXO RP14'!$A$53,(IF(G701=4,'ANEXO RP14'!$A$54,(IF(G701=5,'ANEXO RP14'!$A$55,(IF(G701=6,'ANEXO RP14'!$A$56,(IF(G701=7,'ANEXO RP14'!$A$57,(IF(G701=8,'ANEXO RP14'!$A$58,(IF(G701=9,'ANEXO RP14'!$A$59,(IF(G701=10,'ANEXO RP14'!$A$60,(IF(G701=11,'ANEXO RP14'!$A$61,(IF(G701=12,'ANEXO RP14'!$A$62,(IF(G701=13,'ANEXO RP14'!$A$63,(IF(G701=14,'ANEXO RP14'!$A$64,(IF(G701=15,'ANEXO RP14'!$A$65,(IF(G701=16,'ANEXO RP14'!$A$66," ")))))))))))))))))))))))))))))))</f>
        <v xml:space="preserve"> </v>
      </c>
      <c r="I701" s="106"/>
      <c r="J701" s="114"/>
      <c r="K701" s="91"/>
    </row>
    <row r="702" spans="1:11" s="30" customFormat="1" ht="41.25" customHeight="1" thickBot="1" x14ac:dyDescent="0.3">
      <c r="A702" s="113"/>
      <c r="B702" s="93"/>
      <c r="C702" s="55"/>
      <c r="D702" s="94" t="e">
        <f>VLOOKUP($C701:$C$5004,$C$27:$D$5004,2,0)</f>
        <v>#N/A</v>
      </c>
      <c r="E702" s="99"/>
      <c r="F702" s="60" t="e">
        <f>VLOOKUP($E702:$E$5004,'PLANO DE APLICAÇÃO'!$A$5:$B$1002,2,0)</f>
        <v>#N/A</v>
      </c>
      <c r="G702" s="28"/>
      <c r="H702" s="29" t="str">
        <f>IF(G702=1,'ANEXO RP14'!$A$51,(IF(G702=2,'ANEXO RP14'!$A$52,(IF(G702=3,'ANEXO RP14'!$A$53,(IF(G702=4,'ANEXO RP14'!$A$54,(IF(G702=5,'ANEXO RP14'!$A$55,(IF(G702=6,'ANEXO RP14'!$A$56,(IF(G702=7,'ANEXO RP14'!$A$57,(IF(G702=8,'ANEXO RP14'!$A$58,(IF(G702=9,'ANEXO RP14'!$A$59,(IF(G702=10,'ANEXO RP14'!$A$60,(IF(G702=11,'ANEXO RP14'!$A$61,(IF(G702=12,'ANEXO RP14'!$A$62,(IF(G702=13,'ANEXO RP14'!$A$63,(IF(G702=14,'ANEXO RP14'!$A$64,(IF(G702=15,'ANEXO RP14'!$A$65,(IF(G702=16,'ANEXO RP14'!$A$66," ")))))))))))))))))))))))))))))))</f>
        <v xml:space="preserve"> </v>
      </c>
      <c r="I702" s="106"/>
      <c r="J702" s="114"/>
      <c r="K702" s="91"/>
    </row>
    <row r="703" spans="1:11" s="30" customFormat="1" ht="41.25" customHeight="1" thickBot="1" x14ac:dyDescent="0.3">
      <c r="A703" s="113"/>
      <c r="B703" s="93"/>
      <c r="C703" s="55"/>
      <c r="D703" s="94" t="e">
        <f>VLOOKUP($C702:$C$5004,$C$27:$D$5004,2,0)</f>
        <v>#N/A</v>
      </c>
      <c r="E703" s="99"/>
      <c r="F703" s="60" t="e">
        <f>VLOOKUP($E703:$E$5004,'PLANO DE APLICAÇÃO'!$A$5:$B$1002,2,0)</f>
        <v>#N/A</v>
      </c>
      <c r="G703" s="28"/>
      <c r="H703" s="29" t="str">
        <f>IF(G703=1,'ANEXO RP14'!$A$51,(IF(G703=2,'ANEXO RP14'!$A$52,(IF(G703=3,'ANEXO RP14'!$A$53,(IF(G703=4,'ANEXO RP14'!$A$54,(IF(G703=5,'ANEXO RP14'!$A$55,(IF(G703=6,'ANEXO RP14'!$A$56,(IF(G703=7,'ANEXO RP14'!$A$57,(IF(G703=8,'ANEXO RP14'!$A$58,(IF(G703=9,'ANEXO RP14'!$A$59,(IF(G703=10,'ANEXO RP14'!$A$60,(IF(G703=11,'ANEXO RP14'!$A$61,(IF(G703=12,'ANEXO RP14'!$A$62,(IF(G703=13,'ANEXO RP14'!$A$63,(IF(G703=14,'ANEXO RP14'!$A$64,(IF(G703=15,'ANEXO RP14'!$A$65,(IF(G703=16,'ANEXO RP14'!$A$66," ")))))))))))))))))))))))))))))))</f>
        <v xml:space="preserve"> </v>
      </c>
      <c r="I703" s="106"/>
      <c r="J703" s="114"/>
      <c r="K703" s="91"/>
    </row>
    <row r="704" spans="1:11" s="30" customFormat="1" ht="41.25" customHeight="1" thickBot="1" x14ac:dyDescent="0.3">
      <c r="A704" s="113"/>
      <c r="B704" s="93"/>
      <c r="C704" s="55"/>
      <c r="D704" s="94" t="e">
        <f>VLOOKUP($C703:$C$5004,$C$27:$D$5004,2,0)</f>
        <v>#N/A</v>
      </c>
      <c r="E704" s="99"/>
      <c r="F704" s="60" t="e">
        <f>VLOOKUP($E704:$E$5004,'PLANO DE APLICAÇÃO'!$A$5:$B$1002,2,0)</f>
        <v>#N/A</v>
      </c>
      <c r="G704" s="28"/>
      <c r="H704" s="29" t="str">
        <f>IF(G704=1,'ANEXO RP14'!$A$51,(IF(G704=2,'ANEXO RP14'!$A$52,(IF(G704=3,'ANEXO RP14'!$A$53,(IF(G704=4,'ANEXO RP14'!$A$54,(IF(G704=5,'ANEXO RP14'!$A$55,(IF(G704=6,'ANEXO RP14'!$A$56,(IF(G704=7,'ANEXO RP14'!$A$57,(IF(G704=8,'ANEXO RP14'!$A$58,(IF(G704=9,'ANEXO RP14'!$A$59,(IF(G704=10,'ANEXO RP14'!$A$60,(IF(G704=11,'ANEXO RP14'!$A$61,(IF(G704=12,'ANEXO RP14'!$A$62,(IF(G704=13,'ANEXO RP14'!$A$63,(IF(G704=14,'ANEXO RP14'!$A$64,(IF(G704=15,'ANEXO RP14'!$A$65,(IF(G704=16,'ANEXO RP14'!$A$66," ")))))))))))))))))))))))))))))))</f>
        <v xml:space="preserve"> </v>
      </c>
      <c r="I704" s="106"/>
      <c r="J704" s="114"/>
      <c r="K704" s="91"/>
    </row>
    <row r="705" spans="1:11" s="30" customFormat="1" ht="41.25" customHeight="1" thickBot="1" x14ac:dyDescent="0.3">
      <c r="A705" s="113"/>
      <c r="B705" s="93"/>
      <c r="C705" s="55"/>
      <c r="D705" s="94" t="e">
        <f>VLOOKUP($C704:$C$5004,$C$27:$D$5004,2,0)</f>
        <v>#N/A</v>
      </c>
      <c r="E705" s="99"/>
      <c r="F705" s="60" t="e">
        <f>VLOOKUP($E705:$E$5004,'PLANO DE APLICAÇÃO'!$A$5:$B$1002,2,0)</f>
        <v>#N/A</v>
      </c>
      <c r="G705" s="28"/>
      <c r="H705" s="29" t="str">
        <f>IF(G705=1,'ANEXO RP14'!$A$51,(IF(G705=2,'ANEXO RP14'!$A$52,(IF(G705=3,'ANEXO RP14'!$A$53,(IF(G705=4,'ANEXO RP14'!$A$54,(IF(G705=5,'ANEXO RP14'!$A$55,(IF(G705=6,'ANEXO RP14'!$A$56,(IF(G705=7,'ANEXO RP14'!$A$57,(IF(G705=8,'ANEXO RP14'!$A$58,(IF(G705=9,'ANEXO RP14'!$A$59,(IF(G705=10,'ANEXO RP14'!$A$60,(IF(G705=11,'ANEXO RP14'!$A$61,(IF(G705=12,'ANEXO RP14'!$A$62,(IF(G705=13,'ANEXO RP14'!$A$63,(IF(G705=14,'ANEXO RP14'!$A$64,(IF(G705=15,'ANEXO RP14'!$A$65,(IF(G705=16,'ANEXO RP14'!$A$66," ")))))))))))))))))))))))))))))))</f>
        <v xml:space="preserve"> </v>
      </c>
      <c r="I705" s="106"/>
      <c r="J705" s="114"/>
      <c r="K705" s="91"/>
    </row>
    <row r="706" spans="1:11" s="30" customFormat="1" ht="41.25" customHeight="1" thickBot="1" x14ac:dyDescent="0.3">
      <c r="A706" s="113"/>
      <c r="B706" s="93"/>
      <c r="C706" s="55"/>
      <c r="D706" s="94" t="e">
        <f>VLOOKUP($C705:$C$5004,$C$27:$D$5004,2,0)</f>
        <v>#N/A</v>
      </c>
      <c r="E706" s="99"/>
      <c r="F706" s="60" t="e">
        <f>VLOOKUP($E706:$E$5004,'PLANO DE APLICAÇÃO'!$A$5:$B$1002,2,0)</f>
        <v>#N/A</v>
      </c>
      <c r="G706" s="28"/>
      <c r="H706" s="29" t="str">
        <f>IF(G706=1,'ANEXO RP14'!$A$51,(IF(G706=2,'ANEXO RP14'!$A$52,(IF(G706=3,'ANEXO RP14'!$A$53,(IF(G706=4,'ANEXO RP14'!$A$54,(IF(G706=5,'ANEXO RP14'!$A$55,(IF(G706=6,'ANEXO RP14'!$A$56,(IF(G706=7,'ANEXO RP14'!$A$57,(IF(G706=8,'ANEXO RP14'!$A$58,(IF(G706=9,'ANEXO RP14'!$A$59,(IF(G706=10,'ANEXO RP14'!$A$60,(IF(G706=11,'ANEXO RP14'!$A$61,(IF(G706=12,'ANEXO RP14'!$A$62,(IF(G706=13,'ANEXO RP14'!$A$63,(IF(G706=14,'ANEXO RP14'!$A$64,(IF(G706=15,'ANEXO RP14'!$A$65,(IF(G706=16,'ANEXO RP14'!$A$66," ")))))))))))))))))))))))))))))))</f>
        <v xml:space="preserve"> </v>
      </c>
      <c r="I706" s="106"/>
      <c r="J706" s="114"/>
      <c r="K706" s="91"/>
    </row>
    <row r="707" spans="1:11" s="30" customFormat="1" ht="41.25" customHeight="1" thickBot="1" x14ac:dyDescent="0.3">
      <c r="A707" s="113"/>
      <c r="B707" s="93"/>
      <c r="C707" s="55"/>
      <c r="D707" s="94" t="e">
        <f>VLOOKUP($C706:$C$5004,$C$27:$D$5004,2,0)</f>
        <v>#N/A</v>
      </c>
      <c r="E707" s="99"/>
      <c r="F707" s="60" t="e">
        <f>VLOOKUP($E707:$E$5004,'PLANO DE APLICAÇÃO'!$A$5:$B$1002,2,0)</f>
        <v>#N/A</v>
      </c>
      <c r="G707" s="28"/>
      <c r="H707" s="29" t="str">
        <f>IF(G707=1,'ANEXO RP14'!$A$51,(IF(G707=2,'ANEXO RP14'!$A$52,(IF(G707=3,'ANEXO RP14'!$A$53,(IF(G707=4,'ANEXO RP14'!$A$54,(IF(G707=5,'ANEXO RP14'!$A$55,(IF(G707=6,'ANEXO RP14'!$A$56,(IF(G707=7,'ANEXO RP14'!$A$57,(IF(G707=8,'ANEXO RP14'!$A$58,(IF(G707=9,'ANEXO RP14'!$A$59,(IF(G707=10,'ANEXO RP14'!$A$60,(IF(G707=11,'ANEXO RP14'!$A$61,(IF(G707=12,'ANEXO RP14'!$A$62,(IF(G707=13,'ANEXO RP14'!$A$63,(IF(G707=14,'ANEXO RP14'!$A$64,(IF(G707=15,'ANEXO RP14'!$A$65,(IF(G707=16,'ANEXO RP14'!$A$66," ")))))))))))))))))))))))))))))))</f>
        <v xml:space="preserve"> </v>
      </c>
      <c r="I707" s="106"/>
      <c r="J707" s="114"/>
      <c r="K707" s="91"/>
    </row>
    <row r="708" spans="1:11" s="30" customFormat="1" ht="41.25" customHeight="1" thickBot="1" x14ac:dyDescent="0.3">
      <c r="A708" s="113"/>
      <c r="B708" s="93"/>
      <c r="C708" s="55"/>
      <c r="D708" s="94" t="e">
        <f>VLOOKUP($C707:$C$5004,$C$27:$D$5004,2,0)</f>
        <v>#N/A</v>
      </c>
      <c r="E708" s="99"/>
      <c r="F708" s="60" t="e">
        <f>VLOOKUP($E708:$E$5004,'PLANO DE APLICAÇÃO'!$A$5:$B$1002,2,0)</f>
        <v>#N/A</v>
      </c>
      <c r="G708" s="28"/>
      <c r="H708" s="29" t="str">
        <f>IF(G708=1,'ANEXO RP14'!$A$51,(IF(G708=2,'ANEXO RP14'!$A$52,(IF(G708=3,'ANEXO RP14'!$A$53,(IF(G708=4,'ANEXO RP14'!$A$54,(IF(G708=5,'ANEXO RP14'!$A$55,(IF(G708=6,'ANEXO RP14'!$A$56,(IF(G708=7,'ANEXO RP14'!$A$57,(IF(G708=8,'ANEXO RP14'!$A$58,(IF(G708=9,'ANEXO RP14'!$A$59,(IF(G708=10,'ANEXO RP14'!$A$60,(IF(G708=11,'ANEXO RP14'!$A$61,(IF(G708=12,'ANEXO RP14'!$A$62,(IF(G708=13,'ANEXO RP14'!$A$63,(IF(G708=14,'ANEXO RP14'!$A$64,(IF(G708=15,'ANEXO RP14'!$A$65,(IF(G708=16,'ANEXO RP14'!$A$66," ")))))))))))))))))))))))))))))))</f>
        <v xml:space="preserve"> </v>
      </c>
      <c r="I708" s="106"/>
      <c r="J708" s="114"/>
      <c r="K708" s="91"/>
    </row>
    <row r="709" spans="1:11" s="30" customFormat="1" ht="41.25" customHeight="1" thickBot="1" x14ac:dyDescent="0.3">
      <c r="A709" s="113"/>
      <c r="B709" s="93"/>
      <c r="C709" s="55"/>
      <c r="D709" s="94" t="e">
        <f>VLOOKUP($C708:$C$5004,$C$27:$D$5004,2,0)</f>
        <v>#N/A</v>
      </c>
      <c r="E709" s="99"/>
      <c r="F709" s="60" t="e">
        <f>VLOOKUP($E709:$E$5004,'PLANO DE APLICAÇÃO'!$A$5:$B$1002,2,0)</f>
        <v>#N/A</v>
      </c>
      <c r="G709" s="28"/>
      <c r="H709" s="29" t="str">
        <f>IF(G709=1,'ANEXO RP14'!$A$51,(IF(G709=2,'ANEXO RP14'!$A$52,(IF(G709=3,'ANEXO RP14'!$A$53,(IF(G709=4,'ANEXO RP14'!$A$54,(IF(G709=5,'ANEXO RP14'!$A$55,(IF(G709=6,'ANEXO RP14'!$A$56,(IF(G709=7,'ANEXO RP14'!$A$57,(IF(G709=8,'ANEXO RP14'!$A$58,(IF(G709=9,'ANEXO RP14'!$A$59,(IF(G709=10,'ANEXO RP14'!$A$60,(IF(G709=11,'ANEXO RP14'!$A$61,(IF(G709=12,'ANEXO RP14'!$A$62,(IF(G709=13,'ANEXO RP14'!$A$63,(IF(G709=14,'ANEXO RP14'!$A$64,(IF(G709=15,'ANEXO RP14'!$A$65,(IF(G709=16,'ANEXO RP14'!$A$66," ")))))))))))))))))))))))))))))))</f>
        <v xml:space="preserve"> </v>
      </c>
      <c r="I709" s="106"/>
      <c r="J709" s="114"/>
      <c r="K709" s="91"/>
    </row>
    <row r="710" spans="1:11" s="30" customFormat="1" ht="41.25" customHeight="1" thickBot="1" x14ac:dyDescent="0.3">
      <c r="A710" s="113"/>
      <c r="B710" s="93"/>
      <c r="C710" s="55"/>
      <c r="D710" s="94" t="e">
        <f>VLOOKUP($C709:$C$5004,$C$27:$D$5004,2,0)</f>
        <v>#N/A</v>
      </c>
      <c r="E710" s="99"/>
      <c r="F710" s="60" t="e">
        <f>VLOOKUP($E710:$E$5004,'PLANO DE APLICAÇÃO'!$A$5:$B$1002,2,0)</f>
        <v>#N/A</v>
      </c>
      <c r="G710" s="28"/>
      <c r="H710" s="29" t="str">
        <f>IF(G710=1,'ANEXO RP14'!$A$51,(IF(G710=2,'ANEXO RP14'!$A$52,(IF(G710=3,'ANEXO RP14'!$A$53,(IF(G710=4,'ANEXO RP14'!$A$54,(IF(G710=5,'ANEXO RP14'!$A$55,(IF(G710=6,'ANEXO RP14'!$A$56,(IF(G710=7,'ANEXO RP14'!$A$57,(IF(G710=8,'ANEXO RP14'!$A$58,(IF(G710=9,'ANEXO RP14'!$A$59,(IF(G710=10,'ANEXO RP14'!$A$60,(IF(G710=11,'ANEXO RP14'!$A$61,(IF(G710=12,'ANEXO RP14'!$A$62,(IF(G710=13,'ANEXO RP14'!$A$63,(IF(G710=14,'ANEXO RP14'!$A$64,(IF(G710=15,'ANEXO RP14'!$A$65,(IF(G710=16,'ANEXO RP14'!$A$66," ")))))))))))))))))))))))))))))))</f>
        <v xml:space="preserve"> </v>
      </c>
      <c r="I710" s="106"/>
      <c r="J710" s="114"/>
      <c r="K710" s="91"/>
    </row>
    <row r="711" spans="1:11" s="30" customFormat="1" ht="41.25" customHeight="1" thickBot="1" x14ac:dyDescent="0.3">
      <c r="A711" s="113"/>
      <c r="B711" s="93"/>
      <c r="C711" s="55"/>
      <c r="D711" s="94" t="e">
        <f>VLOOKUP($C710:$C$5004,$C$27:$D$5004,2,0)</f>
        <v>#N/A</v>
      </c>
      <c r="E711" s="99"/>
      <c r="F711" s="60" t="e">
        <f>VLOOKUP($E711:$E$5004,'PLANO DE APLICAÇÃO'!$A$5:$B$1002,2,0)</f>
        <v>#N/A</v>
      </c>
      <c r="G711" s="28"/>
      <c r="H711" s="29" t="str">
        <f>IF(G711=1,'ANEXO RP14'!$A$51,(IF(G711=2,'ANEXO RP14'!$A$52,(IF(G711=3,'ANEXO RP14'!$A$53,(IF(G711=4,'ANEXO RP14'!$A$54,(IF(G711=5,'ANEXO RP14'!$A$55,(IF(G711=6,'ANEXO RP14'!$A$56,(IF(G711=7,'ANEXO RP14'!$A$57,(IF(G711=8,'ANEXO RP14'!$A$58,(IF(G711=9,'ANEXO RP14'!$A$59,(IF(G711=10,'ANEXO RP14'!$A$60,(IF(G711=11,'ANEXO RP14'!$A$61,(IF(G711=12,'ANEXO RP14'!$A$62,(IF(G711=13,'ANEXO RP14'!$A$63,(IF(G711=14,'ANEXO RP14'!$A$64,(IF(G711=15,'ANEXO RP14'!$A$65,(IF(G711=16,'ANEXO RP14'!$A$66," ")))))))))))))))))))))))))))))))</f>
        <v xml:space="preserve"> </v>
      </c>
      <c r="I711" s="106"/>
      <c r="J711" s="114"/>
      <c r="K711" s="91"/>
    </row>
    <row r="712" spans="1:11" s="30" customFormat="1" ht="41.25" customHeight="1" thickBot="1" x14ac:dyDescent="0.3">
      <c r="A712" s="113"/>
      <c r="B712" s="93"/>
      <c r="C712" s="55"/>
      <c r="D712" s="94" t="e">
        <f>VLOOKUP($C711:$C$5004,$C$27:$D$5004,2,0)</f>
        <v>#N/A</v>
      </c>
      <c r="E712" s="99"/>
      <c r="F712" s="60" t="e">
        <f>VLOOKUP($E712:$E$5004,'PLANO DE APLICAÇÃO'!$A$5:$B$1002,2,0)</f>
        <v>#N/A</v>
      </c>
      <c r="G712" s="28"/>
      <c r="H712" s="29" t="str">
        <f>IF(G712=1,'ANEXO RP14'!$A$51,(IF(G712=2,'ANEXO RP14'!$A$52,(IF(G712=3,'ANEXO RP14'!$A$53,(IF(G712=4,'ANEXO RP14'!$A$54,(IF(G712=5,'ANEXO RP14'!$A$55,(IF(G712=6,'ANEXO RP14'!$A$56,(IF(G712=7,'ANEXO RP14'!$A$57,(IF(G712=8,'ANEXO RP14'!$A$58,(IF(G712=9,'ANEXO RP14'!$A$59,(IF(G712=10,'ANEXO RP14'!$A$60,(IF(G712=11,'ANEXO RP14'!$A$61,(IF(G712=12,'ANEXO RP14'!$A$62,(IF(G712=13,'ANEXO RP14'!$A$63,(IF(G712=14,'ANEXO RP14'!$A$64,(IF(G712=15,'ANEXO RP14'!$A$65,(IF(G712=16,'ANEXO RP14'!$A$66," ")))))))))))))))))))))))))))))))</f>
        <v xml:space="preserve"> </v>
      </c>
      <c r="I712" s="106"/>
      <c r="J712" s="114"/>
      <c r="K712" s="91"/>
    </row>
    <row r="713" spans="1:11" s="30" customFormat="1" ht="41.25" customHeight="1" thickBot="1" x14ac:dyDescent="0.3">
      <c r="A713" s="113"/>
      <c r="B713" s="93"/>
      <c r="C713" s="55"/>
      <c r="D713" s="94" t="e">
        <f>VLOOKUP($C712:$C$5004,$C$27:$D$5004,2,0)</f>
        <v>#N/A</v>
      </c>
      <c r="E713" s="99"/>
      <c r="F713" s="60" t="e">
        <f>VLOOKUP($E713:$E$5004,'PLANO DE APLICAÇÃO'!$A$5:$B$1002,2,0)</f>
        <v>#N/A</v>
      </c>
      <c r="G713" s="28"/>
      <c r="H713" s="29" t="str">
        <f>IF(G713=1,'ANEXO RP14'!$A$51,(IF(G713=2,'ANEXO RP14'!$A$52,(IF(G713=3,'ANEXO RP14'!$A$53,(IF(G713=4,'ANEXO RP14'!$A$54,(IF(G713=5,'ANEXO RP14'!$A$55,(IF(G713=6,'ANEXO RP14'!$A$56,(IF(G713=7,'ANEXO RP14'!$A$57,(IF(G713=8,'ANEXO RP14'!$A$58,(IF(G713=9,'ANEXO RP14'!$A$59,(IF(G713=10,'ANEXO RP14'!$A$60,(IF(G713=11,'ANEXO RP14'!$A$61,(IF(G713=12,'ANEXO RP14'!$A$62,(IF(G713=13,'ANEXO RP14'!$A$63,(IF(G713=14,'ANEXO RP14'!$A$64,(IF(G713=15,'ANEXO RP14'!$A$65,(IF(G713=16,'ANEXO RP14'!$A$66," ")))))))))))))))))))))))))))))))</f>
        <v xml:space="preserve"> </v>
      </c>
      <c r="I713" s="106"/>
      <c r="J713" s="114"/>
      <c r="K713" s="91"/>
    </row>
    <row r="714" spans="1:11" s="30" customFormat="1" ht="41.25" customHeight="1" thickBot="1" x14ac:dyDescent="0.3">
      <c r="A714" s="113"/>
      <c r="B714" s="93"/>
      <c r="C714" s="55"/>
      <c r="D714" s="94" t="e">
        <f>VLOOKUP($C713:$C$5004,$C$27:$D$5004,2,0)</f>
        <v>#N/A</v>
      </c>
      <c r="E714" s="99"/>
      <c r="F714" s="60" t="e">
        <f>VLOOKUP($E714:$E$5004,'PLANO DE APLICAÇÃO'!$A$5:$B$1002,2,0)</f>
        <v>#N/A</v>
      </c>
      <c r="G714" s="28"/>
      <c r="H714" s="29" t="str">
        <f>IF(G714=1,'ANEXO RP14'!$A$51,(IF(G714=2,'ANEXO RP14'!$A$52,(IF(G714=3,'ANEXO RP14'!$A$53,(IF(G714=4,'ANEXO RP14'!$A$54,(IF(G714=5,'ANEXO RP14'!$A$55,(IF(G714=6,'ANEXO RP14'!$A$56,(IF(G714=7,'ANEXO RP14'!$A$57,(IF(G714=8,'ANEXO RP14'!$A$58,(IF(G714=9,'ANEXO RP14'!$A$59,(IF(G714=10,'ANEXO RP14'!$A$60,(IF(G714=11,'ANEXO RP14'!$A$61,(IF(G714=12,'ANEXO RP14'!$A$62,(IF(G714=13,'ANEXO RP14'!$A$63,(IF(G714=14,'ANEXO RP14'!$A$64,(IF(G714=15,'ANEXO RP14'!$A$65,(IF(G714=16,'ANEXO RP14'!$A$66," ")))))))))))))))))))))))))))))))</f>
        <v xml:space="preserve"> </v>
      </c>
      <c r="I714" s="106"/>
      <c r="J714" s="114"/>
      <c r="K714" s="91"/>
    </row>
    <row r="715" spans="1:11" s="30" customFormat="1" ht="41.25" customHeight="1" thickBot="1" x14ac:dyDescent="0.3">
      <c r="A715" s="113"/>
      <c r="B715" s="93"/>
      <c r="C715" s="55"/>
      <c r="D715" s="94" t="e">
        <f>VLOOKUP($C714:$C$5004,$C$27:$D$5004,2,0)</f>
        <v>#N/A</v>
      </c>
      <c r="E715" s="99"/>
      <c r="F715" s="60" t="e">
        <f>VLOOKUP($E715:$E$5004,'PLANO DE APLICAÇÃO'!$A$5:$B$1002,2,0)</f>
        <v>#N/A</v>
      </c>
      <c r="G715" s="28"/>
      <c r="H715" s="29" t="str">
        <f>IF(G715=1,'ANEXO RP14'!$A$51,(IF(G715=2,'ANEXO RP14'!$A$52,(IF(G715=3,'ANEXO RP14'!$A$53,(IF(G715=4,'ANEXO RP14'!$A$54,(IF(G715=5,'ANEXO RP14'!$A$55,(IF(G715=6,'ANEXO RP14'!$A$56,(IF(G715=7,'ANEXO RP14'!$A$57,(IF(G715=8,'ANEXO RP14'!$A$58,(IF(G715=9,'ANEXO RP14'!$A$59,(IF(G715=10,'ANEXO RP14'!$A$60,(IF(G715=11,'ANEXO RP14'!$A$61,(IF(G715=12,'ANEXO RP14'!$A$62,(IF(G715=13,'ANEXO RP14'!$A$63,(IF(G715=14,'ANEXO RP14'!$A$64,(IF(G715=15,'ANEXO RP14'!$A$65,(IF(G715=16,'ANEXO RP14'!$A$66," ")))))))))))))))))))))))))))))))</f>
        <v xml:space="preserve"> </v>
      </c>
      <c r="I715" s="106"/>
      <c r="J715" s="114"/>
      <c r="K715" s="91"/>
    </row>
    <row r="716" spans="1:11" s="30" customFormat="1" ht="41.25" customHeight="1" thickBot="1" x14ac:dyDescent="0.3">
      <c r="A716" s="113"/>
      <c r="B716" s="93"/>
      <c r="C716" s="55"/>
      <c r="D716" s="94" t="e">
        <f>VLOOKUP($C715:$C$5004,$C$27:$D$5004,2,0)</f>
        <v>#N/A</v>
      </c>
      <c r="E716" s="99"/>
      <c r="F716" s="60" t="e">
        <f>VLOOKUP($E716:$E$5004,'PLANO DE APLICAÇÃO'!$A$5:$B$1002,2,0)</f>
        <v>#N/A</v>
      </c>
      <c r="G716" s="28"/>
      <c r="H716" s="29" t="str">
        <f>IF(G716=1,'ANEXO RP14'!$A$51,(IF(G716=2,'ANEXO RP14'!$A$52,(IF(G716=3,'ANEXO RP14'!$A$53,(IF(G716=4,'ANEXO RP14'!$A$54,(IF(G716=5,'ANEXO RP14'!$A$55,(IF(G716=6,'ANEXO RP14'!$A$56,(IF(G716=7,'ANEXO RP14'!$A$57,(IF(G716=8,'ANEXO RP14'!$A$58,(IF(G716=9,'ANEXO RP14'!$A$59,(IF(G716=10,'ANEXO RP14'!$A$60,(IF(G716=11,'ANEXO RP14'!$A$61,(IF(G716=12,'ANEXO RP14'!$A$62,(IF(G716=13,'ANEXO RP14'!$A$63,(IF(G716=14,'ANEXO RP14'!$A$64,(IF(G716=15,'ANEXO RP14'!$A$65,(IF(G716=16,'ANEXO RP14'!$A$66," ")))))))))))))))))))))))))))))))</f>
        <v xml:space="preserve"> </v>
      </c>
      <c r="I716" s="106"/>
      <c r="J716" s="114"/>
      <c r="K716" s="91"/>
    </row>
    <row r="717" spans="1:11" s="30" customFormat="1" ht="41.25" customHeight="1" thickBot="1" x14ac:dyDescent="0.3">
      <c r="A717" s="113"/>
      <c r="B717" s="93"/>
      <c r="C717" s="55"/>
      <c r="D717" s="94" t="e">
        <f>VLOOKUP($C716:$C$5004,$C$27:$D$5004,2,0)</f>
        <v>#N/A</v>
      </c>
      <c r="E717" s="99"/>
      <c r="F717" s="60" t="e">
        <f>VLOOKUP($E717:$E$5004,'PLANO DE APLICAÇÃO'!$A$5:$B$1002,2,0)</f>
        <v>#N/A</v>
      </c>
      <c r="G717" s="28"/>
      <c r="H717" s="29" t="str">
        <f>IF(G717=1,'ANEXO RP14'!$A$51,(IF(G717=2,'ANEXO RP14'!$A$52,(IF(G717=3,'ANEXO RP14'!$A$53,(IF(G717=4,'ANEXO RP14'!$A$54,(IF(G717=5,'ANEXO RP14'!$A$55,(IF(G717=6,'ANEXO RP14'!$A$56,(IF(G717=7,'ANEXO RP14'!$A$57,(IF(G717=8,'ANEXO RP14'!$A$58,(IF(G717=9,'ANEXO RP14'!$A$59,(IF(G717=10,'ANEXO RP14'!$A$60,(IF(G717=11,'ANEXO RP14'!$A$61,(IF(G717=12,'ANEXO RP14'!$A$62,(IF(G717=13,'ANEXO RP14'!$A$63,(IF(G717=14,'ANEXO RP14'!$A$64,(IF(G717=15,'ANEXO RP14'!$A$65,(IF(G717=16,'ANEXO RP14'!$A$66," ")))))))))))))))))))))))))))))))</f>
        <v xml:space="preserve"> </v>
      </c>
      <c r="I717" s="106"/>
      <c r="J717" s="114"/>
      <c r="K717" s="91"/>
    </row>
    <row r="718" spans="1:11" s="30" customFormat="1" ht="41.25" customHeight="1" thickBot="1" x14ac:dyDescent="0.3">
      <c r="A718" s="113"/>
      <c r="B718" s="93"/>
      <c r="C718" s="55"/>
      <c r="D718" s="94" t="e">
        <f>VLOOKUP($C717:$C$5004,$C$27:$D$5004,2,0)</f>
        <v>#N/A</v>
      </c>
      <c r="E718" s="99"/>
      <c r="F718" s="60" t="e">
        <f>VLOOKUP($E718:$E$5004,'PLANO DE APLICAÇÃO'!$A$5:$B$1002,2,0)</f>
        <v>#N/A</v>
      </c>
      <c r="G718" s="28"/>
      <c r="H718" s="29" t="str">
        <f>IF(G718=1,'ANEXO RP14'!$A$51,(IF(G718=2,'ANEXO RP14'!$A$52,(IF(G718=3,'ANEXO RP14'!$A$53,(IF(G718=4,'ANEXO RP14'!$A$54,(IF(G718=5,'ANEXO RP14'!$A$55,(IF(G718=6,'ANEXO RP14'!$A$56,(IF(G718=7,'ANEXO RP14'!$A$57,(IF(G718=8,'ANEXO RP14'!$A$58,(IF(G718=9,'ANEXO RP14'!$A$59,(IF(G718=10,'ANEXO RP14'!$A$60,(IF(G718=11,'ANEXO RP14'!$A$61,(IF(G718=12,'ANEXO RP14'!$A$62,(IF(G718=13,'ANEXO RP14'!$A$63,(IF(G718=14,'ANEXO RP14'!$A$64,(IF(G718=15,'ANEXO RP14'!$A$65,(IF(G718=16,'ANEXO RP14'!$A$66," ")))))))))))))))))))))))))))))))</f>
        <v xml:space="preserve"> </v>
      </c>
      <c r="I718" s="106"/>
      <c r="J718" s="114"/>
      <c r="K718" s="91"/>
    </row>
    <row r="719" spans="1:11" s="30" customFormat="1" ht="41.25" customHeight="1" thickBot="1" x14ac:dyDescent="0.3">
      <c r="A719" s="113"/>
      <c r="B719" s="93"/>
      <c r="C719" s="55"/>
      <c r="D719" s="94" t="e">
        <f>VLOOKUP($C718:$C$5004,$C$27:$D$5004,2,0)</f>
        <v>#N/A</v>
      </c>
      <c r="E719" s="99"/>
      <c r="F719" s="60" t="e">
        <f>VLOOKUP($E719:$E$5004,'PLANO DE APLICAÇÃO'!$A$5:$B$1002,2,0)</f>
        <v>#N/A</v>
      </c>
      <c r="G719" s="28"/>
      <c r="H719" s="29" t="str">
        <f>IF(G719=1,'ANEXO RP14'!$A$51,(IF(G719=2,'ANEXO RP14'!$A$52,(IF(G719=3,'ANEXO RP14'!$A$53,(IF(G719=4,'ANEXO RP14'!$A$54,(IF(G719=5,'ANEXO RP14'!$A$55,(IF(G719=6,'ANEXO RP14'!$A$56,(IF(G719=7,'ANEXO RP14'!$A$57,(IF(G719=8,'ANEXO RP14'!$A$58,(IF(G719=9,'ANEXO RP14'!$A$59,(IF(G719=10,'ANEXO RP14'!$A$60,(IF(G719=11,'ANEXO RP14'!$A$61,(IF(G719=12,'ANEXO RP14'!$A$62,(IF(G719=13,'ANEXO RP14'!$A$63,(IF(G719=14,'ANEXO RP14'!$A$64,(IF(G719=15,'ANEXO RP14'!$A$65,(IF(G719=16,'ANEXO RP14'!$A$66," ")))))))))))))))))))))))))))))))</f>
        <v xml:space="preserve"> </v>
      </c>
      <c r="I719" s="106"/>
      <c r="J719" s="114"/>
      <c r="K719" s="91"/>
    </row>
    <row r="720" spans="1:11" s="30" customFormat="1" ht="41.25" customHeight="1" thickBot="1" x14ac:dyDescent="0.3">
      <c r="A720" s="113"/>
      <c r="B720" s="93"/>
      <c r="C720" s="55"/>
      <c r="D720" s="94" t="e">
        <f>VLOOKUP($C719:$C$5004,$C$27:$D$5004,2,0)</f>
        <v>#N/A</v>
      </c>
      <c r="E720" s="99"/>
      <c r="F720" s="60" t="e">
        <f>VLOOKUP($E720:$E$5004,'PLANO DE APLICAÇÃO'!$A$5:$B$1002,2,0)</f>
        <v>#N/A</v>
      </c>
      <c r="G720" s="28"/>
      <c r="H720" s="29" t="str">
        <f>IF(G720=1,'ANEXO RP14'!$A$51,(IF(G720=2,'ANEXO RP14'!$A$52,(IF(G720=3,'ANEXO RP14'!$A$53,(IF(G720=4,'ANEXO RP14'!$A$54,(IF(G720=5,'ANEXO RP14'!$A$55,(IF(G720=6,'ANEXO RP14'!$A$56,(IF(G720=7,'ANEXO RP14'!$A$57,(IF(G720=8,'ANEXO RP14'!$A$58,(IF(G720=9,'ANEXO RP14'!$A$59,(IF(G720=10,'ANEXO RP14'!$A$60,(IF(G720=11,'ANEXO RP14'!$A$61,(IF(G720=12,'ANEXO RP14'!$A$62,(IF(G720=13,'ANEXO RP14'!$A$63,(IF(G720=14,'ANEXO RP14'!$A$64,(IF(G720=15,'ANEXO RP14'!$A$65,(IF(G720=16,'ANEXO RP14'!$A$66," ")))))))))))))))))))))))))))))))</f>
        <v xml:space="preserve"> </v>
      </c>
      <c r="I720" s="106"/>
      <c r="J720" s="114"/>
      <c r="K720" s="91"/>
    </row>
    <row r="721" spans="1:11" s="30" customFormat="1" ht="41.25" customHeight="1" thickBot="1" x14ac:dyDescent="0.3">
      <c r="A721" s="113"/>
      <c r="B721" s="93"/>
      <c r="C721" s="55"/>
      <c r="D721" s="94" t="e">
        <f>VLOOKUP($C720:$C$5004,$C$27:$D$5004,2,0)</f>
        <v>#N/A</v>
      </c>
      <c r="E721" s="99"/>
      <c r="F721" s="60" t="e">
        <f>VLOOKUP($E721:$E$5004,'PLANO DE APLICAÇÃO'!$A$5:$B$1002,2,0)</f>
        <v>#N/A</v>
      </c>
      <c r="G721" s="28"/>
      <c r="H721" s="29" t="str">
        <f>IF(G721=1,'ANEXO RP14'!$A$51,(IF(G721=2,'ANEXO RP14'!$A$52,(IF(G721=3,'ANEXO RP14'!$A$53,(IF(G721=4,'ANEXO RP14'!$A$54,(IF(G721=5,'ANEXO RP14'!$A$55,(IF(G721=6,'ANEXO RP14'!$A$56,(IF(G721=7,'ANEXO RP14'!$A$57,(IF(G721=8,'ANEXO RP14'!$A$58,(IF(G721=9,'ANEXO RP14'!$A$59,(IF(G721=10,'ANEXO RP14'!$A$60,(IF(G721=11,'ANEXO RP14'!$A$61,(IF(G721=12,'ANEXO RP14'!$A$62,(IF(G721=13,'ANEXO RP14'!$A$63,(IF(G721=14,'ANEXO RP14'!$A$64,(IF(G721=15,'ANEXO RP14'!$A$65,(IF(G721=16,'ANEXO RP14'!$A$66," ")))))))))))))))))))))))))))))))</f>
        <v xml:space="preserve"> </v>
      </c>
      <c r="I721" s="106"/>
      <c r="J721" s="114"/>
      <c r="K721" s="91"/>
    </row>
    <row r="722" spans="1:11" s="30" customFormat="1" ht="41.25" customHeight="1" thickBot="1" x14ac:dyDescent="0.3">
      <c r="A722" s="113"/>
      <c r="B722" s="93"/>
      <c r="C722" s="55"/>
      <c r="D722" s="94" t="e">
        <f>VLOOKUP($C721:$C$5004,$C$27:$D$5004,2,0)</f>
        <v>#N/A</v>
      </c>
      <c r="E722" s="99"/>
      <c r="F722" s="60" t="e">
        <f>VLOOKUP($E722:$E$5004,'PLANO DE APLICAÇÃO'!$A$5:$B$1002,2,0)</f>
        <v>#N/A</v>
      </c>
      <c r="G722" s="28"/>
      <c r="H722" s="29" t="str">
        <f>IF(G722=1,'ANEXO RP14'!$A$51,(IF(G722=2,'ANEXO RP14'!$A$52,(IF(G722=3,'ANEXO RP14'!$A$53,(IF(G722=4,'ANEXO RP14'!$A$54,(IF(G722=5,'ANEXO RP14'!$A$55,(IF(G722=6,'ANEXO RP14'!$A$56,(IF(G722=7,'ANEXO RP14'!$A$57,(IF(G722=8,'ANEXO RP14'!$A$58,(IF(G722=9,'ANEXO RP14'!$A$59,(IF(G722=10,'ANEXO RP14'!$A$60,(IF(G722=11,'ANEXO RP14'!$A$61,(IF(G722=12,'ANEXO RP14'!$A$62,(IF(G722=13,'ANEXO RP14'!$A$63,(IF(G722=14,'ANEXO RP14'!$A$64,(IF(G722=15,'ANEXO RP14'!$A$65,(IF(G722=16,'ANEXO RP14'!$A$66," ")))))))))))))))))))))))))))))))</f>
        <v xml:space="preserve"> </v>
      </c>
      <c r="I722" s="106"/>
      <c r="J722" s="114"/>
      <c r="K722" s="91"/>
    </row>
    <row r="723" spans="1:11" s="30" customFormat="1" ht="41.25" customHeight="1" thickBot="1" x14ac:dyDescent="0.3">
      <c r="A723" s="113"/>
      <c r="B723" s="93"/>
      <c r="C723" s="55"/>
      <c r="D723" s="94" t="e">
        <f>VLOOKUP($C722:$C$5004,$C$27:$D$5004,2,0)</f>
        <v>#N/A</v>
      </c>
      <c r="E723" s="99"/>
      <c r="F723" s="60" t="e">
        <f>VLOOKUP($E723:$E$5004,'PLANO DE APLICAÇÃO'!$A$5:$B$1002,2,0)</f>
        <v>#N/A</v>
      </c>
      <c r="G723" s="28"/>
      <c r="H723" s="29" t="str">
        <f>IF(G723=1,'ANEXO RP14'!$A$51,(IF(G723=2,'ANEXO RP14'!$A$52,(IF(G723=3,'ANEXO RP14'!$A$53,(IF(G723=4,'ANEXO RP14'!$A$54,(IF(G723=5,'ANEXO RP14'!$A$55,(IF(G723=6,'ANEXO RP14'!$A$56,(IF(G723=7,'ANEXO RP14'!$A$57,(IF(G723=8,'ANEXO RP14'!$A$58,(IF(G723=9,'ANEXO RP14'!$A$59,(IF(G723=10,'ANEXO RP14'!$A$60,(IF(G723=11,'ANEXO RP14'!$A$61,(IF(G723=12,'ANEXO RP14'!$A$62,(IF(G723=13,'ANEXO RP14'!$A$63,(IF(G723=14,'ANEXO RP14'!$A$64,(IF(G723=15,'ANEXO RP14'!$A$65,(IF(G723=16,'ANEXO RP14'!$A$66," ")))))))))))))))))))))))))))))))</f>
        <v xml:space="preserve"> </v>
      </c>
      <c r="I723" s="106"/>
      <c r="J723" s="114"/>
      <c r="K723" s="91"/>
    </row>
    <row r="724" spans="1:11" s="30" customFormat="1" ht="41.25" customHeight="1" thickBot="1" x14ac:dyDescent="0.3">
      <c r="A724" s="113"/>
      <c r="B724" s="93"/>
      <c r="C724" s="55"/>
      <c r="D724" s="94" t="e">
        <f>VLOOKUP($C723:$C$5004,$C$27:$D$5004,2,0)</f>
        <v>#N/A</v>
      </c>
      <c r="E724" s="99"/>
      <c r="F724" s="60" t="e">
        <f>VLOOKUP($E724:$E$5004,'PLANO DE APLICAÇÃO'!$A$5:$B$1002,2,0)</f>
        <v>#N/A</v>
      </c>
      <c r="G724" s="28"/>
      <c r="H724" s="29" t="str">
        <f>IF(G724=1,'ANEXO RP14'!$A$51,(IF(G724=2,'ANEXO RP14'!$A$52,(IF(G724=3,'ANEXO RP14'!$A$53,(IF(G724=4,'ANEXO RP14'!$A$54,(IF(G724=5,'ANEXO RP14'!$A$55,(IF(G724=6,'ANEXO RP14'!$A$56,(IF(G724=7,'ANEXO RP14'!$A$57,(IF(G724=8,'ANEXO RP14'!$A$58,(IF(G724=9,'ANEXO RP14'!$A$59,(IF(G724=10,'ANEXO RP14'!$A$60,(IF(G724=11,'ANEXO RP14'!$A$61,(IF(G724=12,'ANEXO RP14'!$A$62,(IF(G724=13,'ANEXO RP14'!$A$63,(IF(G724=14,'ANEXO RP14'!$A$64,(IF(G724=15,'ANEXO RP14'!$A$65,(IF(G724=16,'ANEXO RP14'!$A$66," ")))))))))))))))))))))))))))))))</f>
        <v xml:space="preserve"> </v>
      </c>
      <c r="I724" s="106"/>
      <c r="J724" s="114"/>
      <c r="K724" s="91"/>
    </row>
    <row r="725" spans="1:11" s="30" customFormat="1" ht="41.25" customHeight="1" thickBot="1" x14ac:dyDescent="0.3">
      <c r="A725" s="113"/>
      <c r="B725" s="93"/>
      <c r="C725" s="55"/>
      <c r="D725" s="94" t="e">
        <f>VLOOKUP($C724:$C$5004,$C$27:$D$5004,2,0)</f>
        <v>#N/A</v>
      </c>
      <c r="E725" s="99"/>
      <c r="F725" s="60" t="e">
        <f>VLOOKUP($E725:$E$5004,'PLANO DE APLICAÇÃO'!$A$5:$B$1002,2,0)</f>
        <v>#N/A</v>
      </c>
      <c r="G725" s="28"/>
      <c r="H725" s="29" t="str">
        <f>IF(G725=1,'ANEXO RP14'!$A$51,(IF(G725=2,'ANEXO RP14'!$A$52,(IF(G725=3,'ANEXO RP14'!$A$53,(IF(G725=4,'ANEXO RP14'!$A$54,(IF(G725=5,'ANEXO RP14'!$A$55,(IF(G725=6,'ANEXO RP14'!$A$56,(IF(G725=7,'ANEXO RP14'!$A$57,(IF(G725=8,'ANEXO RP14'!$A$58,(IF(G725=9,'ANEXO RP14'!$A$59,(IF(G725=10,'ANEXO RP14'!$A$60,(IF(G725=11,'ANEXO RP14'!$A$61,(IF(G725=12,'ANEXO RP14'!$A$62,(IF(G725=13,'ANEXO RP14'!$A$63,(IF(G725=14,'ANEXO RP14'!$A$64,(IF(G725=15,'ANEXO RP14'!$A$65,(IF(G725=16,'ANEXO RP14'!$A$66," ")))))))))))))))))))))))))))))))</f>
        <v xml:space="preserve"> </v>
      </c>
      <c r="I725" s="106"/>
      <c r="J725" s="114"/>
      <c r="K725" s="91"/>
    </row>
    <row r="726" spans="1:11" s="30" customFormat="1" ht="41.25" customHeight="1" thickBot="1" x14ac:dyDescent="0.3">
      <c r="A726" s="113"/>
      <c r="B726" s="93"/>
      <c r="C726" s="55"/>
      <c r="D726" s="94" t="e">
        <f>VLOOKUP($C725:$C$5004,$C$27:$D$5004,2,0)</f>
        <v>#N/A</v>
      </c>
      <c r="E726" s="99"/>
      <c r="F726" s="60" t="e">
        <f>VLOOKUP($E726:$E$5004,'PLANO DE APLICAÇÃO'!$A$5:$B$1002,2,0)</f>
        <v>#N/A</v>
      </c>
      <c r="G726" s="28"/>
      <c r="H726" s="29" t="str">
        <f>IF(G726=1,'ANEXO RP14'!$A$51,(IF(G726=2,'ANEXO RP14'!$A$52,(IF(G726=3,'ANEXO RP14'!$A$53,(IF(G726=4,'ANEXO RP14'!$A$54,(IF(G726=5,'ANEXO RP14'!$A$55,(IF(G726=6,'ANEXO RP14'!$A$56,(IF(G726=7,'ANEXO RP14'!$A$57,(IF(G726=8,'ANEXO RP14'!$A$58,(IF(G726=9,'ANEXO RP14'!$A$59,(IF(G726=10,'ANEXO RP14'!$A$60,(IF(G726=11,'ANEXO RP14'!$A$61,(IF(G726=12,'ANEXO RP14'!$A$62,(IF(G726=13,'ANEXO RP14'!$A$63,(IF(G726=14,'ANEXO RP14'!$A$64,(IF(G726=15,'ANEXO RP14'!$A$65,(IF(G726=16,'ANEXO RP14'!$A$66," ")))))))))))))))))))))))))))))))</f>
        <v xml:space="preserve"> </v>
      </c>
      <c r="I726" s="106"/>
      <c r="J726" s="114"/>
      <c r="K726" s="91"/>
    </row>
    <row r="727" spans="1:11" s="30" customFormat="1" ht="41.25" customHeight="1" thickBot="1" x14ac:dyDescent="0.3">
      <c r="A727" s="113"/>
      <c r="B727" s="93"/>
      <c r="C727" s="55"/>
      <c r="D727" s="94" t="e">
        <f>VLOOKUP($C726:$C$5004,$C$27:$D$5004,2,0)</f>
        <v>#N/A</v>
      </c>
      <c r="E727" s="99"/>
      <c r="F727" s="60" t="e">
        <f>VLOOKUP($E727:$E$5004,'PLANO DE APLICAÇÃO'!$A$5:$B$1002,2,0)</f>
        <v>#N/A</v>
      </c>
      <c r="G727" s="28"/>
      <c r="H727" s="29" t="str">
        <f>IF(G727=1,'ANEXO RP14'!$A$51,(IF(G727=2,'ANEXO RP14'!$A$52,(IF(G727=3,'ANEXO RP14'!$A$53,(IF(G727=4,'ANEXO RP14'!$A$54,(IF(G727=5,'ANEXO RP14'!$A$55,(IF(G727=6,'ANEXO RP14'!$A$56,(IF(G727=7,'ANEXO RP14'!$A$57,(IF(G727=8,'ANEXO RP14'!$A$58,(IF(G727=9,'ANEXO RP14'!$A$59,(IF(G727=10,'ANEXO RP14'!$A$60,(IF(G727=11,'ANEXO RP14'!$A$61,(IF(G727=12,'ANEXO RP14'!$A$62,(IF(G727=13,'ANEXO RP14'!$A$63,(IF(G727=14,'ANEXO RP14'!$A$64,(IF(G727=15,'ANEXO RP14'!$A$65,(IF(G727=16,'ANEXO RP14'!$A$66," ")))))))))))))))))))))))))))))))</f>
        <v xml:space="preserve"> </v>
      </c>
      <c r="I727" s="106"/>
      <c r="J727" s="114"/>
      <c r="K727" s="91"/>
    </row>
    <row r="728" spans="1:11" s="30" customFormat="1" ht="41.25" customHeight="1" thickBot="1" x14ac:dyDescent="0.3">
      <c r="A728" s="113"/>
      <c r="B728" s="93"/>
      <c r="C728" s="55"/>
      <c r="D728" s="94" t="e">
        <f>VLOOKUP($C727:$C$5004,$C$27:$D$5004,2,0)</f>
        <v>#N/A</v>
      </c>
      <c r="E728" s="99"/>
      <c r="F728" s="60" t="e">
        <f>VLOOKUP($E728:$E$5004,'PLANO DE APLICAÇÃO'!$A$5:$B$1002,2,0)</f>
        <v>#N/A</v>
      </c>
      <c r="G728" s="28"/>
      <c r="H728" s="29" t="str">
        <f>IF(G728=1,'ANEXO RP14'!$A$51,(IF(G728=2,'ANEXO RP14'!$A$52,(IF(G728=3,'ANEXO RP14'!$A$53,(IF(G728=4,'ANEXO RP14'!$A$54,(IF(G728=5,'ANEXO RP14'!$A$55,(IF(G728=6,'ANEXO RP14'!$A$56,(IF(G728=7,'ANEXO RP14'!$A$57,(IF(G728=8,'ANEXO RP14'!$A$58,(IF(G728=9,'ANEXO RP14'!$A$59,(IF(G728=10,'ANEXO RP14'!$A$60,(IF(G728=11,'ANEXO RP14'!$A$61,(IF(G728=12,'ANEXO RP14'!$A$62,(IF(G728=13,'ANEXO RP14'!$A$63,(IF(G728=14,'ANEXO RP14'!$A$64,(IF(G728=15,'ANEXO RP14'!$A$65,(IF(G728=16,'ANEXO RP14'!$A$66," ")))))))))))))))))))))))))))))))</f>
        <v xml:space="preserve"> </v>
      </c>
      <c r="I728" s="106"/>
      <c r="J728" s="114"/>
      <c r="K728" s="91"/>
    </row>
    <row r="729" spans="1:11" s="30" customFormat="1" ht="41.25" customHeight="1" thickBot="1" x14ac:dyDescent="0.3">
      <c r="A729" s="113"/>
      <c r="B729" s="93"/>
      <c r="C729" s="55"/>
      <c r="D729" s="94" t="e">
        <f>VLOOKUP($C728:$C$5004,$C$27:$D$5004,2,0)</f>
        <v>#N/A</v>
      </c>
      <c r="E729" s="99"/>
      <c r="F729" s="60" t="e">
        <f>VLOOKUP($E729:$E$5004,'PLANO DE APLICAÇÃO'!$A$5:$B$1002,2,0)</f>
        <v>#N/A</v>
      </c>
      <c r="G729" s="28"/>
      <c r="H729" s="29" t="str">
        <f>IF(G729=1,'ANEXO RP14'!$A$51,(IF(G729=2,'ANEXO RP14'!$A$52,(IF(G729=3,'ANEXO RP14'!$A$53,(IF(G729=4,'ANEXO RP14'!$A$54,(IF(G729=5,'ANEXO RP14'!$A$55,(IF(G729=6,'ANEXO RP14'!$A$56,(IF(G729=7,'ANEXO RP14'!$A$57,(IF(G729=8,'ANEXO RP14'!$A$58,(IF(G729=9,'ANEXO RP14'!$A$59,(IF(G729=10,'ANEXO RP14'!$A$60,(IF(G729=11,'ANEXO RP14'!$A$61,(IF(G729=12,'ANEXO RP14'!$A$62,(IF(G729=13,'ANEXO RP14'!$A$63,(IF(G729=14,'ANEXO RP14'!$A$64,(IF(G729=15,'ANEXO RP14'!$A$65,(IF(G729=16,'ANEXO RP14'!$A$66," ")))))))))))))))))))))))))))))))</f>
        <v xml:space="preserve"> </v>
      </c>
      <c r="I729" s="106"/>
      <c r="J729" s="114"/>
      <c r="K729" s="91"/>
    </row>
    <row r="730" spans="1:11" s="30" customFormat="1" ht="41.25" customHeight="1" thickBot="1" x14ac:dyDescent="0.3">
      <c r="A730" s="113"/>
      <c r="B730" s="93"/>
      <c r="C730" s="55"/>
      <c r="D730" s="94" t="e">
        <f>VLOOKUP($C729:$C$5004,$C$27:$D$5004,2,0)</f>
        <v>#N/A</v>
      </c>
      <c r="E730" s="99"/>
      <c r="F730" s="60" t="e">
        <f>VLOOKUP($E730:$E$5004,'PLANO DE APLICAÇÃO'!$A$5:$B$1002,2,0)</f>
        <v>#N/A</v>
      </c>
      <c r="G730" s="28"/>
      <c r="H730" s="29" t="str">
        <f>IF(G730=1,'ANEXO RP14'!$A$51,(IF(G730=2,'ANEXO RP14'!$A$52,(IF(G730=3,'ANEXO RP14'!$A$53,(IF(G730=4,'ANEXO RP14'!$A$54,(IF(G730=5,'ANEXO RP14'!$A$55,(IF(G730=6,'ANEXO RP14'!$A$56,(IF(G730=7,'ANEXO RP14'!$A$57,(IF(G730=8,'ANEXO RP14'!$A$58,(IF(G730=9,'ANEXO RP14'!$A$59,(IF(G730=10,'ANEXO RP14'!$A$60,(IF(G730=11,'ANEXO RP14'!$A$61,(IF(G730=12,'ANEXO RP14'!$A$62,(IF(G730=13,'ANEXO RP14'!$A$63,(IF(G730=14,'ANEXO RP14'!$A$64,(IF(G730=15,'ANEXO RP14'!$A$65,(IF(G730=16,'ANEXO RP14'!$A$66," ")))))))))))))))))))))))))))))))</f>
        <v xml:space="preserve"> </v>
      </c>
      <c r="I730" s="106"/>
      <c r="J730" s="114"/>
      <c r="K730" s="91"/>
    </row>
    <row r="731" spans="1:11" s="30" customFormat="1" ht="41.25" customHeight="1" thickBot="1" x14ac:dyDescent="0.3">
      <c r="A731" s="113"/>
      <c r="B731" s="93"/>
      <c r="C731" s="55"/>
      <c r="D731" s="94" t="e">
        <f>VLOOKUP($C730:$C$5004,$C$27:$D$5004,2,0)</f>
        <v>#N/A</v>
      </c>
      <c r="E731" s="99"/>
      <c r="F731" s="60" t="e">
        <f>VLOOKUP($E731:$E$5004,'PLANO DE APLICAÇÃO'!$A$5:$B$1002,2,0)</f>
        <v>#N/A</v>
      </c>
      <c r="G731" s="28"/>
      <c r="H731" s="29" t="str">
        <f>IF(G731=1,'ANEXO RP14'!$A$51,(IF(G731=2,'ANEXO RP14'!$A$52,(IF(G731=3,'ANEXO RP14'!$A$53,(IF(G731=4,'ANEXO RP14'!$A$54,(IF(G731=5,'ANEXO RP14'!$A$55,(IF(G731=6,'ANEXO RP14'!$A$56,(IF(G731=7,'ANEXO RP14'!$A$57,(IF(G731=8,'ANEXO RP14'!$A$58,(IF(G731=9,'ANEXO RP14'!$A$59,(IF(G731=10,'ANEXO RP14'!$A$60,(IF(G731=11,'ANEXO RP14'!$A$61,(IF(G731=12,'ANEXO RP14'!$A$62,(IF(G731=13,'ANEXO RP14'!$A$63,(IF(G731=14,'ANEXO RP14'!$A$64,(IF(G731=15,'ANEXO RP14'!$A$65,(IF(G731=16,'ANEXO RP14'!$A$66," ")))))))))))))))))))))))))))))))</f>
        <v xml:space="preserve"> </v>
      </c>
      <c r="I731" s="106"/>
      <c r="J731" s="114"/>
      <c r="K731" s="91"/>
    </row>
    <row r="732" spans="1:11" s="30" customFormat="1" ht="41.25" customHeight="1" thickBot="1" x14ac:dyDescent="0.3">
      <c r="A732" s="113"/>
      <c r="B732" s="93"/>
      <c r="C732" s="55"/>
      <c r="D732" s="94" t="e">
        <f>VLOOKUP($C731:$C$5004,$C$27:$D$5004,2,0)</f>
        <v>#N/A</v>
      </c>
      <c r="E732" s="99"/>
      <c r="F732" s="60" t="e">
        <f>VLOOKUP($E732:$E$5004,'PLANO DE APLICAÇÃO'!$A$5:$B$1002,2,0)</f>
        <v>#N/A</v>
      </c>
      <c r="G732" s="28"/>
      <c r="H732" s="29" t="str">
        <f>IF(G732=1,'ANEXO RP14'!$A$51,(IF(G732=2,'ANEXO RP14'!$A$52,(IF(G732=3,'ANEXO RP14'!$A$53,(IF(G732=4,'ANEXO RP14'!$A$54,(IF(G732=5,'ANEXO RP14'!$A$55,(IF(G732=6,'ANEXO RP14'!$A$56,(IF(G732=7,'ANEXO RP14'!$A$57,(IF(G732=8,'ANEXO RP14'!$A$58,(IF(G732=9,'ANEXO RP14'!$A$59,(IF(G732=10,'ANEXO RP14'!$A$60,(IF(G732=11,'ANEXO RP14'!$A$61,(IF(G732=12,'ANEXO RP14'!$A$62,(IF(G732=13,'ANEXO RP14'!$A$63,(IF(G732=14,'ANEXO RP14'!$A$64,(IF(G732=15,'ANEXO RP14'!$A$65,(IF(G732=16,'ANEXO RP14'!$A$66," ")))))))))))))))))))))))))))))))</f>
        <v xml:space="preserve"> </v>
      </c>
      <c r="I732" s="106"/>
      <c r="J732" s="114"/>
      <c r="K732" s="91"/>
    </row>
    <row r="733" spans="1:11" s="30" customFormat="1" ht="41.25" customHeight="1" thickBot="1" x14ac:dyDescent="0.3">
      <c r="A733" s="113"/>
      <c r="B733" s="93"/>
      <c r="C733" s="55"/>
      <c r="D733" s="94" t="e">
        <f>VLOOKUP($C732:$C$5004,$C$27:$D$5004,2,0)</f>
        <v>#N/A</v>
      </c>
      <c r="E733" s="99"/>
      <c r="F733" s="60" t="e">
        <f>VLOOKUP($E733:$E$5004,'PLANO DE APLICAÇÃO'!$A$5:$B$1002,2,0)</f>
        <v>#N/A</v>
      </c>
      <c r="G733" s="28"/>
      <c r="H733" s="29" t="str">
        <f>IF(G733=1,'ANEXO RP14'!$A$51,(IF(G733=2,'ANEXO RP14'!$A$52,(IF(G733=3,'ANEXO RP14'!$A$53,(IF(G733=4,'ANEXO RP14'!$A$54,(IF(G733=5,'ANEXO RP14'!$A$55,(IF(G733=6,'ANEXO RP14'!$A$56,(IF(G733=7,'ANEXO RP14'!$A$57,(IF(G733=8,'ANEXO RP14'!$A$58,(IF(G733=9,'ANEXO RP14'!$A$59,(IF(G733=10,'ANEXO RP14'!$A$60,(IF(G733=11,'ANEXO RP14'!$A$61,(IF(G733=12,'ANEXO RP14'!$A$62,(IF(G733=13,'ANEXO RP14'!$A$63,(IF(G733=14,'ANEXO RP14'!$A$64,(IF(G733=15,'ANEXO RP14'!$A$65,(IF(G733=16,'ANEXO RP14'!$A$66," ")))))))))))))))))))))))))))))))</f>
        <v xml:space="preserve"> </v>
      </c>
      <c r="I733" s="106"/>
      <c r="J733" s="114"/>
      <c r="K733" s="91"/>
    </row>
    <row r="734" spans="1:11" s="30" customFormat="1" ht="41.25" customHeight="1" thickBot="1" x14ac:dyDescent="0.3">
      <c r="A734" s="113"/>
      <c r="B734" s="93"/>
      <c r="C734" s="55"/>
      <c r="D734" s="94" t="e">
        <f>VLOOKUP($C733:$C$5004,$C$27:$D$5004,2,0)</f>
        <v>#N/A</v>
      </c>
      <c r="E734" s="99"/>
      <c r="F734" s="60" t="e">
        <f>VLOOKUP($E734:$E$5004,'PLANO DE APLICAÇÃO'!$A$5:$B$1002,2,0)</f>
        <v>#N/A</v>
      </c>
      <c r="G734" s="28"/>
      <c r="H734" s="29" t="str">
        <f>IF(G734=1,'ANEXO RP14'!$A$51,(IF(G734=2,'ANEXO RP14'!$A$52,(IF(G734=3,'ANEXO RP14'!$A$53,(IF(G734=4,'ANEXO RP14'!$A$54,(IF(G734=5,'ANEXO RP14'!$A$55,(IF(G734=6,'ANEXO RP14'!$A$56,(IF(G734=7,'ANEXO RP14'!$A$57,(IF(G734=8,'ANEXO RP14'!$A$58,(IF(G734=9,'ANEXO RP14'!$A$59,(IF(G734=10,'ANEXO RP14'!$A$60,(IF(G734=11,'ANEXO RP14'!$A$61,(IF(G734=12,'ANEXO RP14'!$A$62,(IF(G734=13,'ANEXO RP14'!$A$63,(IF(G734=14,'ANEXO RP14'!$A$64,(IF(G734=15,'ANEXO RP14'!$A$65,(IF(G734=16,'ANEXO RP14'!$A$66," ")))))))))))))))))))))))))))))))</f>
        <v xml:space="preserve"> </v>
      </c>
      <c r="I734" s="106"/>
      <c r="J734" s="114"/>
      <c r="K734" s="91"/>
    </row>
    <row r="735" spans="1:11" s="30" customFormat="1" ht="41.25" customHeight="1" thickBot="1" x14ac:dyDescent="0.3">
      <c r="A735" s="113"/>
      <c r="B735" s="93"/>
      <c r="C735" s="55"/>
      <c r="D735" s="94" t="e">
        <f>VLOOKUP($C734:$C$5004,$C$27:$D$5004,2,0)</f>
        <v>#N/A</v>
      </c>
      <c r="E735" s="99"/>
      <c r="F735" s="60" t="e">
        <f>VLOOKUP($E735:$E$5004,'PLANO DE APLICAÇÃO'!$A$5:$B$1002,2,0)</f>
        <v>#N/A</v>
      </c>
      <c r="G735" s="28"/>
      <c r="H735" s="29" t="str">
        <f>IF(G735=1,'ANEXO RP14'!$A$51,(IF(G735=2,'ANEXO RP14'!$A$52,(IF(G735=3,'ANEXO RP14'!$A$53,(IF(G735=4,'ANEXO RP14'!$A$54,(IF(G735=5,'ANEXO RP14'!$A$55,(IF(G735=6,'ANEXO RP14'!$A$56,(IF(G735=7,'ANEXO RP14'!$A$57,(IF(G735=8,'ANEXO RP14'!$A$58,(IF(G735=9,'ANEXO RP14'!$A$59,(IF(G735=10,'ANEXO RP14'!$A$60,(IF(G735=11,'ANEXO RP14'!$A$61,(IF(G735=12,'ANEXO RP14'!$A$62,(IF(G735=13,'ANEXO RP14'!$A$63,(IF(G735=14,'ANEXO RP14'!$A$64,(IF(G735=15,'ANEXO RP14'!$A$65,(IF(G735=16,'ANEXO RP14'!$A$66," ")))))))))))))))))))))))))))))))</f>
        <v xml:space="preserve"> </v>
      </c>
      <c r="I735" s="106"/>
      <c r="J735" s="114"/>
      <c r="K735" s="91"/>
    </row>
    <row r="736" spans="1:11" s="30" customFormat="1" ht="41.25" customHeight="1" thickBot="1" x14ac:dyDescent="0.3">
      <c r="A736" s="113"/>
      <c r="B736" s="93"/>
      <c r="C736" s="55"/>
      <c r="D736" s="94" t="e">
        <f>VLOOKUP($C735:$C$5004,$C$27:$D$5004,2,0)</f>
        <v>#N/A</v>
      </c>
      <c r="E736" s="99"/>
      <c r="F736" s="60" t="e">
        <f>VLOOKUP($E736:$E$5004,'PLANO DE APLICAÇÃO'!$A$5:$B$1002,2,0)</f>
        <v>#N/A</v>
      </c>
      <c r="G736" s="28"/>
      <c r="H736" s="29" t="str">
        <f>IF(G736=1,'ANEXO RP14'!$A$51,(IF(G736=2,'ANEXO RP14'!$A$52,(IF(G736=3,'ANEXO RP14'!$A$53,(IF(G736=4,'ANEXO RP14'!$A$54,(IF(G736=5,'ANEXO RP14'!$A$55,(IF(G736=6,'ANEXO RP14'!$A$56,(IF(G736=7,'ANEXO RP14'!$A$57,(IF(G736=8,'ANEXO RP14'!$A$58,(IF(G736=9,'ANEXO RP14'!$A$59,(IF(G736=10,'ANEXO RP14'!$A$60,(IF(G736=11,'ANEXO RP14'!$A$61,(IF(G736=12,'ANEXO RP14'!$A$62,(IF(G736=13,'ANEXO RP14'!$A$63,(IF(G736=14,'ANEXO RP14'!$A$64,(IF(G736=15,'ANEXO RP14'!$A$65,(IF(G736=16,'ANEXO RP14'!$A$66," ")))))))))))))))))))))))))))))))</f>
        <v xml:space="preserve"> </v>
      </c>
      <c r="I736" s="106"/>
      <c r="J736" s="114"/>
      <c r="K736" s="91"/>
    </row>
    <row r="737" spans="1:11" s="30" customFormat="1" ht="41.25" customHeight="1" thickBot="1" x14ac:dyDescent="0.3">
      <c r="A737" s="113"/>
      <c r="B737" s="93"/>
      <c r="C737" s="55"/>
      <c r="D737" s="94" t="e">
        <f>VLOOKUP($C736:$C$5004,$C$27:$D$5004,2,0)</f>
        <v>#N/A</v>
      </c>
      <c r="E737" s="99"/>
      <c r="F737" s="60" t="e">
        <f>VLOOKUP($E737:$E$5004,'PLANO DE APLICAÇÃO'!$A$5:$B$1002,2,0)</f>
        <v>#N/A</v>
      </c>
      <c r="G737" s="28"/>
      <c r="H737" s="29" t="str">
        <f>IF(G737=1,'ANEXO RP14'!$A$51,(IF(G737=2,'ANEXO RP14'!$A$52,(IF(G737=3,'ANEXO RP14'!$A$53,(IF(G737=4,'ANEXO RP14'!$A$54,(IF(G737=5,'ANEXO RP14'!$A$55,(IF(G737=6,'ANEXO RP14'!$A$56,(IF(G737=7,'ANEXO RP14'!$A$57,(IF(G737=8,'ANEXO RP14'!$A$58,(IF(G737=9,'ANEXO RP14'!$A$59,(IF(G737=10,'ANEXO RP14'!$A$60,(IF(G737=11,'ANEXO RP14'!$A$61,(IF(G737=12,'ANEXO RP14'!$A$62,(IF(G737=13,'ANEXO RP14'!$A$63,(IF(G737=14,'ANEXO RP14'!$A$64,(IF(G737=15,'ANEXO RP14'!$A$65,(IF(G737=16,'ANEXO RP14'!$A$66," ")))))))))))))))))))))))))))))))</f>
        <v xml:space="preserve"> </v>
      </c>
      <c r="I737" s="106"/>
      <c r="J737" s="114"/>
      <c r="K737" s="91"/>
    </row>
    <row r="738" spans="1:11" s="30" customFormat="1" ht="41.25" customHeight="1" thickBot="1" x14ac:dyDescent="0.3">
      <c r="A738" s="113"/>
      <c r="B738" s="93"/>
      <c r="C738" s="55"/>
      <c r="D738" s="94" t="e">
        <f>VLOOKUP($C737:$C$5004,$C$27:$D$5004,2,0)</f>
        <v>#N/A</v>
      </c>
      <c r="E738" s="99"/>
      <c r="F738" s="60" t="e">
        <f>VLOOKUP($E738:$E$5004,'PLANO DE APLICAÇÃO'!$A$5:$B$1002,2,0)</f>
        <v>#N/A</v>
      </c>
      <c r="G738" s="28"/>
      <c r="H738" s="29" t="str">
        <f>IF(G738=1,'ANEXO RP14'!$A$51,(IF(G738=2,'ANEXO RP14'!$A$52,(IF(G738=3,'ANEXO RP14'!$A$53,(IF(G738=4,'ANEXO RP14'!$A$54,(IF(G738=5,'ANEXO RP14'!$A$55,(IF(G738=6,'ANEXO RP14'!$A$56,(IF(G738=7,'ANEXO RP14'!$A$57,(IF(G738=8,'ANEXO RP14'!$A$58,(IF(G738=9,'ANEXO RP14'!$A$59,(IF(G738=10,'ANEXO RP14'!$A$60,(IF(G738=11,'ANEXO RP14'!$A$61,(IF(G738=12,'ANEXO RP14'!$A$62,(IF(G738=13,'ANEXO RP14'!$A$63,(IF(G738=14,'ANEXO RP14'!$A$64,(IF(G738=15,'ANEXO RP14'!$A$65,(IF(G738=16,'ANEXO RP14'!$A$66," ")))))))))))))))))))))))))))))))</f>
        <v xml:space="preserve"> </v>
      </c>
      <c r="I738" s="106"/>
      <c r="J738" s="114"/>
      <c r="K738" s="91"/>
    </row>
    <row r="739" spans="1:11" s="30" customFormat="1" ht="41.25" customHeight="1" thickBot="1" x14ac:dyDescent="0.3">
      <c r="A739" s="113"/>
      <c r="B739" s="93"/>
      <c r="C739" s="55"/>
      <c r="D739" s="94" t="e">
        <f>VLOOKUP($C738:$C$5004,$C$27:$D$5004,2,0)</f>
        <v>#N/A</v>
      </c>
      <c r="E739" s="99"/>
      <c r="F739" s="60" t="e">
        <f>VLOOKUP($E739:$E$5004,'PLANO DE APLICAÇÃO'!$A$5:$B$1002,2,0)</f>
        <v>#N/A</v>
      </c>
      <c r="G739" s="28"/>
      <c r="H739" s="29" t="str">
        <f>IF(G739=1,'ANEXO RP14'!$A$51,(IF(G739=2,'ANEXO RP14'!$A$52,(IF(G739=3,'ANEXO RP14'!$A$53,(IF(G739=4,'ANEXO RP14'!$A$54,(IF(G739=5,'ANEXO RP14'!$A$55,(IF(G739=6,'ANEXO RP14'!$A$56,(IF(G739=7,'ANEXO RP14'!$A$57,(IF(G739=8,'ANEXO RP14'!$A$58,(IF(G739=9,'ANEXO RP14'!$A$59,(IF(G739=10,'ANEXO RP14'!$A$60,(IF(G739=11,'ANEXO RP14'!$A$61,(IF(G739=12,'ANEXO RP14'!$A$62,(IF(G739=13,'ANEXO RP14'!$A$63,(IF(G739=14,'ANEXO RP14'!$A$64,(IF(G739=15,'ANEXO RP14'!$A$65,(IF(G739=16,'ANEXO RP14'!$A$66," ")))))))))))))))))))))))))))))))</f>
        <v xml:space="preserve"> </v>
      </c>
      <c r="I739" s="106"/>
      <c r="J739" s="114"/>
      <c r="K739" s="91"/>
    </row>
    <row r="740" spans="1:11" s="30" customFormat="1" ht="41.25" customHeight="1" thickBot="1" x14ac:dyDescent="0.3">
      <c r="A740" s="113"/>
      <c r="B740" s="93"/>
      <c r="C740" s="55"/>
      <c r="D740" s="94" t="e">
        <f>VLOOKUP($C739:$C$5004,$C$27:$D$5004,2,0)</f>
        <v>#N/A</v>
      </c>
      <c r="E740" s="99"/>
      <c r="F740" s="60" t="e">
        <f>VLOOKUP($E740:$E$5004,'PLANO DE APLICAÇÃO'!$A$5:$B$1002,2,0)</f>
        <v>#N/A</v>
      </c>
      <c r="G740" s="28"/>
      <c r="H740" s="29" t="str">
        <f>IF(G740=1,'ANEXO RP14'!$A$51,(IF(G740=2,'ANEXO RP14'!$A$52,(IF(G740=3,'ANEXO RP14'!$A$53,(IF(G740=4,'ANEXO RP14'!$A$54,(IF(G740=5,'ANEXO RP14'!$A$55,(IF(G740=6,'ANEXO RP14'!$A$56,(IF(G740=7,'ANEXO RP14'!$A$57,(IF(G740=8,'ANEXO RP14'!$A$58,(IF(G740=9,'ANEXO RP14'!$A$59,(IF(G740=10,'ANEXO RP14'!$A$60,(IF(G740=11,'ANEXO RP14'!$A$61,(IF(G740=12,'ANEXO RP14'!$A$62,(IF(G740=13,'ANEXO RP14'!$A$63,(IF(G740=14,'ANEXO RP14'!$A$64,(IF(G740=15,'ANEXO RP14'!$A$65,(IF(G740=16,'ANEXO RP14'!$A$66," ")))))))))))))))))))))))))))))))</f>
        <v xml:space="preserve"> </v>
      </c>
      <c r="I740" s="106"/>
      <c r="J740" s="114"/>
      <c r="K740" s="91"/>
    </row>
    <row r="741" spans="1:11" s="30" customFormat="1" ht="41.25" customHeight="1" thickBot="1" x14ac:dyDescent="0.3">
      <c r="A741" s="113"/>
      <c r="B741" s="93"/>
      <c r="C741" s="55"/>
      <c r="D741" s="94" t="e">
        <f>VLOOKUP($C740:$C$5004,$C$27:$D$5004,2,0)</f>
        <v>#N/A</v>
      </c>
      <c r="E741" s="99"/>
      <c r="F741" s="60" t="e">
        <f>VLOOKUP($E741:$E$5004,'PLANO DE APLICAÇÃO'!$A$5:$B$1002,2,0)</f>
        <v>#N/A</v>
      </c>
      <c r="G741" s="28"/>
      <c r="H741" s="29" t="str">
        <f>IF(G741=1,'ANEXO RP14'!$A$51,(IF(G741=2,'ANEXO RP14'!$A$52,(IF(G741=3,'ANEXO RP14'!$A$53,(IF(G741=4,'ANEXO RP14'!$A$54,(IF(G741=5,'ANEXO RP14'!$A$55,(IF(G741=6,'ANEXO RP14'!$A$56,(IF(G741=7,'ANEXO RP14'!$A$57,(IF(G741=8,'ANEXO RP14'!$A$58,(IF(G741=9,'ANEXO RP14'!$A$59,(IF(G741=10,'ANEXO RP14'!$A$60,(IF(G741=11,'ANEXO RP14'!$A$61,(IF(G741=12,'ANEXO RP14'!$A$62,(IF(G741=13,'ANEXO RP14'!$A$63,(IF(G741=14,'ANEXO RP14'!$A$64,(IF(G741=15,'ANEXO RP14'!$A$65,(IF(G741=16,'ANEXO RP14'!$A$66," ")))))))))))))))))))))))))))))))</f>
        <v xml:space="preserve"> </v>
      </c>
      <c r="I741" s="106"/>
      <c r="J741" s="114"/>
      <c r="K741" s="91"/>
    </row>
    <row r="742" spans="1:11" s="30" customFormat="1" ht="41.25" customHeight="1" thickBot="1" x14ac:dyDescent="0.3">
      <c r="A742" s="113"/>
      <c r="B742" s="93"/>
      <c r="C742" s="55"/>
      <c r="D742" s="94" t="e">
        <f>VLOOKUP($C741:$C$5004,$C$27:$D$5004,2,0)</f>
        <v>#N/A</v>
      </c>
      <c r="E742" s="99"/>
      <c r="F742" s="60" t="e">
        <f>VLOOKUP($E742:$E$5004,'PLANO DE APLICAÇÃO'!$A$5:$B$1002,2,0)</f>
        <v>#N/A</v>
      </c>
      <c r="G742" s="28"/>
      <c r="H742" s="29" t="str">
        <f>IF(G742=1,'ANEXO RP14'!$A$51,(IF(G742=2,'ANEXO RP14'!$A$52,(IF(G742=3,'ANEXO RP14'!$A$53,(IF(G742=4,'ANEXO RP14'!$A$54,(IF(G742=5,'ANEXO RP14'!$A$55,(IF(G742=6,'ANEXO RP14'!$A$56,(IF(G742=7,'ANEXO RP14'!$A$57,(IF(G742=8,'ANEXO RP14'!$A$58,(IF(G742=9,'ANEXO RP14'!$A$59,(IF(G742=10,'ANEXO RP14'!$A$60,(IF(G742=11,'ANEXO RP14'!$A$61,(IF(G742=12,'ANEXO RP14'!$A$62,(IF(G742=13,'ANEXO RP14'!$A$63,(IF(G742=14,'ANEXO RP14'!$A$64,(IF(G742=15,'ANEXO RP14'!$A$65,(IF(G742=16,'ANEXO RP14'!$A$66," ")))))))))))))))))))))))))))))))</f>
        <v xml:space="preserve"> </v>
      </c>
      <c r="I742" s="106"/>
      <c r="J742" s="114"/>
      <c r="K742" s="91"/>
    </row>
    <row r="743" spans="1:11" s="30" customFormat="1" ht="41.25" customHeight="1" thickBot="1" x14ac:dyDescent="0.3">
      <c r="A743" s="113"/>
      <c r="B743" s="93"/>
      <c r="C743" s="55"/>
      <c r="D743" s="94" t="e">
        <f>VLOOKUP($C742:$C$5004,$C$27:$D$5004,2,0)</f>
        <v>#N/A</v>
      </c>
      <c r="E743" s="99"/>
      <c r="F743" s="60" t="e">
        <f>VLOOKUP($E743:$E$5004,'PLANO DE APLICAÇÃO'!$A$5:$B$1002,2,0)</f>
        <v>#N/A</v>
      </c>
      <c r="G743" s="28"/>
      <c r="H743" s="29" t="str">
        <f>IF(G743=1,'ANEXO RP14'!$A$51,(IF(G743=2,'ANEXO RP14'!$A$52,(IF(G743=3,'ANEXO RP14'!$A$53,(IF(G743=4,'ANEXO RP14'!$A$54,(IF(G743=5,'ANEXO RP14'!$A$55,(IF(G743=6,'ANEXO RP14'!$A$56,(IF(G743=7,'ANEXO RP14'!$A$57,(IF(G743=8,'ANEXO RP14'!$A$58,(IF(G743=9,'ANEXO RP14'!$A$59,(IF(G743=10,'ANEXO RP14'!$A$60,(IF(G743=11,'ANEXO RP14'!$A$61,(IF(G743=12,'ANEXO RP14'!$A$62,(IF(G743=13,'ANEXO RP14'!$A$63,(IF(G743=14,'ANEXO RP14'!$A$64,(IF(G743=15,'ANEXO RP14'!$A$65,(IF(G743=16,'ANEXO RP14'!$A$66," ")))))))))))))))))))))))))))))))</f>
        <v xml:space="preserve"> </v>
      </c>
      <c r="I743" s="106"/>
      <c r="J743" s="114"/>
      <c r="K743" s="91"/>
    </row>
    <row r="744" spans="1:11" s="30" customFormat="1" ht="41.25" customHeight="1" thickBot="1" x14ac:dyDescent="0.3">
      <c r="A744" s="113"/>
      <c r="B744" s="93"/>
      <c r="C744" s="55"/>
      <c r="D744" s="94" t="e">
        <f>VLOOKUP($C743:$C$5004,$C$27:$D$5004,2,0)</f>
        <v>#N/A</v>
      </c>
      <c r="E744" s="99"/>
      <c r="F744" s="60" t="e">
        <f>VLOOKUP($E744:$E$5004,'PLANO DE APLICAÇÃO'!$A$5:$B$1002,2,0)</f>
        <v>#N/A</v>
      </c>
      <c r="G744" s="28"/>
      <c r="H744" s="29" t="str">
        <f>IF(G744=1,'ANEXO RP14'!$A$51,(IF(G744=2,'ANEXO RP14'!$A$52,(IF(G744=3,'ANEXO RP14'!$A$53,(IF(G744=4,'ANEXO RP14'!$A$54,(IF(G744=5,'ANEXO RP14'!$A$55,(IF(G744=6,'ANEXO RP14'!$A$56,(IF(G744=7,'ANEXO RP14'!$A$57,(IF(G744=8,'ANEXO RP14'!$A$58,(IF(G744=9,'ANEXO RP14'!$A$59,(IF(G744=10,'ANEXO RP14'!$A$60,(IF(G744=11,'ANEXO RP14'!$A$61,(IF(G744=12,'ANEXO RP14'!$A$62,(IF(G744=13,'ANEXO RP14'!$A$63,(IF(G744=14,'ANEXO RP14'!$A$64,(IF(G744=15,'ANEXO RP14'!$A$65,(IF(G744=16,'ANEXO RP14'!$A$66," ")))))))))))))))))))))))))))))))</f>
        <v xml:space="preserve"> </v>
      </c>
      <c r="I744" s="106"/>
      <c r="J744" s="114"/>
      <c r="K744" s="91"/>
    </row>
    <row r="745" spans="1:11" s="30" customFormat="1" ht="41.25" customHeight="1" thickBot="1" x14ac:dyDescent="0.3">
      <c r="A745" s="113"/>
      <c r="B745" s="93"/>
      <c r="C745" s="55"/>
      <c r="D745" s="94" t="e">
        <f>VLOOKUP($C744:$C$5004,$C$27:$D$5004,2,0)</f>
        <v>#N/A</v>
      </c>
      <c r="E745" s="99"/>
      <c r="F745" s="60" t="e">
        <f>VLOOKUP($E745:$E$5004,'PLANO DE APLICAÇÃO'!$A$5:$B$1002,2,0)</f>
        <v>#N/A</v>
      </c>
      <c r="G745" s="28"/>
      <c r="H745" s="29" t="str">
        <f>IF(G745=1,'ANEXO RP14'!$A$51,(IF(G745=2,'ANEXO RP14'!$A$52,(IF(G745=3,'ANEXO RP14'!$A$53,(IF(G745=4,'ANEXO RP14'!$A$54,(IF(G745=5,'ANEXO RP14'!$A$55,(IF(G745=6,'ANEXO RP14'!$A$56,(IF(G745=7,'ANEXO RP14'!$A$57,(IF(G745=8,'ANEXO RP14'!$A$58,(IF(G745=9,'ANEXO RP14'!$A$59,(IF(G745=10,'ANEXO RP14'!$A$60,(IF(G745=11,'ANEXO RP14'!$A$61,(IF(G745=12,'ANEXO RP14'!$A$62,(IF(G745=13,'ANEXO RP14'!$A$63,(IF(G745=14,'ANEXO RP14'!$A$64,(IF(G745=15,'ANEXO RP14'!$A$65,(IF(G745=16,'ANEXO RP14'!$A$66," ")))))))))))))))))))))))))))))))</f>
        <v xml:space="preserve"> </v>
      </c>
      <c r="I745" s="106"/>
      <c r="J745" s="114"/>
      <c r="K745" s="91"/>
    </row>
    <row r="746" spans="1:11" s="30" customFormat="1" ht="41.25" customHeight="1" thickBot="1" x14ac:dyDescent="0.3">
      <c r="A746" s="113"/>
      <c r="B746" s="93"/>
      <c r="C746" s="55"/>
      <c r="D746" s="94" t="e">
        <f>VLOOKUP($C745:$C$5004,$C$27:$D$5004,2,0)</f>
        <v>#N/A</v>
      </c>
      <c r="E746" s="99"/>
      <c r="F746" s="60" t="e">
        <f>VLOOKUP($E746:$E$5004,'PLANO DE APLICAÇÃO'!$A$5:$B$1002,2,0)</f>
        <v>#N/A</v>
      </c>
      <c r="G746" s="28"/>
      <c r="H746" s="29" t="str">
        <f>IF(G746=1,'ANEXO RP14'!$A$51,(IF(G746=2,'ANEXO RP14'!$A$52,(IF(G746=3,'ANEXO RP14'!$A$53,(IF(G746=4,'ANEXO RP14'!$A$54,(IF(G746=5,'ANEXO RP14'!$A$55,(IF(G746=6,'ANEXO RP14'!$A$56,(IF(G746=7,'ANEXO RP14'!$A$57,(IF(G746=8,'ANEXO RP14'!$A$58,(IF(G746=9,'ANEXO RP14'!$A$59,(IF(G746=10,'ANEXO RP14'!$A$60,(IF(G746=11,'ANEXO RP14'!$A$61,(IF(G746=12,'ANEXO RP14'!$A$62,(IF(G746=13,'ANEXO RP14'!$A$63,(IF(G746=14,'ANEXO RP14'!$A$64,(IF(G746=15,'ANEXO RP14'!$A$65,(IF(G746=16,'ANEXO RP14'!$A$66," ")))))))))))))))))))))))))))))))</f>
        <v xml:space="preserve"> </v>
      </c>
      <c r="I746" s="106"/>
      <c r="J746" s="114"/>
      <c r="K746" s="91"/>
    </row>
    <row r="747" spans="1:11" s="30" customFormat="1" ht="41.25" customHeight="1" thickBot="1" x14ac:dyDescent="0.3">
      <c r="A747" s="113"/>
      <c r="B747" s="93"/>
      <c r="C747" s="55"/>
      <c r="D747" s="94" t="e">
        <f>VLOOKUP($C746:$C$5004,$C$27:$D$5004,2,0)</f>
        <v>#N/A</v>
      </c>
      <c r="E747" s="99"/>
      <c r="F747" s="60" t="e">
        <f>VLOOKUP($E747:$E$5004,'PLANO DE APLICAÇÃO'!$A$5:$B$1002,2,0)</f>
        <v>#N/A</v>
      </c>
      <c r="G747" s="28"/>
      <c r="H747" s="29" t="str">
        <f>IF(G747=1,'ANEXO RP14'!$A$51,(IF(G747=2,'ANEXO RP14'!$A$52,(IF(G747=3,'ANEXO RP14'!$A$53,(IF(G747=4,'ANEXO RP14'!$A$54,(IF(G747=5,'ANEXO RP14'!$A$55,(IF(G747=6,'ANEXO RP14'!$A$56,(IF(G747=7,'ANEXO RP14'!$A$57,(IF(G747=8,'ANEXO RP14'!$A$58,(IF(G747=9,'ANEXO RP14'!$A$59,(IF(G747=10,'ANEXO RP14'!$A$60,(IF(G747=11,'ANEXO RP14'!$A$61,(IF(G747=12,'ANEXO RP14'!$A$62,(IF(G747=13,'ANEXO RP14'!$A$63,(IF(G747=14,'ANEXO RP14'!$A$64,(IF(G747=15,'ANEXO RP14'!$A$65,(IF(G747=16,'ANEXO RP14'!$A$66," ")))))))))))))))))))))))))))))))</f>
        <v xml:space="preserve"> </v>
      </c>
      <c r="I747" s="106"/>
      <c r="J747" s="114"/>
      <c r="K747" s="91"/>
    </row>
    <row r="748" spans="1:11" s="30" customFormat="1" ht="41.25" customHeight="1" thickBot="1" x14ac:dyDescent="0.3">
      <c r="A748" s="113"/>
      <c r="B748" s="93"/>
      <c r="C748" s="55"/>
      <c r="D748" s="94" t="e">
        <f>VLOOKUP($C747:$C$5004,$C$27:$D$5004,2,0)</f>
        <v>#N/A</v>
      </c>
      <c r="E748" s="99"/>
      <c r="F748" s="60" t="e">
        <f>VLOOKUP($E748:$E$5004,'PLANO DE APLICAÇÃO'!$A$5:$B$1002,2,0)</f>
        <v>#N/A</v>
      </c>
      <c r="G748" s="28"/>
      <c r="H748" s="29" t="str">
        <f>IF(G748=1,'ANEXO RP14'!$A$51,(IF(G748=2,'ANEXO RP14'!$A$52,(IF(G748=3,'ANEXO RP14'!$A$53,(IF(G748=4,'ANEXO RP14'!$A$54,(IF(G748=5,'ANEXO RP14'!$A$55,(IF(G748=6,'ANEXO RP14'!$A$56,(IF(G748=7,'ANEXO RP14'!$A$57,(IF(G748=8,'ANEXO RP14'!$A$58,(IF(G748=9,'ANEXO RP14'!$A$59,(IF(G748=10,'ANEXO RP14'!$A$60,(IF(G748=11,'ANEXO RP14'!$A$61,(IF(G748=12,'ANEXO RP14'!$A$62,(IF(G748=13,'ANEXO RP14'!$A$63,(IF(G748=14,'ANEXO RP14'!$A$64,(IF(G748=15,'ANEXO RP14'!$A$65,(IF(G748=16,'ANEXO RP14'!$A$66," ")))))))))))))))))))))))))))))))</f>
        <v xml:space="preserve"> </v>
      </c>
      <c r="I748" s="106"/>
      <c r="J748" s="114"/>
      <c r="K748" s="91"/>
    </row>
    <row r="749" spans="1:11" s="30" customFormat="1" ht="41.25" customHeight="1" thickBot="1" x14ac:dyDescent="0.3">
      <c r="A749" s="113"/>
      <c r="B749" s="93"/>
      <c r="C749" s="55"/>
      <c r="D749" s="94" t="e">
        <f>VLOOKUP($C748:$C$5004,$C$27:$D$5004,2,0)</f>
        <v>#N/A</v>
      </c>
      <c r="E749" s="99"/>
      <c r="F749" s="60" t="e">
        <f>VLOOKUP($E749:$E$5004,'PLANO DE APLICAÇÃO'!$A$5:$B$1002,2,0)</f>
        <v>#N/A</v>
      </c>
      <c r="G749" s="28"/>
      <c r="H749" s="29" t="str">
        <f>IF(G749=1,'ANEXO RP14'!$A$51,(IF(G749=2,'ANEXO RP14'!$A$52,(IF(G749=3,'ANEXO RP14'!$A$53,(IF(G749=4,'ANEXO RP14'!$A$54,(IF(G749=5,'ANEXO RP14'!$A$55,(IF(G749=6,'ANEXO RP14'!$A$56,(IF(G749=7,'ANEXO RP14'!$A$57,(IF(G749=8,'ANEXO RP14'!$A$58,(IF(G749=9,'ANEXO RP14'!$A$59,(IF(G749=10,'ANEXO RP14'!$A$60,(IF(G749=11,'ANEXO RP14'!$A$61,(IF(G749=12,'ANEXO RP14'!$A$62,(IF(G749=13,'ANEXO RP14'!$A$63,(IF(G749=14,'ANEXO RP14'!$A$64,(IF(G749=15,'ANEXO RP14'!$A$65,(IF(G749=16,'ANEXO RP14'!$A$66," ")))))))))))))))))))))))))))))))</f>
        <v xml:space="preserve"> </v>
      </c>
      <c r="I749" s="106"/>
      <c r="J749" s="114"/>
      <c r="K749" s="91"/>
    </row>
    <row r="750" spans="1:11" s="30" customFormat="1" ht="41.25" customHeight="1" thickBot="1" x14ac:dyDescent="0.3">
      <c r="A750" s="113"/>
      <c r="B750" s="93"/>
      <c r="C750" s="55"/>
      <c r="D750" s="94" t="e">
        <f>VLOOKUP($C749:$C$5004,$C$27:$D$5004,2,0)</f>
        <v>#N/A</v>
      </c>
      <c r="E750" s="99"/>
      <c r="F750" s="60" t="e">
        <f>VLOOKUP($E750:$E$5004,'PLANO DE APLICAÇÃO'!$A$5:$B$1002,2,0)</f>
        <v>#N/A</v>
      </c>
      <c r="G750" s="28"/>
      <c r="H750" s="29" t="str">
        <f>IF(G750=1,'ANEXO RP14'!$A$51,(IF(G750=2,'ANEXO RP14'!$A$52,(IF(G750=3,'ANEXO RP14'!$A$53,(IF(G750=4,'ANEXO RP14'!$A$54,(IF(G750=5,'ANEXO RP14'!$A$55,(IF(G750=6,'ANEXO RP14'!$A$56,(IF(G750=7,'ANEXO RP14'!$A$57,(IF(G750=8,'ANEXO RP14'!$A$58,(IF(G750=9,'ANEXO RP14'!$A$59,(IF(G750=10,'ANEXO RP14'!$A$60,(IF(G750=11,'ANEXO RP14'!$A$61,(IF(G750=12,'ANEXO RP14'!$A$62,(IF(G750=13,'ANEXO RP14'!$A$63,(IF(G750=14,'ANEXO RP14'!$A$64,(IF(G750=15,'ANEXO RP14'!$A$65,(IF(G750=16,'ANEXO RP14'!$A$66," ")))))))))))))))))))))))))))))))</f>
        <v xml:space="preserve"> </v>
      </c>
      <c r="I750" s="106"/>
      <c r="J750" s="114"/>
      <c r="K750" s="91"/>
    </row>
    <row r="751" spans="1:11" s="30" customFormat="1" ht="41.25" customHeight="1" thickBot="1" x14ac:dyDescent="0.3">
      <c r="A751" s="113"/>
      <c r="B751" s="93"/>
      <c r="C751" s="55"/>
      <c r="D751" s="94" t="e">
        <f>VLOOKUP($C750:$C$5004,$C$27:$D$5004,2,0)</f>
        <v>#N/A</v>
      </c>
      <c r="E751" s="99"/>
      <c r="F751" s="60" t="e">
        <f>VLOOKUP($E751:$E$5004,'PLANO DE APLICAÇÃO'!$A$5:$B$1002,2,0)</f>
        <v>#N/A</v>
      </c>
      <c r="G751" s="28"/>
      <c r="H751" s="29" t="str">
        <f>IF(G751=1,'ANEXO RP14'!$A$51,(IF(G751=2,'ANEXO RP14'!$A$52,(IF(G751=3,'ANEXO RP14'!$A$53,(IF(G751=4,'ANEXO RP14'!$A$54,(IF(G751=5,'ANEXO RP14'!$A$55,(IF(G751=6,'ANEXO RP14'!$A$56,(IF(G751=7,'ANEXO RP14'!$A$57,(IF(G751=8,'ANEXO RP14'!$A$58,(IF(G751=9,'ANEXO RP14'!$A$59,(IF(G751=10,'ANEXO RP14'!$A$60,(IF(G751=11,'ANEXO RP14'!$A$61,(IF(G751=12,'ANEXO RP14'!$A$62,(IF(G751=13,'ANEXO RP14'!$A$63,(IF(G751=14,'ANEXO RP14'!$A$64,(IF(G751=15,'ANEXO RP14'!$A$65,(IF(G751=16,'ANEXO RP14'!$A$66," ")))))))))))))))))))))))))))))))</f>
        <v xml:space="preserve"> </v>
      </c>
      <c r="I751" s="106"/>
      <c r="J751" s="114"/>
      <c r="K751" s="91"/>
    </row>
    <row r="752" spans="1:11" s="30" customFormat="1" ht="41.25" customHeight="1" thickBot="1" x14ac:dyDescent="0.3">
      <c r="A752" s="113"/>
      <c r="B752" s="93"/>
      <c r="C752" s="55"/>
      <c r="D752" s="94" t="e">
        <f>VLOOKUP($C751:$C$5004,$C$27:$D$5004,2,0)</f>
        <v>#N/A</v>
      </c>
      <c r="E752" s="99"/>
      <c r="F752" s="60" t="e">
        <f>VLOOKUP($E752:$E$5004,'PLANO DE APLICAÇÃO'!$A$5:$B$1002,2,0)</f>
        <v>#N/A</v>
      </c>
      <c r="G752" s="28"/>
      <c r="H752" s="29" t="str">
        <f>IF(G752=1,'ANEXO RP14'!$A$51,(IF(G752=2,'ANEXO RP14'!$A$52,(IF(G752=3,'ANEXO RP14'!$A$53,(IF(G752=4,'ANEXO RP14'!$A$54,(IF(G752=5,'ANEXO RP14'!$A$55,(IF(G752=6,'ANEXO RP14'!$A$56,(IF(G752=7,'ANEXO RP14'!$A$57,(IF(G752=8,'ANEXO RP14'!$A$58,(IF(G752=9,'ANEXO RP14'!$A$59,(IF(G752=10,'ANEXO RP14'!$A$60,(IF(G752=11,'ANEXO RP14'!$A$61,(IF(G752=12,'ANEXO RP14'!$A$62,(IF(G752=13,'ANEXO RP14'!$A$63,(IF(G752=14,'ANEXO RP14'!$A$64,(IF(G752=15,'ANEXO RP14'!$A$65,(IF(G752=16,'ANEXO RP14'!$A$66," ")))))))))))))))))))))))))))))))</f>
        <v xml:space="preserve"> </v>
      </c>
      <c r="I752" s="106"/>
      <c r="J752" s="114"/>
      <c r="K752" s="91"/>
    </row>
    <row r="753" spans="1:11" s="30" customFormat="1" ht="41.25" customHeight="1" thickBot="1" x14ac:dyDescent="0.3">
      <c r="A753" s="113"/>
      <c r="B753" s="93"/>
      <c r="C753" s="55"/>
      <c r="D753" s="94" t="e">
        <f>VLOOKUP($C752:$C$5004,$C$27:$D$5004,2,0)</f>
        <v>#N/A</v>
      </c>
      <c r="E753" s="99"/>
      <c r="F753" s="60" t="e">
        <f>VLOOKUP($E753:$E$5004,'PLANO DE APLICAÇÃO'!$A$5:$B$1002,2,0)</f>
        <v>#N/A</v>
      </c>
      <c r="G753" s="28"/>
      <c r="H753" s="29" t="str">
        <f>IF(G753=1,'ANEXO RP14'!$A$51,(IF(G753=2,'ANEXO RP14'!$A$52,(IF(G753=3,'ANEXO RP14'!$A$53,(IF(G753=4,'ANEXO RP14'!$A$54,(IF(G753=5,'ANEXO RP14'!$A$55,(IF(G753=6,'ANEXO RP14'!$A$56,(IF(G753=7,'ANEXO RP14'!$A$57,(IF(G753=8,'ANEXO RP14'!$A$58,(IF(G753=9,'ANEXO RP14'!$A$59,(IF(G753=10,'ANEXO RP14'!$A$60,(IF(G753=11,'ANEXO RP14'!$A$61,(IF(G753=12,'ANEXO RP14'!$A$62,(IF(G753=13,'ANEXO RP14'!$A$63,(IF(G753=14,'ANEXO RP14'!$A$64,(IF(G753=15,'ANEXO RP14'!$A$65,(IF(G753=16,'ANEXO RP14'!$A$66," ")))))))))))))))))))))))))))))))</f>
        <v xml:space="preserve"> </v>
      </c>
      <c r="I753" s="106"/>
      <c r="J753" s="114"/>
      <c r="K753" s="91"/>
    </row>
    <row r="754" spans="1:11" s="30" customFormat="1" ht="41.25" customHeight="1" thickBot="1" x14ac:dyDescent="0.3">
      <c r="A754" s="113"/>
      <c r="B754" s="93"/>
      <c r="C754" s="55"/>
      <c r="D754" s="94" t="e">
        <f>VLOOKUP($C753:$C$5004,$C$27:$D$5004,2,0)</f>
        <v>#N/A</v>
      </c>
      <c r="E754" s="99"/>
      <c r="F754" s="60" t="e">
        <f>VLOOKUP($E754:$E$5004,'PLANO DE APLICAÇÃO'!$A$5:$B$1002,2,0)</f>
        <v>#N/A</v>
      </c>
      <c r="G754" s="28"/>
      <c r="H754" s="29" t="str">
        <f>IF(G754=1,'ANEXO RP14'!$A$51,(IF(G754=2,'ANEXO RP14'!$A$52,(IF(G754=3,'ANEXO RP14'!$A$53,(IF(G754=4,'ANEXO RP14'!$A$54,(IF(G754=5,'ANEXO RP14'!$A$55,(IF(G754=6,'ANEXO RP14'!$A$56,(IF(G754=7,'ANEXO RP14'!$A$57,(IF(G754=8,'ANEXO RP14'!$A$58,(IF(G754=9,'ANEXO RP14'!$A$59,(IF(G754=10,'ANEXO RP14'!$A$60,(IF(G754=11,'ANEXO RP14'!$A$61,(IF(G754=12,'ANEXO RP14'!$A$62,(IF(G754=13,'ANEXO RP14'!$A$63,(IF(G754=14,'ANEXO RP14'!$A$64,(IF(G754=15,'ANEXO RP14'!$A$65,(IF(G754=16,'ANEXO RP14'!$A$66," ")))))))))))))))))))))))))))))))</f>
        <v xml:space="preserve"> </v>
      </c>
      <c r="I754" s="106"/>
      <c r="J754" s="114"/>
      <c r="K754" s="91"/>
    </row>
    <row r="755" spans="1:11" s="30" customFormat="1" ht="41.25" customHeight="1" thickBot="1" x14ac:dyDescent="0.3">
      <c r="A755" s="113"/>
      <c r="B755" s="93"/>
      <c r="C755" s="55"/>
      <c r="D755" s="94" t="e">
        <f>VLOOKUP($C754:$C$5004,$C$27:$D$5004,2,0)</f>
        <v>#N/A</v>
      </c>
      <c r="E755" s="99"/>
      <c r="F755" s="60" t="e">
        <f>VLOOKUP($E755:$E$5004,'PLANO DE APLICAÇÃO'!$A$5:$B$1002,2,0)</f>
        <v>#N/A</v>
      </c>
      <c r="G755" s="28"/>
      <c r="H755" s="29" t="str">
        <f>IF(G755=1,'ANEXO RP14'!$A$51,(IF(G755=2,'ANEXO RP14'!$A$52,(IF(G755=3,'ANEXO RP14'!$A$53,(IF(G755=4,'ANEXO RP14'!$A$54,(IF(G755=5,'ANEXO RP14'!$A$55,(IF(G755=6,'ANEXO RP14'!$A$56,(IF(G755=7,'ANEXO RP14'!$A$57,(IF(G755=8,'ANEXO RP14'!$A$58,(IF(G755=9,'ANEXO RP14'!$A$59,(IF(G755=10,'ANEXO RP14'!$A$60,(IF(G755=11,'ANEXO RP14'!$A$61,(IF(G755=12,'ANEXO RP14'!$A$62,(IF(G755=13,'ANEXO RP14'!$A$63,(IF(G755=14,'ANEXO RP14'!$A$64,(IF(G755=15,'ANEXO RP14'!$A$65,(IF(G755=16,'ANEXO RP14'!$A$66," ")))))))))))))))))))))))))))))))</f>
        <v xml:space="preserve"> </v>
      </c>
      <c r="I755" s="106"/>
      <c r="J755" s="114"/>
      <c r="K755" s="91"/>
    </row>
    <row r="756" spans="1:11" s="30" customFormat="1" ht="41.25" customHeight="1" thickBot="1" x14ac:dyDescent="0.3">
      <c r="A756" s="113"/>
      <c r="B756" s="93"/>
      <c r="C756" s="55"/>
      <c r="D756" s="94" t="e">
        <f>VLOOKUP($C755:$C$5004,$C$27:$D$5004,2,0)</f>
        <v>#N/A</v>
      </c>
      <c r="E756" s="99"/>
      <c r="F756" s="60" t="e">
        <f>VLOOKUP($E756:$E$5004,'PLANO DE APLICAÇÃO'!$A$5:$B$1002,2,0)</f>
        <v>#N/A</v>
      </c>
      <c r="G756" s="28"/>
      <c r="H756" s="29" t="str">
        <f>IF(G756=1,'ANEXO RP14'!$A$51,(IF(G756=2,'ANEXO RP14'!$A$52,(IF(G756=3,'ANEXO RP14'!$A$53,(IF(G756=4,'ANEXO RP14'!$A$54,(IF(G756=5,'ANEXO RP14'!$A$55,(IF(G756=6,'ANEXO RP14'!$A$56,(IF(G756=7,'ANEXO RP14'!$A$57,(IF(G756=8,'ANEXO RP14'!$A$58,(IF(G756=9,'ANEXO RP14'!$A$59,(IF(G756=10,'ANEXO RP14'!$A$60,(IF(G756=11,'ANEXO RP14'!$A$61,(IF(G756=12,'ANEXO RP14'!$A$62,(IF(G756=13,'ANEXO RP14'!$A$63,(IF(G756=14,'ANEXO RP14'!$A$64,(IF(G756=15,'ANEXO RP14'!$A$65,(IF(G756=16,'ANEXO RP14'!$A$66," ")))))))))))))))))))))))))))))))</f>
        <v xml:space="preserve"> </v>
      </c>
      <c r="I756" s="106"/>
      <c r="J756" s="114"/>
      <c r="K756" s="91"/>
    </row>
    <row r="757" spans="1:11" s="30" customFormat="1" ht="41.25" customHeight="1" thickBot="1" x14ac:dyDescent="0.3">
      <c r="A757" s="113"/>
      <c r="B757" s="93"/>
      <c r="C757" s="55"/>
      <c r="D757" s="94" t="e">
        <f>VLOOKUP($C756:$C$5004,$C$27:$D$5004,2,0)</f>
        <v>#N/A</v>
      </c>
      <c r="E757" s="99"/>
      <c r="F757" s="60" t="e">
        <f>VLOOKUP($E757:$E$5004,'PLANO DE APLICAÇÃO'!$A$5:$B$1002,2,0)</f>
        <v>#N/A</v>
      </c>
      <c r="G757" s="28"/>
      <c r="H757" s="29" t="str">
        <f>IF(G757=1,'ANEXO RP14'!$A$51,(IF(G757=2,'ANEXO RP14'!$A$52,(IF(G757=3,'ANEXO RP14'!$A$53,(IF(G757=4,'ANEXO RP14'!$A$54,(IF(G757=5,'ANEXO RP14'!$A$55,(IF(G757=6,'ANEXO RP14'!$A$56,(IF(G757=7,'ANEXO RP14'!$A$57,(IF(G757=8,'ANEXO RP14'!$A$58,(IF(G757=9,'ANEXO RP14'!$A$59,(IF(G757=10,'ANEXO RP14'!$A$60,(IF(G757=11,'ANEXO RP14'!$A$61,(IF(G757=12,'ANEXO RP14'!$A$62,(IF(G757=13,'ANEXO RP14'!$A$63,(IF(G757=14,'ANEXO RP14'!$A$64,(IF(G757=15,'ANEXO RP14'!$A$65,(IF(G757=16,'ANEXO RP14'!$A$66," ")))))))))))))))))))))))))))))))</f>
        <v xml:space="preserve"> </v>
      </c>
      <c r="I757" s="106"/>
      <c r="J757" s="114"/>
      <c r="K757" s="91"/>
    </row>
    <row r="758" spans="1:11" s="30" customFormat="1" ht="41.25" customHeight="1" thickBot="1" x14ac:dyDescent="0.3">
      <c r="A758" s="113"/>
      <c r="B758" s="93"/>
      <c r="C758" s="55"/>
      <c r="D758" s="94" t="e">
        <f>VLOOKUP($C757:$C$5004,$C$27:$D$5004,2,0)</f>
        <v>#N/A</v>
      </c>
      <c r="E758" s="99"/>
      <c r="F758" s="60" t="e">
        <f>VLOOKUP($E758:$E$5004,'PLANO DE APLICAÇÃO'!$A$5:$B$1002,2,0)</f>
        <v>#N/A</v>
      </c>
      <c r="G758" s="28"/>
      <c r="H758" s="29" t="str">
        <f>IF(G758=1,'ANEXO RP14'!$A$51,(IF(G758=2,'ANEXO RP14'!$A$52,(IF(G758=3,'ANEXO RP14'!$A$53,(IF(G758=4,'ANEXO RP14'!$A$54,(IF(G758=5,'ANEXO RP14'!$A$55,(IF(G758=6,'ANEXO RP14'!$A$56,(IF(G758=7,'ANEXO RP14'!$A$57,(IF(G758=8,'ANEXO RP14'!$A$58,(IF(G758=9,'ANEXO RP14'!$A$59,(IF(G758=10,'ANEXO RP14'!$A$60,(IF(G758=11,'ANEXO RP14'!$A$61,(IF(G758=12,'ANEXO RP14'!$A$62,(IF(G758=13,'ANEXO RP14'!$A$63,(IF(G758=14,'ANEXO RP14'!$A$64,(IF(G758=15,'ANEXO RP14'!$A$65,(IF(G758=16,'ANEXO RP14'!$A$66," ")))))))))))))))))))))))))))))))</f>
        <v xml:space="preserve"> </v>
      </c>
      <c r="I758" s="106"/>
      <c r="J758" s="114"/>
      <c r="K758" s="91"/>
    </row>
    <row r="759" spans="1:11" s="30" customFormat="1" ht="41.25" customHeight="1" thickBot="1" x14ac:dyDescent="0.3">
      <c r="A759" s="113"/>
      <c r="B759" s="93"/>
      <c r="C759" s="55"/>
      <c r="D759" s="94" t="e">
        <f>VLOOKUP($C758:$C$5004,$C$27:$D$5004,2,0)</f>
        <v>#N/A</v>
      </c>
      <c r="E759" s="99"/>
      <c r="F759" s="60" t="e">
        <f>VLOOKUP($E759:$E$5004,'PLANO DE APLICAÇÃO'!$A$5:$B$1002,2,0)</f>
        <v>#N/A</v>
      </c>
      <c r="G759" s="28"/>
      <c r="H759" s="29" t="str">
        <f>IF(G759=1,'ANEXO RP14'!$A$51,(IF(G759=2,'ANEXO RP14'!$A$52,(IF(G759=3,'ANEXO RP14'!$A$53,(IF(G759=4,'ANEXO RP14'!$A$54,(IF(G759=5,'ANEXO RP14'!$A$55,(IF(G759=6,'ANEXO RP14'!$A$56,(IF(G759=7,'ANEXO RP14'!$A$57,(IF(G759=8,'ANEXO RP14'!$A$58,(IF(G759=9,'ANEXO RP14'!$A$59,(IF(G759=10,'ANEXO RP14'!$A$60,(IF(G759=11,'ANEXO RP14'!$A$61,(IF(G759=12,'ANEXO RP14'!$A$62,(IF(G759=13,'ANEXO RP14'!$A$63,(IF(G759=14,'ANEXO RP14'!$A$64,(IF(G759=15,'ANEXO RP14'!$A$65,(IF(G759=16,'ANEXO RP14'!$A$66," ")))))))))))))))))))))))))))))))</f>
        <v xml:space="preserve"> </v>
      </c>
      <c r="I759" s="106"/>
      <c r="J759" s="114"/>
      <c r="K759" s="91"/>
    </row>
    <row r="760" spans="1:11" s="30" customFormat="1" ht="41.25" customHeight="1" thickBot="1" x14ac:dyDescent="0.3">
      <c r="A760" s="113"/>
      <c r="B760" s="93"/>
      <c r="C760" s="55"/>
      <c r="D760" s="94" t="e">
        <f>VLOOKUP($C759:$C$5004,$C$27:$D$5004,2,0)</f>
        <v>#N/A</v>
      </c>
      <c r="E760" s="99"/>
      <c r="F760" s="60" t="e">
        <f>VLOOKUP($E760:$E$5004,'PLANO DE APLICAÇÃO'!$A$5:$B$1002,2,0)</f>
        <v>#N/A</v>
      </c>
      <c r="G760" s="28"/>
      <c r="H760" s="29" t="str">
        <f>IF(G760=1,'ANEXO RP14'!$A$51,(IF(G760=2,'ANEXO RP14'!$A$52,(IF(G760=3,'ANEXO RP14'!$A$53,(IF(G760=4,'ANEXO RP14'!$A$54,(IF(G760=5,'ANEXO RP14'!$A$55,(IF(G760=6,'ANEXO RP14'!$A$56,(IF(G760=7,'ANEXO RP14'!$A$57,(IF(G760=8,'ANEXO RP14'!$A$58,(IF(G760=9,'ANEXO RP14'!$A$59,(IF(G760=10,'ANEXO RP14'!$A$60,(IF(G760=11,'ANEXO RP14'!$A$61,(IF(G760=12,'ANEXO RP14'!$A$62,(IF(G760=13,'ANEXO RP14'!$A$63,(IF(G760=14,'ANEXO RP14'!$A$64,(IF(G760=15,'ANEXO RP14'!$A$65,(IF(G760=16,'ANEXO RP14'!$A$66," ")))))))))))))))))))))))))))))))</f>
        <v xml:space="preserve"> </v>
      </c>
      <c r="I760" s="106"/>
      <c r="J760" s="114"/>
      <c r="K760" s="91"/>
    </row>
    <row r="761" spans="1:11" s="30" customFormat="1" ht="41.25" customHeight="1" thickBot="1" x14ac:dyDescent="0.3">
      <c r="A761" s="113"/>
      <c r="B761" s="93"/>
      <c r="C761" s="55"/>
      <c r="D761" s="94" t="e">
        <f>VLOOKUP($C760:$C$5004,$C$27:$D$5004,2,0)</f>
        <v>#N/A</v>
      </c>
      <c r="E761" s="99"/>
      <c r="F761" s="60" t="e">
        <f>VLOOKUP($E761:$E$5004,'PLANO DE APLICAÇÃO'!$A$5:$B$1002,2,0)</f>
        <v>#N/A</v>
      </c>
      <c r="G761" s="28"/>
      <c r="H761" s="29" t="str">
        <f>IF(G761=1,'ANEXO RP14'!$A$51,(IF(G761=2,'ANEXO RP14'!$A$52,(IF(G761=3,'ANEXO RP14'!$A$53,(IF(G761=4,'ANEXO RP14'!$A$54,(IF(G761=5,'ANEXO RP14'!$A$55,(IF(G761=6,'ANEXO RP14'!$A$56,(IF(G761=7,'ANEXO RP14'!$A$57,(IF(G761=8,'ANEXO RP14'!$A$58,(IF(G761=9,'ANEXO RP14'!$A$59,(IF(G761=10,'ANEXO RP14'!$A$60,(IF(G761=11,'ANEXO RP14'!$A$61,(IF(G761=12,'ANEXO RP14'!$A$62,(IF(G761=13,'ANEXO RP14'!$A$63,(IF(G761=14,'ANEXO RP14'!$A$64,(IF(G761=15,'ANEXO RP14'!$A$65,(IF(G761=16,'ANEXO RP14'!$A$66," ")))))))))))))))))))))))))))))))</f>
        <v xml:space="preserve"> </v>
      </c>
      <c r="I761" s="106"/>
      <c r="J761" s="114"/>
      <c r="K761" s="91"/>
    </row>
    <row r="762" spans="1:11" s="30" customFormat="1" ht="41.25" customHeight="1" thickBot="1" x14ac:dyDescent="0.3">
      <c r="A762" s="113"/>
      <c r="B762" s="93"/>
      <c r="C762" s="55"/>
      <c r="D762" s="94" t="e">
        <f>VLOOKUP($C761:$C$5004,$C$27:$D$5004,2,0)</f>
        <v>#N/A</v>
      </c>
      <c r="E762" s="99"/>
      <c r="F762" s="60" t="e">
        <f>VLOOKUP($E762:$E$5004,'PLANO DE APLICAÇÃO'!$A$5:$B$1002,2,0)</f>
        <v>#N/A</v>
      </c>
      <c r="G762" s="28"/>
      <c r="H762" s="29" t="str">
        <f>IF(G762=1,'ANEXO RP14'!$A$51,(IF(G762=2,'ANEXO RP14'!$A$52,(IF(G762=3,'ANEXO RP14'!$A$53,(IF(G762=4,'ANEXO RP14'!$A$54,(IF(G762=5,'ANEXO RP14'!$A$55,(IF(G762=6,'ANEXO RP14'!$A$56,(IF(G762=7,'ANEXO RP14'!$A$57,(IF(G762=8,'ANEXO RP14'!$A$58,(IF(G762=9,'ANEXO RP14'!$A$59,(IF(G762=10,'ANEXO RP14'!$A$60,(IF(G762=11,'ANEXO RP14'!$A$61,(IF(G762=12,'ANEXO RP14'!$A$62,(IF(G762=13,'ANEXO RP14'!$A$63,(IF(G762=14,'ANEXO RP14'!$A$64,(IF(G762=15,'ANEXO RP14'!$A$65,(IF(G762=16,'ANEXO RP14'!$A$66," ")))))))))))))))))))))))))))))))</f>
        <v xml:space="preserve"> </v>
      </c>
      <c r="I762" s="106"/>
      <c r="J762" s="114"/>
      <c r="K762" s="91"/>
    </row>
    <row r="763" spans="1:11" s="30" customFormat="1" ht="41.25" customHeight="1" thickBot="1" x14ac:dyDescent="0.3">
      <c r="A763" s="113"/>
      <c r="B763" s="93"/>
      <c r="C763" s="55"/>
      <c r="D763" s="94" t="e">
        <f>VLOOKUP($C762:$C$5004,$C$27:$D$5004,2,0)</f>
        <v>#N/A</v>
      </c>
      <c r="E763" s="99"/>
      <c r="F763" s="60" t="e">
        <f>VLOOKUP($E763:$E$5004,'PLANO DE APLICAÇÃO'!$A$5:$B$1002,2,0)</f>
        <v>#N/A</v>
      </c>
      <c r="G763" s="28"/>
      <c r="H763" s="29" t="str">
        <f>IF(G763=1,'ANEXO RP14'!$A$51,(IF(G763=2,'ANEXO RP14'!$A$52,(IF(G763=3,'ANEXO RP14'!$A$53,(IF(G763=4,'ANEXO RP14'!$A$54,(IF(G763=5,'ANEXO RP14'!$A$55,(IF(G763=6,'ANEXO RP14'!$A$56,(IF(G763=7,'ANEXO RP14'!$A$57,(IF(G763=8,'ANEXO RP14'!$A$58,(IF(G763=9,'ANEXO RP14'!$A$59,(IF(G763=10,'ANEXO RP14'!$A$60,(IF(G763=11,'ANEXO RP14'!$A$61,(IF(G763=12,'ANEXO RP14'!$A$62,(IF(G763=13,'ANEXO RP14'!$A$63,(IF(G763=14,'ANEXO RP14'!$A$64,(IF(G763=15,'ANEXO RP14'!$A$65,(IF(G763=16,'ANEXO RP14'!$A$66," ")))))))))))))))))))))))))))))))</f>
        <v xml:space="preserve"> </v>
      </c>
      <c r="I763" s="106"/>
      <c r="J763" s="114"/>
      <c r="K763" s="91"/>
    </row>
    <row r="764" spans="1:11" s="30" customFormat="1" ht="41.25" customHeight="1" thickBot="1" x14ac:dyDescent="0.3">
      <c r="A764" s="113"/>
      <c r="B764" s="93"/>
      <c r="C764" s="55"/>
      <c r="D764" s="94" t="e">
        <f>VLOOKUP($C763:$C$5004,$C$27:$D$5004,2,0)</f>
        <v>#N/A</v>
      </c>
      <c r="E764" s="99"/>
      <c r="F764" s="60" t="e">
        <f>VLOOKUP($E764:$E$5004,'PLANO DE APLICAÇÃO'!$A$5:$B$1002,2,0)</f>
        <v>#N/A</v>
      </c>
      <c r="G764" s="28"/>
      <c r="H764" s="29" t="str">
        <f>IF(G764=1,'ANEXO RP14'!$A$51,(IF(G764=2,'ANEXO RP14'!$A$52,(IF(G764=3,'ANEXO RP14'!$A$53,(IF(G764=4,'ANEXO RP14'!$A$54,(IF(G764=5,'ANEXO RP14'!$A$55,(IF(G764=6,'ANEXO RP14'!$A$56,(IF(G764=7,'ANEXO RP14'!$A$57,(IF(G764=8,'ANEXO RP14'!$A$58,(IF(G764=9,'ANEXO RP14'!$A$59,(IF(G764=10,'ANEXO RP14'!$A$60,(IF(G764=11,'ANEXO RP14'!$A$61,(IF(G764=12,'ANEXO RP14'!$A$62,(IF(G764=13,'ANEXO RP14'!$A$63,(IF(G764=14,'ANEXO RP14'!$A$64,(IF(G764=15,'ANEXO RP14'!$A$65,(IF(G764=16,'ANEXO RP14'!$A$66," ")))))))))))))))))))))))))))))))</f>
        <v xml:space="preserve"> </v>
      </c>
      <c r="I764" s="106"/>
      <c r="J764" s="114"/>
      <c r="K764" s="91"/>
    </row>
    <row r="765" spans="1:11" s="30" customFormat="1" ht="41.25" customHeight="1" thickBot="1" x14ac:dyDescent="0.3">
      <c r="A765" s="113"/>
      <c r="B765" s="93"/>
      <c r="C765" s="55"/>
      <c r="D765" s="94" t="e">
        <f>VLOOKUP($C764:$C$5004,$C$27:$D$5004,2,0)</f>
        <v>#N/A</v>
      </c>
      <c r="E765" s="99"/>
      <c r="F765" s="60" t="e">
        <f>VLOOKUP($E765:$E$5004,'PLANO DE APLICAÇÃO'!$A$5:$B$1002,2,0)</f>
        <v>#N/A</v>
      </c>
      <c r="G765" s="28"/>
      <c r="H765" s="29" t="str">
        <f>IF(G765=1,'ANEXO RP14'!$A$51,(IF(G765=2,'ANEXO RP14'!$A$52,(IF(G765=3,'ANEXO RP14'!$A$53,(IF(G765=4,'ANEXO RP14'!$A$54,(IF(G765=5,'ANEXO RP14'!$A$55,(IF(G765=6,'ANEXO RP14'!$A$56,(IF(G765=7,'ANEXO RP14'!$A$57,(IF(G765=8,'ANEXO RP14'!$A$58,(IF(G765=9,'ANEXO RP14'!$A$59,(IF(G765=10,'ANEXO RP14'!$A$60,(IF(G765=11,'ANEXO RP14'!$A$61,(IF(G765=12,'ANEXO RP14'!$A$62,(IF(G765=13,'ANEXO RP14'!$A$63,(IF(G765=14,'ANEXO RP14'!$A$64,(IF(G765=15,'ANEXO RP14'!$A$65,(IF(G765=16,'ANEXO RP14'!$A$66," ")))))))))))))))))))))))))))))))</f>
        <v xml:space="preserve"> </v>
      </c>
      <c r="I765" s="106"/>
      <c r="J765" s="114"/>
      <c r="K765" s="91"/>
    </row>
    <row r="766" spans="1:11" s="30" customFormat="1" ht="41.25" customHeight="1" thickBot="1" x14ac:dyDescent="0.3">
      <c r="A766" s="113"/>
      <c r="B766" s="93"/>
      <c r="C766" s="55"/>
      <c r="D766" s="94" t="e">
        <f>VLOOKUP($C765:$C$5004,$C$27:$D$5004,2,0)</f>
        <v>#N/A</v>
      </c>
      <c r="E766" s="99"/>
      <c r="F766" s="60" t="e">
        <f>VLOOKUP($E766:$E$5004,'PLANO DE APLICAÇÃO'!$A$5:$B$1002,2,0)</f>
        <v>#N/A</v>
      </c>
      <c r="G766" s="28"/>
      <c r="H766" s="29" t="str">
        <f>IF(G766=1,'ANEXO RP14'!$A$51,(IF(G766=2,'ANEXO RP14'!$A$52,(IF(G766=3,'ANEXO RP14'!$A$53,(IF(G766=4,'ANEXO RP14'!$A$54,(IF(G766=5,'ANEXO RP14'!$A$55,(IF(G766=6,'ANEXO RP14'!$A$56,(IF(G766=7,'ANEXO RP14'!$A$57,(IF(G766=8,'ANEXO RP14'!$A$58,(IF(G766=9,'ANEXO RP14'!$A$59,(IF(G766=10,'ANEXO RP14'!$A$60,(IF(G766=11,'ANEXO RP14'!$A$61,(IF(G766=12,'ANEXO RP14'!$A$62,(IF(G766=13,'ANEXO RP14'!$A$63,(IF(G766=14,'ANEXO RP14'!$A$64,(IF(G766=15,'ANEXO RP14'!$A$65,(IF(G766=16,'ANEXO RP14'!$A$66," ")))))))))))))))))))))))))))))))</f>
        <v xml:space="preserve"> </v>
      </c>
      <c r="I766" s="106"/>
      <c r="J766" s="114"/>
      <c r="K766" s="91"/>
    </row>
    <row r="767" spans="1:11" s="30" customFormat="1" ht="41.25" customHeight="1" thickBot="1" x14ac:dyDescent="0.3">
      <c r="A767" s="113"/>
      <c r="B767" s="93"/>
      <c r="C767" s="55"/>
      <c r="D767" s="94" t="e">
        <f>VLOOKUP($C766:$C$5004,$C$27:$D$5004,2,0)</f>
        <v>#N/A</v>
      </c>
      <c r="E767" s="99"/>
      <c r="F767" s="60" t="e">
        <f>VLOOKUP($E767:$E$5004,'PLANO DE APLICAÇÃO'!$A$5:$B$1002,2,0)</f>
        <v>#N/A</v>
      </c>
      <c r="G767" s="28"/>
      <c r="H767" s="29" t="str">
        <f>IF(G767=1,'ANEXO RP14'!$A$51,(IF(G767=2,'ANEXO RP14'!$A$52,(IF(G767=3,'ANEXO RP14'!$A$53,(IF(G767=4,'ANEXO RP14'!$A$54,(IF(G767=5,'ANEXO RP14'!$A$55,(IF(G767=6,'ANEXO RP14'!$A$56,(IF(G767=7,'ANEXO RP14'!$A$57,(IF(G767=8,'ANEXO RP14'!$A$58,(IF(G767=9,'ANEXO RP14'!$A$59,(IF(G767=10,'ANEXO RP14'!$A$60,(IF(G767=11,'ANEXO RP14'!$A$61,(IF(G767=12,'ANEXO RP14'!$A$62,(IF(G767=13,'ANEXO RP14'!$A$63,(IF(G767=14,'ANEXO RP14'!$A$64,(IF(G767=15,'ANEXO RP14'!$A$65,(IF(G767=16,'ANEXO RP14'!$A$66," ")))))))))))))))))))))))))))))))</f>
        <v xml:space="preserve"> </v>
      </c>
      <c r="I767" s="106"/>
      <c r="J767" s="114"/>
      <c r="K767" s="91"/>
    </row>
    <row r="768" spans="1:11" s="30" customFormat="1" ht="41.25" customHeight="1" thickBot="1" x14ac:dyDescent="0.3">
      <c r="A768" s="113"/>
      <c r="B768" s="93"/>
      <c r="C768" s="55"/>
      <c r="D768" s="94" t="e">
        <f>VLOOKUP($C767:$C$5004,$C$27:$D$5004,2,0)</f>
        <v>#N/A</v>
      </c>
      <c r="E768" s="99"/>
      <c r="F768" s="60" t="e">
        <f>VLOOKUP($E768:$E$5004,'PLANO DE APLICAÇÃO'!$A$5:$B$1002,2,0)</f>
        <v>#N/A</v>
      </c>
      <c r="G768" s="28"/>
      <c r="H768" s="29" t="str">
        <f>IF(G768=1,'ANEXO RP14'!$A$51,(IF(G768=2,'ANEXO RP14'!$A$52,(IF(G768=3,'ANEXO RP14'!$A$53,(IF(G768=4,'ANEXO RP14'!$A$54,(IF(G768=5,'ANEXO RP14'!$A$55,(IF(G768=6,'ANEXO RP14'!$A$56,(IF(G768=7,'ANEXO RP14'!$A$57,(IF(G768=8,'ANEXO RP14'!$A$58,(IF(G768=9,'ANEXO RP14'!$A$59,(IF(G768=10,'ANEXO RP14'!$A$60,(IF(G768=11,'ANEXO RP14'!$A$61,(IF(G768=12,'ANEXO RP14'!$A$62,(IF(G768=13,'ANEXO RP14'!$A$63,(IF(G768=14,'ANEXO RP14'!$A$64,(IF(G768=15,'ANEXO RP14'!$A$65,(IF(G768=16,'ANEXO RP14'!$A$66," ")))))))))))))))))))))))))))))))</f>
        <v xml:space="preserve"> </v>
      </c>
      <c r="I768" s="106"/>
      <c r="J768" s="114"/>
      <c r="K768" s="91"/>
    </row>
    <row r="769" spans="1:11" s="30" customFormat="1" ht="41.25" customHeight="1" thickBot="1" x14ac:dyDescent="0.3">
      <c r="A769" s="113"/>
      <c r="B769" s="93"/>
      <c r="C769" s="55"/>
      <c r="D769" s="94" t="e">
        <f>VLOOKUP($C768:$C$5004,$C$27:$D$5004,2,0)</f>
        <v>#N/A</v>
      </c>
      <c r="E769" s="99"/>
      <c r="F769" s="60" t="e">
        <f>VLOOKUP($E769:$E$5004,'PLANO DE APLICAÇÃO'!$A$5:$B$1002,2,0)</f>
        <v>#N/A</v>
      </c>
      <c r="G769" s="28"/>
      <c r="H769" s="29" t="str">
        <f>IF(G769=1,'ANEXO RP14'!$A$51,(IF(G769=2,'ANEXO RP14'!$A$52,(IF(G769=3,'ANEXO RP14'!$A$53,(IF(G769=4,'ANEXO RP14'!$A$54,(IF(G769=5,'ANEXO RP14'!$A$55,(IF(G769=6,'ANEXO RP14'!$A$56,(IF(G769=7,'ANEXO RP14'!$A$57,(IF(G769=8,'ANEXO RP14'!$A$58,(IF(G769=9,'ANEXO RP14'!$A$59,(IF(G769=10,'ANEXO RP14'!$A$60,(IF(G769=11,'ANEXO RP14'!$A$61,(IF(G769=12,'ANEXO RP14'!$A$62,(IF(G769=13,'ANEXO RP14'!$A$63,(IF(G769=14,'ANEXO RP14'!$A$64,(IF(G769=15,'ANEXO RP14'!$A$65,(IF(G769=16,'ANEXO RP14'!$A$66," ")))))))))))))))))))))))))))))))</f>
        <v xml:space="preserve"> </v>
      </c>
      <c r="I769" s="106"/>
      <c r="J769" s="114"/>
      <c r="K769" s="91"/>
    </row>
    <row r="770" spans="1:11" s="30" customFormat="1" ht="41.25" customHeight="1" thickBot="1" x14ac:dyDescent="0.3">
      <c r="A770" s="113"/>
      <c r="B770" s="93"/>
      <c r="C770" s="55"/>
      <c r="D770" s="94" t="e">
        <f>VLOOKUP($C769:$C$5004,$C$27:$D$5004,2,0)</f>
        <v>#N/A</v>
      </c>
      <c r="E770" s="99"/>
      <c r="F770" s="60" t="e">
        <f>VLOOKUP($E770:$E$5004,'PLANO DE APLICAÇÃO'!$A$5:$B$1002,2,0)</f>
        <v>#N/A</v>
      </c>
      <c r="G770" s="28"/>
      <c r="H770" s="29" t="str">
        <f>IF(G770=1,'ANEXO RP14'!$A$51,(IF(G770=2,'ANEXO RP14'!$A$52,(IF(G770=3,'ANEXO RP14'!$A$53,(IF(G770=4,'ANEXO RP14'!$A$54,(IF(G770=5,'ANEXO RP14'!$A$55,(IF(G770=6,'ANEXO RP14'!$A$56,(IF(G770=7,'ANEXO RP14'!$A$57,(IF(G770=8,'ANEXO RP14'!$A$58,(IF(G770=9,'ANEXO RP14'!$A$59,(IF(G770=10,'ANEXO RP14'!$A$60,(IF(G770=11,'ANEXO RP14'!$A$61,(IF(G770=12,'ANEXO RP14'!$A$62,(IF(G770=13,'ANEXO RP14'!$A$63,(IF(G770=14,'ANEXO RP14'!$A$64,(IF(G770=15,'ANEXO RP14'!$A$65,(IF(G770=16,'ANEXO RP14'!$A$66," ")))))))))))))))))))))))))))))))</f>
        <v xml:space="preserve"> </v>
      </c>
      <c r="I770" s="106"/>
      <c r="J770" s="114"/>
      <c r="K770" s="91"/>
    </row>
    <row r="771" spans="1:11" s="30" customFormat="1" ht="41.25" customHeight="1" thickBot="1" x14ac:dyDescent="0.3">
      <c r="A771" s="113"/>
      <c r="B771" s="93"/>
      <c r="C771" s="55"/>
      <c r="D771" s="94" t="e">
        <f>VLOOKUP($C770:$C$5004,$C$27:$D$5004,2,0)</f>
        <v>#N/A</v>
      </c>
      <c r="E771" s="99"/>
      <c r="F771" s="60" t="e">
        <f>VLOOKUP($E771:$E$5004,'PLANO DE APLICAÇÃO'!$A$5:$B$1002,2,0)</f>
        <v>#N/A</v>
      </c>
      <c r="G771" s="28"/>
      <c r="H771" s="29" t="str">
        <f>IF(G771=1,'ANEXO RP14'!$A$51,(IF(G771=2,'ANEXO RP14'!$A$52,(IF(G771=3,'ANEXO RP14'!$A$53,(IF(G771=4,'ANEXO RP14'!$A$54,(IF(G771=5,'ANEXO RP14'!$A$55,(IF(G771=6,'ANEXO RP14'!$A$56,(IF(G771=7,'ANEXO RP14'!$A$57,(IF(G771=8,'ANEXO RP14'!$A$58,(IF(G771=9,'ANEXO RP14'!$A$59,(IF(G771=10,'ANEXO RP14'!$A$60,(IF(G771=11,'ANEXO RP14'!$A$61,(IF(G771=12,'ANEXO RP14'!$A$62,(IF(G771=13,'ANEXO RP14'!$A$63,(IF(G771=14,'ANEXO RP14'!$A$64,(IF(G771=15,'ANEXO RP14'!$A$65,(IF(G771=16,'ANEXO RP14'!$A$66," ")))))))))))))))))))))))))))))))</f>
        <v xml:space="preserve"> </v>
      </c>
      <c r="I771" s="106"/>
      <c r="J771" s="114"/>
      <c r="K771" s="91"/>
    </row>
    <row r="772" spans="1:11" s="30" customFormat="1" ht="41.25" customHeight="1" thickBot="1" x14ac:dyDescent="0.3">
      <c r="A772" s="113"/>
      <c r="B772" s="93"/>
      <c r="C772" s="55"/>
      <c r="D772" s="94" t="e">
        <f>VLOOKUP($C771:$C$5004,$C$27:$D$5004,2,0)</f>
        <v>#N/A</v>
      </c>
      <c r="E772" s="99"/>
      <c r="F772" s="60" t="e">
        <f>VLOOKUP($E772:$E$5004,'PLANO DE APLICAÇÃO'!$A$5:$B$1002,2,0)</f>
        <v>#N/A</v>
      </c>
      <c r="G772" s="28"/>
      <c r="H772" s="29" t="str">
        <f>IF(G772=1,'ANEXO RP14'!$A$51,(IF(G772=2,'ANEXO RP14'!$A$52,(IF(G772=3,'ANEXO RP14'!$A$53,(IF(G772=4,'ANEXO RP14'!$A$54,(IF(G772=5,'ANEXO RP14'!$A$55,(IF(G772=6,'ANEXO RP14'!$A$56,(IF(G772=7,'ANEXO RP14'!$A$57,(IF(G772=8,'ANEXO RP14'!$A$58,(IF(G772=9,'ANEXO RP14'!$A$59,(IF(G772=10,'ANEXO RP14'!$A$60,(IF(G772=11,'ANEXO RP14'!$A$61,(IF(G772=12,'ANEXO RP14'!$A$62,(IF(G772=13,'ANEXO RP14'!$A$63,(IF(G772=14,'ANEXO RP14'!$A$64,(IF(G772=15,'ANEXO RP14'!$A$65,(IF(G772=16,'ANEXO RP14'!$A$66," ")))))))))))))))))))))))))))))))</f>
        <v xml:space="preserve"> </v>
      </c>
      <c r="I772" s="106"/>
      <c r="J772" s="114"/>
      <c r="K772" s="91"/>
    </row>
    <row r="773" spans="1:11" s="30" customFormat="1" ht="41.25" customHeight="1" thickBot="1" x14ac:dyDescent="0.3">
      <c r="A773" s="113"/>
      <c r="B773" s="93"/>
      <c r="C773" s="55"/>
      <c r="D773" s="94" t="e">
        <f>VLOOKUP($C772:$C$5004,$C$27:$D$5004,2,0)</f>
        <v>#N/A</v>
      </c>
      <c r="E773" s="99"/>
      <c r="F773" s="60" t="e">
        <f>VLOOKUP($E773:$E$5004,'PLANO DE APLICAÇÃO'!$A$5:$B$1002,2,0)</f>
        <v>#N/A</v>
      </c>
      <c r="G773" s="28"/>
      <c r="H773" s="29" t="str">
        <f>IF(G773=1,'ANEXO RP14'!$A$51,(IF(G773=2,'ANEXO RP14'!$A$52,(IF(G773=3,'ANEXO RP14'!$A$53,(IF(G773=4,'ANEXO RP14'!$A$54,(IF(G773=5,'ANEXO RP14'!$A$55,(IF(G773=6,'ANEXO RP14'!$A$56,(IF(G773=7,'ANEXO RP14'!$A$57,(IF(G773=8,'ANEXO RP14'!$A$58,(IF(G773=9,'ANEXO RP14'!$A$59,(IF(G773=10,'ANEXO RP14'!$A$60,(IF(G773=11,'ANEXO RP14'!$A$61,(IF(G773=12,'ANEXO RP14'!$A$62,(IF(G773=13,'ANEXO RP14'!$A$63,(IF(G773=14,'ANEXO RP14'!$A$64,(IF(G773=15,'ANEXO RP14'!$A$65,(IF(G773=16,'ANEXO RP14'!$A$66," ")))))))))))))))))))))))))))))))</f>
        <v xml:space="preserve"> </v>
      </c>
      <c r="I773" s="106"/>
      <c r="J773" s="114"/>
      <c r="K773" s="91"/>
    </row>
    <row r="774" spans="1:11" s="30" customFormat="1" ht="41.25" customHeight="1" thickBot="1" x14ac:dyDescent="0.3">
      <c r="A774" s="113"/>
      <c r="B774" s="93"/>
      <c r="C774" s="55"/>
      <c r="D774" s="94" t="e">
        <f>VLOOKUP($C773:$C$5004,$C$27:$D$5004,2,0)</f>
        <v>#N/A</v>
      </c>
      <c r="E774" s="99"/>
      <c r="F774" s="60" t="e">
        <f>VLOOKUP($E774:$E$5004,'PLANO DE APLICAÇÃO'!$A$5:$B$1002,2,0)</f>
        <v>#N/A</v>
      </c>
      <c r="G774" s="28"/>
      <c r="H774" s="29" t="str">
        <f>IF(G774=1,'ANEXO RP14'!$A$51,(IF(G774=2,'ANEXO RP14'!$A$52,(IF(G774=3,'ANEXO RP14'!$A$53,(IF(G774=4,'ANEXO RP14'!$A$54,(IF(G774=5,'ANEXO RP14'!$A$55,(IF(G774=6,'ANEXO RP14'!$A$56,(IF(G774=7,'ANEXO RP14'!$A$57,(IF(G774=8,'ANEXO RP14'!$A$58,(IF(G774=9,'ANEXO RP14'!$A$59,(IF(G774=10,'ANEXO RP14'!$A$60,(IF(G774=11,'ANEXO RP14'!$A$61,(IF(G774=12,'ANEXO RP14'!$A$62,(IF(G774=13,'ANEXO RP14'!$A$63,(IF(G774=14,'ANEXO RP14'!$A$64,(IF(G774=15,'ANEXO RP14'!$A$65,(IF(G774=16,'ANEXO RP14'!$A$66," ")))))))))))))))))))))))))))))))</f>
        <v xml:space="preserve"> </v>
      </c>
      <c r="I774" s="106"/>
      <c r="J774" s="114"/>
      <c r="K774" s="91"/>
    </row>
    <row r="775" spans="1:11" s="30" customFormat="1" ht="41.25" customHeight="1" thickBot="1" x14ac:dyDescent="0.3">
      <c r="A775" s="113"/>
      <c r="B775" s="93"/>
      <c r="C775" s="55"/>
      <c r="D775" s="94" t="e">
        <f>VLOOKUP($C774:$C$5004,$C$27:$D$5004,2,0)</f>
        <v>#N/A</v>
      </c>
      <c r="E775" s="99"/>
      <c r="F775" s="60" t="e">
        <f>VLOOKUP($E775:$E$5004,'PLANO DE APLICAÇÃO'!$A$5:$B$1002,2,0)</f>
        <v>#N/A</v>
      </c>
      <c r="G775" s="28"/>
      <c r="H775" s="29" t="str">
        <f>IF(G775=1,'ANEXO RP14'!$A$51,(IF(G775=2,'ANEXO RP14'!$A$52,(IF(G775=3,'ANEXO RP14'!$A$53,(IF(G775=4,'ANEXO RP14'!$A$54,(IF(G775=5,'ANEXO RP14'!$A$55,(IF(G775=6,'ANEXO RP14'!$A$56,(IF(G775=7,'ANEXO RP14'!$A$57,(IF(G775=8,'ANEXO RP14'!$A$58,(IF(G775=9,'ANEXO RP14'!$A$59,(IF(G775=10,'ANEXO RP14'!$A$60,(IF(G775=11,'ANEXO RP14'!$A$61,(IF(G775=12,'ANEXO RP14'!$A$62,(IF(G775=13,'ANEXO RP14'!$A$63,(IF(G775=14,'ANEXO RP14'!$A$64,(IF(G775=15,'ANEXO RP14'!$A$65,(IF(G775=16,'ANEXO RP14'!$A$66," ")))))))))))))))))))))))))))))))</f>
        <v xml:space="preserve"> </v>
      </c>
      <c r="I775" s="106"/>
      <c r="J775" s="114"/>
      <c r="K775" s="91"/>
    </row>
    <row r="776" spans="1:11" s="30" customFormat="1" ht="41.25" customHeight="1" thickBot="1" x14ac:dyDescent="0.3">
      <c r="A776" s="113"/>
      <c r="B776" s="93"/>
      <c r="C776" s="55"/>
      <c r="D776" s="94" t="e">
        <f>VLOOKUP($C775:$C$5004,$C$27:$D$5004,2,0)</f>
        <v>#N/A</v>
      </c>
      <c r="E776" s="99"/>
      <c r="F776" s="60" t="e">
        <f>VLOOKUP($E776:$E$5004,'PLANO DE APLICAÇÃO'!$A$5:$B$1002,2,0)</f>
        <v>#N/A</v>
      </c>
      <c r="G776" s="28"/>
      <c r="H776" s="29" t="str">
        <f>IF(G776=1,'ANEXO RP14'!$A$51,(IF(G776=2,'ANEXO RP14'!$A$52,(IF(G776=3,'ANEXO RP14'!$A$53,(IF(G776=4,'ANEXO RP14'!$A$54,(IF(G776=5,'ANEXO RP14'!$A$55,(IF(G776=6,'ANEXO RP14'!$A$56,(IF(G776=7,'ANEXO RP14'!$A$57,(IF(G776=8,'ANEXO RP14'!$A$58,(IF(G776=9,'ANEXO RP14'!$A$59,(IF(G776=10,'ANEXO RP14'!$A$60,(IF(G776=11,'ANEXO RP14'!$A$61,(IF(G776=12,'ANEXO RP14'!$A$62,(IF(G776=13,'ANEXO RP14'!$A$63,(IF(G776=14,'ANEXO RP14'!$A$64,(IF(G776=15,'ANEXO RP14'!$A$65,(IF(G776=16,'ANEXO RP14'!$A$66," ")))))))))))))))))))))))))))))))</f>
        <v xml:space="preserve"> </v>
      </c>
      <c r="I776" s="106"/>
      <c r="J776" s="114"/>
      <c r="K776" s="91"/>
    </row>
    <row r="777" spans="1:11" s="30" customFormat="1" ht="41.25" customHeight="1" thickBot="1" x14ac:dyDescent="0.3">
      <c r="A777" s="113"/>
      <c r="B777" s="93"/>
      <c r="C777" s="55"/>
      <c r="D777" s="94" t="e">
        <f>VLOOKUP($C776:$C$5004,$C$27:$D$5004,2,0)</f>
        <v>#N/A</v>
      </c>
      <c r="E777" s="99"/>
      <c r="F777" s="60" t="e">
        <f>VLOOKUP($E777:$E$5004,'PLANO DE APLICAÇÃO'!$A$5:$B$1002,2,0)</f>
        <v>#N/A</v>
      </c>
      <c r="G777" s="28"/>
      <c r="H777" s="29" t="str">
        <f>IF(G777=1,'ANEXO RP14'!$A$51,(IF(G777=2,'ANEXO RP14'!$A$52,(IF(G777=3,'ANEXO RP14'!$A$53,(IF(G777=4,'ANEXO RP14'!$A$54,(IF(G777=5,'ANEXO RP14'!$A$55,(IF(G777=6,'ANEXO RP14'!$A$56,(IF(G777=7,'ANEXO RP14'!$A$57,(IF(G777=8,'ANEXO RP14'!$A$58,(IF(G777=9,'ANEXO RP14'!$A$59,(IF(G777=10,'ANEXO RP14'!$A$60,(IF(G777=11,'ANEXO RP14'!$A$61,(IF(G777=12,'ANEXO RP14'!$A$62,(IF(G777=13,'ANEXO RP14'!$A$63,(IF(G777=14,'ANEXO RP14'!$A$64,(IF(G777=15,'ANEXO RP14'!$A$65,(IF(G777=16,'ANEXO RP14'!$A$66," ")))))))))))))))))))))))))))))))</f>
        <v xml:space="preserve"> </v>
      </c>
      <c r="I777" s="106"/>
      <c r="J777" s="114"/>
      <c r="K777" s="91"/>
    </row>
    <row r="778" spans="1:11" s="30" customFormat="1" ht="41.25" customHeight="1" thickBot="1" x14ac:dyDescent="0.3">
      <c r="A778" s="113"/>
      <c r="B778" s="93"/>
      <c r="C778" s="55"/>
      <c r="D778" s="94" t="e">
        <f>VLOOKUP($C777:$C$5004,$C$27:$D$5004,2,0)</f>
        <v>#N/A</v>
      </c>
      <c r="E778" s="99"/>
      <c r="F778" s="60" t="e">
        <f>VLOOKUP($E778:$E$5004,'PLANO DE APLICAÇÃO'!$A$5:$B$1002,2,0)</f>
        <v>#N/A</v>
      </c>
      <c r="G778" s="28"/>
      <c r="H778" s="29" t="str">
        <f>IF(G778=1,'ANEXO RP14'!$A$51,(IF(G778=2,'ANEXO RP14'!$A$52,(IF(G778=3,'ANEXO RP14'!$A$53,(IF(G778=4,'ANEXO RP14'!$A$54,(IF(G778=5,'ANEXO RP14'!$A$55,(IF(G778=6,'ANEXO RP14'!$A$56,(IF(G778=7,'ANEXO RP14'!$A$57,(IF(G778=8,'ANEXO RP14'!$A$58,(IF(G778=9,'ANEXO RP14'!$A$59,(IF(G778=10,'ANEXO RP14'!$A$60,(IF(G778=11,'ANEXO RP14'!$A$61,(IF(G778=12,'ANEXO RP14'!$A$62,(IF(G778=13,'ANEXO RP14'!$A$63,(IF(G778=14,'ANEXO RP14'!$A$64,(IF(G778=15,'ANEXO RP14'!$A$65,(IF(G778=16,'ANEXO RP14'!$A$66," ")))))))))))))))))))))))))))))))</f>
        <v xml:space="preserve"> </v>
      </c>
      <c r="I778" s="106"/>
      <c r="J778" s="114"/>
      <c r="K778" s="91"/>
    </row>
    <row r="779" spans="1:11" s="30" customFormat="1" ht="41.25" customHeight="1" thickBot="1" x14ac:dyDescent="0.3">
      <c r="A779" s="113"/>
      <c r="B779" s="93"/>
      <c r="C779" s="55"/>
      <c r="D779" s="94" t="e">
        <f>VLOOKUP($C778:$C$5004,$C$27:$D$5004,2,0)</f>
        <v>#N/A</v>
      </c>
      <c r="E779" s="99"/>
      <c r="F779" s="60" t="e">
        <f>VLOOKUP($E779:$E$5004,'PLANO DE APLICAÇÃO'!$A$5:$B$1002,2,0)</f>
        <v>#N/A</v>
      </c>
      <c r="G779" s="28"/>
      <c r="H779" s="29" t="str">
        <f>IF(G779=1,'ANEXO RP14'!$A$51,(IF(G779=2,'ANEXO RP14'!$A$52,(IF(G779=3,'ANEXO RP14'!$A$53,(IF(G779=4,'ANEXO RP14'!$A$54,(IF(G779=5,'ANEXO RP14'!$A$55,(IF(G779=6,'ANEXO RP14'!$A$56,(IF(G779=7,'ANEXO RP14'!$A$57,(IF(G779=8,'ANEXO RP14'!$A$58,(IF(G779=9,'ANEXO RP14'!$A$59,(IF(G779=10,'ANEXO RP14'!$A$60,(IF(G779=11,'ANEXO RP14'!$A$61,(IF(G779=12,'ANEXO RP14'!$A$62,(IF(G779=13,'ANEXO RP14'!$A$63,(IF(G779=14,'ANEXO RP14'!$A$64,(IF(G779=15,'ANEXO RP14'!$A$65,(IF(G779=16,'ANEXO RP14'!$A$66," ")))))))))))))))))))))))))))))))</f>
        <v xml:space="preserve"> </v>
      </c>
      <c r="I779" s="106"/>
      <c r="J779" s="114"/>
      <c r="K779" s="91"/>
    </row>
    <row r="780" spans="1:11" s="30" customFormat="1" ht="41.25" customHeight="1" thickBot="1" x14ac:dyDescent="0.3">
      <c r="A780" s="113"/>
      <c r="B780" s="93"/>
      <c r="C780" s="55"/>
      <c r="D780" s="94" t="e">
        <f>VLOOKUP($C779:$C$5004,$C$27:$D$5004,2,0)</f>
        <v>#N/A</v>
      </c>
      <c r="E780" s="99"/>
      <c r="F780" s="60" t="e">
        <f>VLOOKUP($E780:$E$5004,'PLANO DE APLICAÇÃO'!$A$5:$B$1002,2,0)</f>
        <v>#N/A</v>
      </c>
      <c r="G780" s="28"/>
      <c r="H780" s="29" t="str">
        <f>IF(G780=1,'ANEXO RP14'!$A$51,(IF(G780=2,'ANEXO RP14'!$A$52,(IF(G780=3,'ANEXO RP14'!$A$53,(IF(G780=4,'ANEXO RP14'!$A$54,(IF(G780=5,'ANEXO RP14'!$A$55,(IF(G780=6,'ANEXO RP14'!$A$56,(IF(G780=7,'ANEXO RP14'!$A$57,(IF(G780=8,'ANEXO RP14'!$A$58,(IF(G780=9,'ANEXO RP14'!$A$59,(IF(G780=10,'ANEXO RP14'!$A$60,(IF(G780=11,'ANEXO RP14'!$A$61,(IF(G780=12,'ANEXO RP14'!$A$62,(IF(G780=13,'ANEXO RP14'!$A$63,(IF(G780=14,'ANEXO RP14'!$A$64,(IF(G780=15,'ANEXO RP14'!$A$65,(IF(G780=16,'ANEXO RP14'!$A$66," ")))))))))))))))))))))))))))))))</f>
        <v xml:space="preserve"> </v>
      </c>
      <c r="I780" s="106"/>
      <c r="J780" s="114"/>
      <c r="K780" s="91"/>
    </row>
    <row r="781" spans="1:11" s="30" customFormat="1" ht="41.25" customHeight="1" thickBot="1" x14ac:dyDescent="0.3">
      <c r="A781" s="113"/>
      <c r="B781" s="93"/>
      <c r="C781" s="55"/>
      <c r="D781" s="94" t="e">
        <f>VLOOKUP($C780:$C$5004,$C$27:$D$5004,2,0)</f>
        <v>#N/A</v>
      </c>
      <c r="E781" s="99"/>
      <c r="F781" s="60" t="e">
        <f>VLOOKUP($E781:$E$5004,'PLANO DE APLICAÇÃO'!$A$5:$B$1002,2,0)</f>
        <v>#N/A</v>
      </c>
      <c r="G781" s="28"/>
      <c r="H781" s="29" t="str">
        <f>IF(G781=1,'ANEXO RP14'!$A$51,(IF(G781=2,'ANEXO RP14'!$A$52,(IF(G781=3,'ANEXO RP14'!$A$53,(IF(G781=4,'ANEXO RP14'!$A$54,(IF(G781=5,'ANEXO RP14'!$A$55,(IF(G781=6,'ANEXO RP14'!$A$56,(IF(G781=7,'ANEXO RP14'!$A$57,(IF(G781=8,'ANEXO RP14'!$A$58,(IF(G781=9,'ANEXO RP14'!$A$59,(IF(G781=10,'ANEXO RP14'!$A$60,(IF(G781=11,'ANEXO RP14'!$A$61,(IF(G781=12,'ANEXO RP14'!$A$62,(IF(G781=13,'ANEXO RP14'!$A$63,(IF(G781=14,'ANEXO RP14'!$A$64,(IF(G781=15,'ANEXO RP14'!$A$65,(IF(G781=16,'ANEXO RP14'!$A$66," ")))))))))))))))))))))))))))))))</f>
        <v xml:space="preserve"> </v>
      </c>
      <c r="I781" s="106"/>
      <c r="J781" s="114"/>
      <c r="K781" s="91"/>
    </row>
    <row r="782" spans="1:11" s="30" customFormat="1" ht="41.25" customHeight="1" thickBot="1" x14ac:dyDescent="0.3">
      <c r="A782" s="113"/>
      <c r="B782" s="93"/>
      <c r="C782" s="55"/>
      <c r="D782" s="94" t="e">
        <f>VLOOKUP($C781:$C$5004,$C$27:$D$5004,2,0)</f>
        <v>#N/A</v>
      </c>
      <c r="E782" s="99"/>
      <c r="F782" s="60" t="e">
        <f>VLOOKUP($E782:$E$5004,'PLANO DE APLICAÇÃO'!$A$5:$B$1002,2,0)</f>
        <v>#N/A</v>
      </c>
      <c r="G782" s="28"/>
      <c r="H782" s="29" t="str">
        <f>IF(G782=1,'ANEXO RP14'!$A$51,(IF(G782=2,'ANEXO RP14'!$A$52,(IF(G782=3,'ANEXO RP14'!$A$53,(IF(G782=4,'ANEXO RP14'!$A$54,(IF(G782=5,'ANEXO RP14'!$A$55,(IF(G782=6,'ANEXO RP14'!$A$56,(IF(G782=7,'ANEXO RP14'!$A$57,(IF(G782=8,'ANEXO RP14'!$A$58,(IF(G782=9,'ANEXO RP14'!$A$59,(IF(G782=10,'ANEXO RP14'!$A$60,(IF(G782=11,'ANEXO RP14'!$A$61,(IF(G782=12,'ANEXO RP14'!$A$62,(IF(G782=13,'ANEXO RP14'!$A$63,(IF(G782=14,'ANEXO RP14'!$A$64,(IF(G782=15,'ANEXO RP14'!$A$65,(IF(G782=16,'ANEXO RP14'!$A$66," ")))))))))))))))))))))))))))))))</f>
        <v xml:space="preserve"> </v>
      </c>
      <c r="I782" s="106"/>
      <c r="J782" s="114"/>
      <c r="K782" s="91"/>
    </row>
    <row r="783" spans="1:11" s="30" customFormat="1" ht="41.25" customHeight="1" thickBot="1" x14ac:dyDescent="0.3">
      <c r="A783" s="113"/>
      <c r="B783" s="93"/>
      <c r="C783" s="55"/>
      <c r="D783" s="94" t="e">
        <f>VLOOKUP($C782:$C$5004,$C$27:$D$5004,2,0)</f>
        <v>#N/A</v>
      </c>
      <c r="E783" s="99"/>
      <c r="F783" s="60" t="e">
        <f>VLOOKUP($E783:$E$5004,'PLANO DE APLICAÇÃO'!$A$5:$B$1002,2,0)</f>
        <v>#N/A</v>
      </c>
      <c r="G783" s="28"/>
      <c r="H783" s="29" t="str">
        <f>IF(G783=1,'ANEXO RP14'!$A$51,(IF(G783=2,'ANEXO RP14'!$A$52,(IF(G783=3,'ANEXO RP14'!$A$53,(IF(G783=4,'ANEXO RP14'!$A$54,(IF(G783=5,'ANEXO RP14'!$A$55,(IF(G783=6,'ANEXO RP14'!$A$56,(IF(G783=7,'ANEXO RP14'!$A$57,(IF(G783=8,'ANEXO RP14'!$A$58,(IF(G783=9,'ANEXO RP14'!$A$59,(IF(G783=10,'ANEXO RP14'!$A$60,(IF(G783=11,'ANEXO RP14'!$A$61,(IF(G783=12,'ANEXO RP14'!$A$62,(IF(G783=13,'ANEXO RP14'!$A$63,(IF(G783=14,'ANEXO RP14'!$A$64,(IF(G783=15,'ANEXO RP14'!$A$65,(IF(G783=16,'ANEXO RP14'!$A$66," ")))))))))))))))))))))))))))))))</f>
        <v xml:space="preserve"> </v>
      </c>
      <c r="I783" s="106"/>
      <c r="J783" s="114"/>
      <c r="K783" s="91"/>
    </row>
    <row r="784" spans="1:11" s="30" customFormat="1" ht="41.25" customHeight="1" thickBot="1" x14ac:dyDescent="0.3">
      <c r="A784" s="113"/>
      <c r="B784" s="93"/>
      <c r="C784" s="55"/>
      <c r="D784" s="94" t="e">
        <f>VLOOKUP($C783:$C$5004,$C$27:$D$5004,2,0)</f>
        <v>#N/A</v>
      </c>
      <c r="E784" s="99"/>
      <c r="F784" s="60" t="e">
        <f>VLOOKUP($E784:$E$5004,'PLANO DE APLICAÇÃO'!$A$5:$B$1002,2,0)</f>
        <v>#N/A</v>
      </c>
      <c r="G784" s="28"/>
      <c r="H784" s="29" t="str">
        <f>IF(G784=1,'ANEXO RP14'!$A$51,(IF(G784=2,'ANEXO RP14'!$A$52,(IF(G784=3,'ANEXO RP14'!$A$53,(IF(G784=4,'ANEXO RP14'!$A$54,(IF(G784=5,'ANEXO RP14'!$A$55,(IF(G784=6,'ANEXO RP14'!$A$56,(IF(G784=7,'ANEXO RP14'!$A$57,(IF(G784=8,'ANEXO RP14'!$A$58,(IF(G784=9,'ANEXO RP14'!$A$59,(IF(G784=10,'ANEXO RP14'!$A$60,(IF(G784=11,'ANEXO RP14'!$A$61,(IF(G784=12,'ANEXO RP14'!$A$62,(IF(G784=13,'ANEXO RP14'!$A$63,(IF(G784=14,'ANEXO RP14'!$A$64,(IF(G784=15,'ANEXO RP14'!$A$65,(IF(G784=16,'ANEXO RP14'!$A$66," ")))))))))))))))))))))))))))))))</f>
        <v xml:space="preserve"> </v>
      </c>
      <c r="I784" s="106"/>
      <c r="J784" s="114"/>
      <c r="K784" s="91"/>
    </row>
    <row r="785" spans="1:11" s="30" customFormat="1" ht="41.25" customHeight="1" thickBot="1" x14ac:dyDescent="0.3">
      <c r="A785" s="113"/>
      <c r="B785" s="93"/>
      <c r="C785" s="55"/>
      <c r="D785" s="94" t="e">
        <f>VLOOKUP($C784:$C$5004,$C$27:$D$5004,2,0)</f>
        <v>#N/A</v>
      </c>
      <c r="E785" s="99"/>
      <c r="F785" s="60" t="e">
        <f>VLOOKUP($E785:$E$5004,'PLANO DE APLICAÇÃO'!$A$5:$B$1002,2,0)</f>
        <v>#N/A</v>
      </c>
      <c r="G785" s="28"/>
      <c r="H785" s="29" t="str">
        <f>IF(G785=1,'ANEXO RP14'!$A$51,(IF(G785=2,'ANEXO RP14'!$A$52,(IF(G785=3,'ANEXO RP14'!$A$53,(IF(G785=4,'ANEXO RP14'!$A$54,(IF(G785=5,'ANEXO RP14'!$A$55,(IF(G785=6,'ANEXO RP14'!$A$56,(IF(G785=7,'ANEXO RP14'!$A$57,(IF(G785=8,'ANEXO RP14'!$A$58,(IF(G785=9,'ANEXO RP14'!$A$59,(IF(G785=10,'ANEXO RP14'!$A$60,(IF(G785=11,'ANEXO RP14'!$A$61,(IF(G785=12,'ANEXO RP14'!$A$62,(IF(G785=13,'ANEXO RP14'!$A$63,(IF(G785=14,'ANEXO RP14'!$A$64,(IF(G785=15,'ANEXO RP14'!$A$65,(IF(G785=16,'ANEXO RP14'!$A$66," ")))))))))))))))))))))))))))))))</f>
        <v xml:space="preserve"> </v>
      </c>
      <c r="I785" s="106"/>
      <c r="J785" s="114"/>
      <c r="K785" s="91"/>
    </row>
    <row r="786" spans="1:11" s="30" customFormat="1" ht="41.25" customHeight="1" thickBot="1" x14ac:dyDescent="0.3">
      <c r="A786" s="113"/>
      <c r="B786" s="93"/>
      <c r="C786" s="55"/>
      <c r="D786" s="94" t="e">
        <f>VLOOKUP($C785:$C$5004,$C$27:$D$5004,2,0)</f>
        <v>#N/A</v>
      </c>
      <c r="E786" s="99"/>
      <c r="F786" s="60" t="e">
        <f>VLOOKUP($E786:$E$5004,'PLANO DE APLICAÇÃO'!$A$5:$B$1002,2,0)</f>
        <v>#N/A</v>
      </c>
      <c r="G786" s="28"/>
      <c r="H786" s="29" t="str">
        <f>IF(G786=1,'ANEXO RP14'!$A$51,(IF(G786=2,'ANEXO RP14'!$A$52,(IF(G786=3,'ANEXO RP14'!$A$53,(IF(G786=4,'ANEXO RP14'!$A$54,(IF(G786=5,'ANEXO RP14'!$A$55,(IF(G786=6,'ANEXO RP14'!$A$56,(IF(G786=7,'ANEXO RP14'!$A$57,(IF(G786=8,'ANEXO RP14'!$A$58,(IF(G786=9,'ANEXO RP14'!$A$59,(IF(G786=10,'ANEXO RP14'!$A$60,(IF(G786=11,'ANEXO RP14'!$A$61,(IF(G786=12,'ANEXO RP14'!$A$62,(IF(G786=13,'ANEXO RP14'!$A$63,(IF(G786=14,'ANEXO RP14'!$A$64,(IF(G786=15,'ANEXO RP14'!$A$65,(IF(G786=16,'ANEXO RP14'!$A$66," ")))))))))))))))))))))))))))))))</f>
        <v xml:space="preserve"> </v>
      </c>
      <c r="I786" s="106"/>
      <c r="J786" s="114"/>
      <c r="K786" s="91"/>
    </row>
    <row r="787" spans="1:11" s="30" customFormat="1" ht="41.25" customHeight="1" thickBot="1" x14ac:dyDescent="0.3">
      <c r="A787" s="113"/>
      <c r="B787" s="93"/>
      <c r="C787" s="55"/>
      <c r="D787" s="94" t="e">
        <f>VLOOKUP($C786:$C$5004,$C$27:$D$5004,2,0)</f>
        <v>#N/A</v>
      </c>
      <c r="E787" s="99"/>
      <c r="F787" s="60" t="e">
        <f>VLOOKUP($E787:$E$5004,'PLANO DE APLICAÇÃO'!$A$5:$B$1002,2,0)</f>
        <v>#N/A</v>
      </c>
      <c r="G787" s="28"/>
      <c r="H787" s="29" t="str">
        <f>IF(G787=1,'ANEXO RP14'!$A$51,(IF(G787=2,'ANEXO RP14'!$A$52,(IF(G787=3,'ANEXO RP14'!$A$53,(IF(G787=4,'ANEXO RP14'!$A$54,(IF(G787=5,'ANEXO RP14'!$A$55,(IF(G787=6,'ANEXO RP14'!$A$56,(IF(G787=7,'ANEXO RP14'!$A$57,(IF(G787=8,'ANEXO RP14'!$A$58,(IF(G787=9,'ANEXO RP14'!$A$59,(IF(G787=10,'ANEXO RP14'!$A$60,(IF(G787=11,'ANEXO RP14'!$A$61,(IF(G787=12,'ANEXO RP14'!$A$62,(IF(G787=13,'ANEXO RP14'!$A$63,(IF(G787=14,'ANEXO RP14'!$A$64,(IF(G787=15,'ANEXO RP14'!$A$65,(IF(G787=16,'ANEXO RP14'!$A$66," ")))))))))))))))))))))))))))))))</f>
        <v xml:space="preserve"> </v>
      </c>
      <c r="I787" s="106"/>
      <c r="J787" s="114"/>
      <c r="K787" s="91"/>
    </row>
    <row r="788" spans="1:11" s="30" customFormat="1" ht="41.25" customHeight="1" thickBot="1" x14ac:dyDescent="0.3">
      <c r="A788" s="113"/>
      <c r="B788" s="93"/>
      <c r="C788" s="55"/>
      <c r="D788" s="94" t="e">
        <f>VLOOKUP($C787:$C$5004,$C$27:$D$5004,2,0)</f>
        <v>#N/A</v>
      </c>
      <c r="E788" s="99"/>
      <c r="F788" s="60" t="e">
        <f>VLOOKUP($E788:$E$5004,'PLANO DE APLICAÇÃO'!$A$5:$B$1002,2,0)</f>
        <v>#N/A</v>
      </c>
      <c r="G788" s="28"/>
      <c r="H788" s="29" t="str">
        <f>IF(G788=1,'ANEXO RP14'!$A$51,(IF(G788=2,'ANEXO RP14'!$A$52,(IF(G788=3,'ANEXO RP14'!$A$53,(IF(G788=4,'ANEXO RP14'!$A$54,(IF(G788=5,'ANEXO RP14'!$A$55,(IF(G788=6,'ANEXO RP14'!$A$56,(IF(G788=7,'ANEXO RP14'!$A$57,(IF(G788=8,'ANEXO RP14'!$A$58,(IF(G788=9,'ANEXO RP14'!$A$59,(IF(G788=10,'ANEXO RP14'!$A$60,(IF(G788=11,'ANEXO RP14'!$A$61,(IF(G788=12,'ANEXO RP14'!$A$62,(IF(G788=13,'ANEXO RP14'!$A$63,(IF(G788=14,'ANEXO RP14'!$A$64,(IF(G788=15,'ANEXO RP14'!$A$65,(IF(G788=16,'ANEXO RP14'!$A$66," ")))))))))))))))))))))))))))))))</f>
        <v xml:space="preserve"> </v>
      </c>
      <c r="I788" s="106"/>
      <c r="J788" s="114"/>
      <c r="K788" s="91"/>
    </row>
    <row r="789" spans="1:11" s="30" customFormat="1" ht="41.25" customHeight="1" thickBot="1" x14ac:dyDescent="0.3">
      <c r="A789" s="113"/>
      <c r="B789" s="93"/>
      <c r="C789" s="55"/>
      <c r="D789" s="94" t="e">
        <f>VLOOKUP($C788:$C$5004,$C$27:$D$5004,2,0)</f>
        <v>#N/A</v>
      </c>
      <c r="E789" s="99"/>
      <c r="F789" s="60" t="e">
        <f>VLOOKUP($E789:$E$5004,'PLANO DE APLICAÇÃO'!$A$5:$B$1002,2,0)</f>
        <v>#N/A</v>
      </c>
      <c r="G789" s="28"/>
      <c r="H789" s="29" t="str">
        <f>IF(G789=1,'ANEXO RP14'!$A$51,(IF(G789=2,'ANEXO RP14'!$A$52,(IF(G789=3,'ANEXO RP14'!$A$53,(IF(G789=4,'ANEXO RP14'!$A$54,(IF(G789=5,'ANEXO RP14'!$A$55,(IF(G789=6,'ANEXO RP14'!$A$56,(IF(G789=7,'ANEXO RP14'!$A$57,(IF(G789=8,'ANEXO RP14'!$A$58,(IF(G789=9,'ANEXO RP14'!$A$59,(IF(G789=10,'ANEXO RP14'!$A$60,(IF(G789=11,'ANEXO RP14'!$A$61,(IF(G789=12,'ANEXO RP14'!$A$62,(IF(G789=13,'ANEXO RP14'!$A$63,(IF(G789=14,'ANEXO RP14'!$A$64,(IF(G789=15,'ANEXO RP14'!$A$65,(IF(G789=16,'ANEXO RP14'!$A$66," ")))))))))))))))))))))))))))))))</f>
        <v xml:space="preserve"> </v>
      </c>
      <c r="I789" s="106"/>
      <c r="J789" s="114"/>
      <c r="K789" s="91"/>
    </row>
    <row r="790" spans="1:11" s="30" customFormat="1" ht="41.25" customHeight="1" thickBot="1" x14ac:dyDescent="0.3">
      <c r="A790" s="113"/>
      <c r="B790" s="93"/>
      <c r="C790" s="55"/>
      <c r="D790" s="94" t="e">
        <f>VLOOKUP($C789:$C$5004,$C$27:$D$5004,2,0)</f>
        <v>#N/A</v>
      </c>
      <c r="E790" s="99"/>
      <c r="F790" s="60" t="e">
        <f>VLOOKUP($E790:$E$5004,'PLANO DE APLICAÇÃO'!$A$5:$B$1002,2,0)</f>
        <v>#N/A</v>
      </c>
      <c r="G790" s="28"/>
      <c r="H790" s="29" t="str">
        <f>IF(G790=1,'ANEXO RP14'!$A$51,(IF(G790=2,'ANEXO RP14'!$A$52,(IF(G790=3,'ANEXO RP14'!$A$53,(IF(G790=4,'ANEXO RP14'!$A$54,(IF(G790=5,'ANEXO RP14'!$A$55,(IF(G790=6,'ANEXO RP14'!$A$56,(IF(G790=7,'ANEXO RP14'!$A$57,(IF(G790=8,'ANEXO RP14'!$A$58,(IF(G790=9,'ANEXO RP14'!$A$59,(IF(G790=10,'ANEXO RP14'!$A$60,(IF(G790=11,'ANEXO RP14'!$A$61,(IF(G790=12,'ANEXO RP14'!$A$62,(IF(G790=13,'ANEXO RP14'!$A$63,(IF(G790=14,'ANEXO RP14'!$A$64,(IF(G790=15,'ANEXO RP14'!$A$65,(IF(G790=16,'ANEXO RP14'!$A$66," ")))))))))))))))))))))))))))))))</f>
        <v xml:space="preserve"> </v>
      </c>
      <c r="I790" s="106"/>
      <c r="J790" s="114"/>
      <c r="K790" s="91"/>
    </row>
    <row r="791" spans="1:11" s="30" customFormat="1" ht="41.25" customHeight="1" thickBot="1" x14ac:dyDescent="0.3">
      <c r="A791" s="113"/>
      <c r="B791" s="93"/>
      <c r="C791" s="55"/>
      <c r="D791" s="94" t="e">
        <f>VLOOKUP($C790:$C$5004,$C$27:$D$5004,2,0)</f>
        <v>#N/A</v>
      </c>
      <c r="E791" s="99"/>
      <c r="F791" s="60" t="e">
        <f>VLOOKUP($E791:$E$5004,'PLANO DE APLICAÇÃO'!$A$5:$B$1002,2,0)</f>
        <v>#N/A</v>
      </c>
      <c r="G791" s="28"/>
      <c r="H791" s="29" t="str">
        <f>IF(G791=1,'ANEXO RP14'!$A$51,(IF(G791=2,'ANEXO RP14'!$A$52,(IF(G791=3,'ANEXO RP14'!$A$53,(IF(G791=4,'ANEXO RP14'!$A$54,(IF(G791=5,'ANEXO RP14'!$A$55,(IF(G791=6,'ANEXO RP14'!$A$56,(IF(G791=7,'ANEXO RP14'!$A$57,(IF(G791=8,'ANEXO RP14'!$A$58,(IF(G791=9,'ANEXO RP14'!$A$59,(IF(G791=10,'ANEXO RP14'!$A$60,(IF(G791=11,'ANEXO RP14'!$A$61,(IF(G791=12,'ANEXO RP14'!$A$62,(IF(G791=13,'ANEXO RP14'!$A$63,(IF(G791=14,'ANEXO RP14'!$A$64,(IF(G791=15,'ANEXO RP14'!$A$65,(IF(G791=16,'ANEXO RP14'!$A$66," ")))))))))))))))))))))))))))))))</f>
        <v xml:space="preserve"> </v>
      </c>
      <c r="I791" s="106"/>
      <c r="J791" s="114"/>
      <c r="K791" s="91"/>
    </row>
    <row r="792" spans="1:11" s="30" customFormat="1" ht="41.25" customHeight="1" thickBot="1" x14ac:dyDescent="0.3">
      <c r="A792" s="113"/>
      <c r="B792" s="93"/>
      <c r="C792" s="55"/>
      <c r="D792" s="94" t="e">
        <f>VLOOKUP($C791:$C$5004,$C$27:$D$5004,2,0)</f>
        <v>#N/A</v>
      </c>
      <c r="E792" s="99"/>
      <c r="F792" s="60" t="e">
        <f>VLOOKUP($E792:$E$5004,'PLANO DE APLICAÇÃO'!$A$5:$B$1002,2,0)</f>
        <v>#N/A</v>
      </c>
      <c r="G792" s="28"/>
      <c r="H792" s="29" t="str">
        <f>IF(G792=1,'ANEXO RP14'!$A$51,(IF(G792=2,'ANEXO RP14'!$A$52,(IF(G792=3,'ANEXO RP14'!$A$53,(IF(G792=4,'ANEXO RP14'!$A$54,(IF(G792=5,'ANEXO RP14'!$A$55,(IF(G792=6,'ANEXO RP14'!$A$56,(IF(G792=7,'ANEXO RP14'!$A$57,(IF(G792=8,'ANEXO RP14'!$A$58,(IF(G792=9,'ANEXO RP14'!$A$59,(IF(G792=10,'ANEXO RP14'!$A$60,(IF(G792=11,'ANEXO RP14'!$A$61,(IF(G792=12,'ANEXO RP14'!$A$62,(IF(G792=13,'ANEXO RP14'!$A$63,(IF(G792=14,'ANEXO RP14'!$A$64,(IF(G792=15,'ANEXO RP14'!$A$65,(IF(G792=16,'ANEXO RP14'!$A$66," ")))))))))))))))))))))))))))))))</f>
        <v xml:space="preserve"> </v>
      </c>
      <c r="I792" s="106"/>
      <c r="J792" s="114"/>
      <c r="K792" s="91"/>
    </row>
    <row r="793" spans="1:11" s="30" customFormat="1" ht="41.25" customHeight="1" thickBot="1" x14ac:dyDescent="0.3">
      <c r="A793" s="113"/>
      <c r="B793" s="93"/>
      <c r="C793" s="55"/>
      <c r="D793" s="94" t="e">
        <f>VLOOKUP($C792:$C$5004,$C$27:$D$5004,2,0)</f>
        <v>#N/A</v>
      </c>
      <c r="E793" s="99"/>
      <c r="F793" s="60" t="e">
        <f>VLOOKUP($E793:$E$5004,'PLANO DE APLICAÇÃO'!$A$5:$B$1002,2,0)</f>
        <v>#N/A</v>
      </c>
      <c r="G793" s="28"/>
      <c r="H793" s="29" t="str">
        <f>IF(G793=1,'ANEXO RP14'!$A$51,(IF(G793=2,'ANEXO RP14'!$A$52,(IF(G793=3,'ANEXO RP14'!$A$53,(IF(G793=4,'ANEXO RP14'!$A$54,(IF(G793=5,'ANEXO RP14'!$A$55,(IF(G793=6,'ANEXO RP14'!$A$56,(IF(G793=7,'ANEXO RP14'!$A$57,(IF(G793=8,'ANEXO RP14'!$A$58,(IF(G793=9,'ANEXO RP14'!$A$59,(IF(G793=10,'ANEXO RP14'!$A$60,(IF(G793=11,'ANEXO RP14'!$A$61,(IF(G793=12,'ANEXO RP14'!$A$62,(IF(G793=13,'ANEXO RP14'!$A$63,(IF(G793=14,'ANEXO RP14'!$A$64,(IF(G793=15,'ANEXO RP14'!$A$65,(IF(G793=16,'ANEXO RP14'!$A$66," ")))))))))))))))))))))))))))))))</f>
        <v xml:space="preserve"> </v>
      </c>
      <c r="I793" s="106"/>
      <c r="J793" s="114"/>
      <c r="K793" s="91"/>
    </row>
    <row r="794" spans="1:11" s="30" customFormat="1" ht="41.25" customHeight="1" thickBot="1" x14ac:dyDescent="0.3">
      <c r="A794" s="113"/>
      <c r="B794" s="93"/>
      <c r="C794" s="55"/>
      <c r="D794" s="94" t="e">
        <f>VLOOKUP($C793:$C$5004,$C$27:$D$5004,2,0)</f>
        <v>#N/A</v>
      </c>
      <c r="E794" s="99"/>
      <c r="F794" s="60" t="e">
        <f>VLOOKUP($E794:$E$5004,'PLANO DE APLICAÇÃO'!$A$5:$B$1002,2,0)</f>
        <v>#N/A</v>
      </c>
      <c r="G794" s="28"/>
      <c r="H794" s="29" t="str">
        <f>IF(G794=1,'ANEXO RP14'!$A$51,(IF(G794=2,'ANEXO RP14'!$A$52,(IF(G794=3,'ANEXO RP14'!$A$53,(IF(G794=4,'ANEXO RP14'!$A$54,(IF(G794=5,'ANEXO RP14'!$A$55,(IF(G794=6,'ANEXO RP14'!$A$56,(IF(G794=7,'ANEXO RP14'!$A$57,(IF(G794=8,'ANEXO RP14'!$A$58,(IF(G794=9,'ANEXO RP14'!$A$59,(IF(G794=10,'ANEXO RP14'!$A$60,(IF(G794=11,'ANEXO RP14'!$A$61,(IF(G794=12,'ANEXO RP14'!$A$62,(IF(G794=13,'ANEXO RP14'!$A$63,(IF(G794=14,'ANEXO RP14'!$A$64,(IF(G794=15,'ANEXO RP14'!$A$65,(IF(G794=16,'ANEXO RP14'!$A$66," ")))))))))))))))))))))))))))))))</f>
        <v xml:space="preserve"> </v>
      </c>
      <c r="I794" s="106"/>
      <c r="J794" s="114"/>
      <c r="K794" s="91"/>
    </row>
    <row r="795" spans="1:11" s="30" customFormat="1" ht="41.25" customHeight="1" thickBot="1" x14ac:dyDescent="0.3">
      <c r="A795" s="113"/>
      <c r="B795" s="93"/>
      <c r="C795" s="55"/>
      <c r="D795" s="94" t="e">
        <f>VLOOKUP($C794:$C$5004,$C$27:$D$5004,2,0)</f>
        <v>#N/A</v>
      </c>
      <c r="E795" s="99"/>
      <c r="F795" s="60" t="e">
        <f>VLOOKUP($E795:$E$5004,'PLANO DE APLICAÇÃO'!$A$5:$B$1002,2,0)</f>
        <v>#N/A</v>
      </c>
      <c r="G795" s="28"/>
      <c r="H795" s="29" t="str">
        <f>IF(G795=1,'ANEXO RP14'!$A$51,(IF(G795=2,'ANEXO RP14'!$A$52,(IF(G795=3,'ANEXO RP14'!$A$53,(IF(G795=4,'ANEXO RP14'!$A$54,(IF(G795=5,'ANEXO RP14'!$A$55,(IF(G795=6,'ANEXO RP14'!$A$56,(IF(G795=7,'ANEXO RP14'!$A$57,(IF(G795=8,'ANEXO RP14'!$A$58,(IF(G795=9,'ANEXO RP14'!$A$59,(IF(G795=10,'ANEXO RP14'!$A$60,(IF(G795=11,'ANEXO RP14'!$A$61,(IF(G795=12,'ANEXO RP14'!$A$62,(IF(G795=13,'ANEXO RP14'!$A$63,(IF(G795=14,'ANEXO RP14'!$A$64,(IF(G795=15,'ANEXO RP14'!$A$65,(IF(G795=16,'ANEXO RP14'!$A$66," ")))))))))))))))))))))))))))))))</f>
        <v xml:space="preserve"> </v>
      </c>
      <c r="I795" s="106"/>
      <c r="J795" s="114"/>
      <c r="K795" s="91"/>
    </row>
    <row r="796" spans="1:11" s="30" customFormat="1" ht="41.25" customHeight="1" thickBot="1" x14ac:dyDescent="0.3">
      <c r="A796" s="113"/>
      <c r="B796" s="93"/>
      <c r="C796" s="55"/>
      <c r="D796" s="94" t="e">
        <f>VLOOKUP($C795:$C$5004,$C$27:$D$5004,2,0)</f>
        <v>#N/A</v>
      </c>
      <c r="E796" s="99"/>
      <c r="F796" s="60" t="e">
        <f>VLOOKUP($E796:$E$5004,'PLANO DE APLICAÇÃO'!$A$5:$B$1002,2,0)</f>
        <v>#N/A</v>
      </c>
      <c r="G796" s="28"/>
      <c r="H796" s="29" t="str">
        <f>IF(G796=1,'ANEXO RP14'!$A$51,(IF(G796=2,'ANEXO RP14'!$A$52,(IF(G796=3,'ANEXO RP14'!$A$53,(IF(G796=4,'ANEXO RP14'!$A$54,(IF(G796=5,'ANEXO RP14'!$A$55,(IF(G796=6,'ANEXO RP14'!$A$56,(IF(G796=7,'ANEXO RP14'!$A$57,(IF(G796=8,'ANEXO RP14'!$A$58,(IF(G796=9,'ANEXO RP14'!$A$59,(IF(G796=10,'ANEXO RP14'!$A$60,(IF(G796=11,'ANEXO RP14'!$A$61,(IF(G796=12,'ANEXO RP14'!$A$62,(IF(G796=13,'ANEXO RP14'!$A$63,(IF(G796=14,'ANEXO RP14'!$A$64,(IF(G796=15,'ANEXO RP14'!$A$65,(IF(G796=16,'ANEXO RP14'!$A$66," ")))))))))))))))))))))))))))))))</f>
        <v xml:space="preserve"> </v>
      </c>
      <c r="I796" s="106"/>
      <c r="J796" s="114"/>
      <c r="K796" s="91"/>
    </row>
    <row r="797" spans="1:11" s="30" customFormat="1" ht="41.25" customHeight="1" thickBot="1" x14ac:dyDescent="0.3">
      <c r="A797" s="113"/>
      <c r="B797" s="93"/>
      <c r="C797" s="55"/>
      <c r="D797" s="94" t="e">
        <f>VLOOKUP($C796:$C$5004,$C$27:$D$5004,2,0)</f>
        <v>#N/A</v>
      </c>
      <c r="E797" s="99"/>
      <c r="F797" s="60" t="e">
        <f>VLOOKUP($E797:$E$5004,'PLANO DE APLICAÇÃO'!$A$5:$B$1002,2,0)</f>
        <v>#N/A</v>
      </c>
      <c r="G797" s="28"/>
      <c r="H797" s="29" t="str">
        <f>IF(G797=1,'ANEXO RP14'!$A$51,(IF(G797=2,'ANEXO RP14'!$A$52,(IF(G797=3,'ANEXO RP14'!$A$53,(IF(G797=4,'ANEXO RP14'!$A$54,(IF(G797=5,'ANEXO RP14'!$A$55,(IF(G797=6,'ANEXO RP14'!$A$56,(IF(G797=7,'ANEXO RP14'!$A$57,(IF(G797=8,'ANEXO RP14'!$A$58,(IF(G797=9,'ANEXO RP14'!$A$59,(IF(G797=10,'ANEXO RP14'!$A$60,(IF(G797=11,'ANEXO RP14'!$A$61,(IF(G797=12,'ANEXO RP14'!$A$62,(IF(G797=13,'ANEXO RP14'!$A$63,(IF(G797=14,'ANEXO RP14'!$A$64,(IF(G797=15,'ANEXO RP14'!$A$65,(IF(G797=16,'ANEXO RP14'!$A$66," ")))))))))))))))))))))))))))))))</f>
        <v xml:space="preserve"> </v>
      </c>
      <c r="I797" s="106"/>
      <c r="J797" s="114"/>
      <c r="K797" s="91"/>
    </row>
    <row r="798" spans="1:11" s="30" customFormat="1" ht="41.25" customHeight="1" thickBot="1" x14ac:dyDescent="0.3">
      <c r="A798" s="113"/>
      <c r="B798" s="93"/>
      <c r="C798" s="55"/>
      <c r="D798" s="94" t="e">
        <f>VLOOKUP($C797:$C$5004,$C$27:$D$5004,2,0)</f>
        <v>#N/A</v>
      </c>
      <c r="E798" s="99"/>
      <c r="F798" s="60" t="e">
        <f>VLOOKUP($E798:$E$5004,'PLANO DE APLICAÇÃO'!$A$5:$B$1002,2,0)</f>
        <v>#N/A</v>
      </c>
      <c r="G798" s="28"/>
      <c r="H798" s="29" t="str">
        <f>IF(G798=1,'ANEXO RP14'!$A$51,(IF(G798=2,'ANEXO RP14'!$A$52,(IF(G798=3,'ANEXO RP14'!$A$53,(IF(G798=4,'ANEXO RP14'!$A$54,(IF(G798=5,'ANEXO RP14'!$A$55,(IF(G798=6,'ANEXO RP14'!$A$56,(IF(G798=7,'ANEXO RP14'!$A$57,(IF(G798=8,'ANEXO RP14'!$A$58,(IF(G798=9,'ANEXO RP14'!$A$59,(IF(G798=10,'ANEXO RP14'!$A$60,(IF(G798=11,'ANEXO RP14'!$A$61,(IF(G798=12,'ANEXO RP14'!$A$62,(IF(G798=13,'ANEXO RP14'!$A$63,(IF(G798=14,'ANEXO RP14'!$A$64,(IF(G798=15,'ANEXO RP14'!$A$65,(IF(G798=16,'ANEXO RP14'!$A$66," ")))))))))))))))))))))))))))))))</f>
        <v xml:space="preserve"> </v>
      </c>
      <c r="I798" s="106"/>
      <c r="J798" s="114"/>
      <c r="K798" s="91"/>
    </row>
    <row r="799" spans="1:11" s="30" customFormat="1" ht="41.25" customHeight="1" thickBot="1" x14ac:dyDescent="0.3">
      <c r="A799" s="113"/>
      <c r="B799" s="93"/>
      <c r="C799" s="55"/>
      <c r="D799" s="94" t="e">
        <f>VLOOKUP($C798:$C$5004,$C$27:$D$5004,2,0)</f>
        <v>#N/A</v>
      </c>
      <c r="E799" s="99"/>
      <c r="F799" s="60" t="e">
        <f>VLOOKUP($E799:$E$5004,'PLANO DE APLICAÇÃO'!$A$5:$B$1002,2,0)</f>
        <v>#N/A</v>
      </c>
      <c r="G799" s="28"/>
      <c r="H799" s="29" t="str">
        <f>IF(G799=1,'ANEXO RP14'!$A$51,(IF(G799=2,'ANEXO RP14'!$A$52,(IF(G799=3,'ANEXO RP14'!$A$53,(IF(G799=4,'ANEXO RP14'!$A$54,(IF(G799=5,'ANEXO RP14'!$A$55,(IF(G799=6,'ANEXO RP14'!$A$56,(IF(G799=7,'ANEXO RP14'!$A$57,(IF(G799=8,'ANEXO RP14'!$A$58,(IF(G799=9,'ANEXO RP14'!$A$59,(IF(G799=10,'ANEXO RP14'!$A$60,(IF(G799=11,'ANEXO RP14'!$A$61,(IF(G799=12,'ANEXO RP14'!$A$62,(IF(G799=13,'ANEXO RP14'!$A$63,(IF(G799=14,'ANEXO RP14'!$A$64,(IF(G799=15,'ANEXO RP14'!$A$65,(IF(G799=16,'ANEXO RP14'!$A$66," ")))))))))))))))))))))))))))))))</f>
        <v xml:space="preserve"> </v>
      </c>
      <c r="I799" s="106"/>
      <c r="J799" s="114"/>
      <c r="K799" s="91"/>
    </row>
    <row r="800" spans="1:11" s="30" customFormat="1" ht="41.25" customHeight="1" thickBot="1" x14ac:dyDescent="0.3">
      <c r="A800" s="113"/>
      <c r="B800" s="93"/>
      <c r="C800" s="55"/>
      <c r="D800" s="94" t="e">
        <f>VLOOKUP($C799:$C$5004,$C$27:$D$5004,2,0)</f>
        <v>#N/A</v>
      </c>
      <c r="E800" s="99"/>
      <c r="F800" s="60" t="e">
        <f>VLOOKUP($E800:$E$5004,'PLANO DE APLICAÇÃO'!$A$5:$B$1002,2,0)</f>
        <v>#N/A</v>
      </c>
      <c r="G800" s="28"/>
      <c r="H800" s="29" t="str">
        <f>IF(G800=1,'ANEXO RP14'!$A$51,(IF(G800=2,'ANEXO RP14'!$A$52,(IF(G800=3,'ANEXO RP14'!$A$53,(IF(G800=4,'ANEXO RP14'!$A$54,(IF(G800=5,'ANEXO RP14'!$A$55,(IF(G800=6,'ANEXO RP14'!$A$56,(IF(G800=7,'ANEXO RP14'!$A$57,(IF(G800=8,'ANEXO RP14'!$A$58,(IF(G800=9,'ANEXO RP14'!$A$59,(IF(G800=10,'ANEXO RP14'!$A$60,(IF(G800=11,'ANEXO RP14'!$A$61,(IF(G800=12,'ANEXO RP14'!$A$62,(IF(G800=13,'ANEXO RP14'!$A$63,(IF(G800=14,'ANEXO RP14'!$A$64,(IF(G800=15,'ANEXO RP14'!$A$65,(IF(G800=16,'ANEXO RP14'!$A$66," ")))))))))))))))))))))))))))))))</f>
        <v xml:space="preserve"> </v>
      </c>
      <c r="I800" s="106"/>
      <c r="J800" s="114"/>
      <c r="K800" s="91"/>
    </row>
    <row r="801" spans="1:11" s="30" customFormat="1" ht="41.25" customHeight="1" thickBot="1" x14ac:dyDescent="0.3">
      <c r="A801" s="113"/>
      <c r="B801" s="93"/>
      <c r="C801" s="55"/>
      <c r="D801" s="94" t="e">
        <f>VLOOKUP($C800:$C$5004,$C$27:$D$5004,2,0)</f>
        <v>#N/A</v>
      </c>
      <c r="E801" s="99"/>
      <c r="F801" s="60" t="e">
        <f>VLOOKUP($E801:$E$5004,'PLANO DE APLICAÇÃO'!$A$5:$B$1002,2,0)</f>
        <v>#N/A</v>
      </c>
      <c r="G801" s="28"/>
      <c r="H801" s="29" t="str">
        <f>IF(G801=1,'ANEXO RP14'!$A$51,(IF(G801=2,'ANEXO RP14'!$A$52,(IF(G801=3,'ANEXO RP14'!$A$53,(IF(G801=4,'ANEXO RP14'!$A$54,(IF(G801=5,'ANEXO RP14'!$A$55,(IF(G801=6,'ANEXO RP14'!$A$56,(IF(G801=7,'ANEXO RP14'!$A$57,(IF(G801=8,'ANEXO RP14'!$A$58,(IF(G801=9,'ANEXO RP14'!$A$59,(IF(G801=10,'ANEXO RP14'!$A$60,(IF(G801=11,'ANEXO RP14'!$A$61,(IF(G801=12,'ANEXO RP14'!$A$62,(IF(G801=13,'ANEXO RP14'!$A$63,(IF(G801=14,'ANEXO RP14'!$A$64,(IF(G801=15,'ANEXO RP14'!$A$65,(IF(G801=16,'ANEXO RP14'!$A$66," ")))))))))))))))))))))))))))))))</f>
        <v xml:space="preserve"> </v>
      </c>
      <c r="I801" s="106"/>
      <c r="J801" s="114"/>
      <c r="K801" s="91"/>
    </row>
    <row r="802" spans="1:11" s="30" customFormat="1" ht="41.25" customHeight="1" thickBot="1" x14ac:dyDescent="0.3">
      <c r="A802" s="113"/>
      <c r="B802" s="93"/>
      <c r="C802" s="55"/>
      <c r="D802" s="94" t="e">
        <f>VLOOKUP($C801:$C$5004,$C$27:$D$5004,2,0)</f>
        <v>#N/A</v>
      </c>
      <c r="E802" s="99"/>
      <c r="F802" s="60" t="e">
        <f>VLOOKUP($E802:$E$5004,'PLANO DE APLICAÇÃO'!$A$5:$B$1002,2,0)</f>
        <v>#N/A</v>
      </c>
      <c r="G802" s="28"/>
      <c r="H802" s="29" t="str">
        <f>IF(G802=1,'ANEXO RP14'!$A$51,(IF(G802=2,'ANEXO RP14'!$A$52,(IF(G802=3,'ANEXO RP14'!$A$53,(IF(G802=4,'ANEXO RP14'!$A$54,(IF(G802=5,'ANEXO RP14'!$A$55,(IF(G802=6,'ANEXO RP14'!$A$56,(IF(G802=7,'ANEXO RP14'!$A$57,(IF(G802=8,'ANEXO RP14'!$A$58,(IF(G802=9,'ANEXO RP14'!$A$59,(IF(G802=10,'ANEXO RP14'!$A$60,(IF(G802=11,'ANEXO RP14'!$A$61,(IF(G802=12,'ANEXO RP14'!$A$62,(IF(G802=13,'ANEXO RP14'!$A$63,(IF(G802=14,'ANEXO RP14'!$A$64,(IF(G802=15,'ANEXO RP14'!$A$65,(IF(G802=16,'ANEXO RP14'!$A$66," ")))))))))))))))))))))))))))))))</f>
        <v xml:space="preserve"> </v>
      </c>
      <c r="I802" s="106"/>
      <c r="J802" s="114"/>
      <c r="K802" s="91"/>
    </row>
    <row r="803" spans="1:11" s="30" customFormat="1" ht="41.25" customHeight="1" thickBot="1" x14ac:dyDescent="0.3">
      <c r="A803" s="113"/>
      <c r="B803" s="93"/>
      <c r="C803" s="55"/>
      <c r="D803" s="94" t="e">
        <f>VLOOKUP($C802:$C$5004,$C$27:$D$5004,2,0)</f>
        <v>#N/A</v>
      </c>
      <c r="E803" s="99"/>
      <c r="F803" s="60" t="e">
        <f>VLOOKUP($E803:$E$5004,'PLANO DE APLICAÇÃO'!$A$5:$B$1002,2,0)</f>
        <v>#N/A</v>
      </c>
      <c r="G803" s="28"/>
      <c r="H803" s="29" t="str">
        <f>IF(G803=1,'ANEXO RP14'!$A$51,(IF(G803=2,'ANEXO RP14'!$A$52,(IF(G803=3,'ANEXO RP14'!$A$53,(IF(G803=4,'ANEXO RP14'!$A$54,(IF(G803=5,'ANEXO RP14'!$A$55,(IF(G803=6,'ANEXO RP14'!$A$56,(IF(G803=7,'ANEXO RP14'!$A$57,(IF(G803=8,'ANEXO RP14'!$A$58,(IF(G803=9,'ANEXO RP14'!$A$59,(IF(G803=10,'ANEXO RP14'!$A$60,(IF(G803=11,'ANEXO RP14'!$A$61,(IF(G803=12,'ANEXO RP14'!$A$62,(IF(G803=13,'ANEXO RP14'!$A$63,(IF(G803=14,'ANEXO RP14'!$A$64,(IF(G803=15,'ANEXO RP14'!$A$65,(IF(G803=16,'ANEXO RP14'!$A$66," ")))))))))))))))))))))))))))))))</f>
        <v xml:space="preserve"> </v>
      </c>
      <c r="I803" s="106"/>
      <c r="J803" s="114"/>
      <c r="K803" s="91"/>
    </row>
    <row r="804" spans="1:11" s="30" customFormat="1" ht="41.25" customHeight="1" thickBot="1" x14ac:dyDescent="0.3">
      <c r="A804" s="113"/>
      <c r="B804" s="93"/>
      <c r="C804" s="55"/>
      <c r="D804" s="94" t="e">
        <f>VLOOKUP($C803:$C$5004,$C$27:$D$5004,2,0)</f>
        <v>#N/A</v>
      </c>
      <c r="E804" s="99"/>
      <c r="F804" s="60" t="e">
        <f>VLOOKUP($E804:$E$5004,'PLANO DE APLICAÇÃO'!$A$5:$B$1002,2,0)</f>
        <v>#N/A</v>
      </c>
      <c r="G804" s="28"/>
      <c r="H804" s="29" t="str">
        <f>IF(G804=1,'ANEXO RP14'!$A$51,(IF(G804=2,'ANEXO RP14'!$A$52,(IF(G804=3,'ANEXO RP14'!$A$53,(IF(G804=4,'ANEXO RP14'!$A$54,(IF(G804=5,'ANEXO RP14'!$A$55,(IF(G804=6,'ANEXO RP14'!$A$56,(IF(G804=7,'ANEXO RP14'!$A$57,(IF(G804=8,'ANEXO RP14'!$A$58,(IF(G804=9,'ANEXO RP14'!$A$59,(IF(G804=10,'ANEXO RP14'!$A$60,(IF(G804=11,'ANEXO RP14'!$A$61,(IF(G804=12,'ANEXO RP14'!$A$62,(IF(G804=13,'ANEXO RP14'!$A$63,(IF(G804=14,'ANEXO RP14'!$A$64,(IF(G804=15,'ANEXO RP14'!$A$65,(IF(G804=16,'ANEXO RP14'!$A$66," ")))))))))))))))))))))))))))))))</f>
        <v xml:space="preserve"> </v>
      </c>
      <c r="I804" s="106"/>
      <c r="J804" s="114"/>
      <c r="K804" s="91"/>
    </row>
    <row r="805" spans="1:11" s="30" customFormat="1" ht="41.25" customHeight="1" thickBot="1" x14ac:dyDescent="0.3">
      <c r="A805" s="113"/>
      <c r="B805" s="93"/>
      <c r="C805" s="55"/>
      <c r="D805" s="94" t="e">
        <f>VLOOKUP($C804:$C$5004,$C$27:$D$5004,2,0)</f>
        <v>#N/A</v>
      </c>
      <c r="E805" s="99"/>
      <c r="F805" s="60" t="e">
        <f>VLOOKUP($E805:$E$5004,'PLANO DE APLICAÇÃO'!$A$5:$B$1002,2,0)</f>
        <v>#N/A</v>
      </c>
      <c r="G805" s="28"/>
      <c r="H805" s="29" t="str">
        <f>IF(G805=1,'ANEXO RP14'!$A$51,(IF(G805=2,'ANEXO RP14'!$A$52,(IF(G805=3,'ANEXO RP14'!$A$53,(IF(G805=4,'ANEXO RP14'!$A$54,(IF(G805=5,'ANEXO RP14'!$A$55,(IF(G805=6,'ANEXO RP14'!$A$56,(IF(G805=7,'ANEXO RP14'!$A$57,(IF(G805=8,'ANEXO RP14'!$A$58,(IF(G805=9,'ANEXO RP14'!$A$59,(IF(G805=10,'ANEXO RP14'!$A$60,(IF(G805=11,'ANEXO RP14'!$A$61,(IF(G805=12,'ANEXO RP14'!$A$62,(IF(G805=13,'ANEXO RP14'!$A$63,(IF(G805=14,'ANEXO RP14'!$A$64,(IF(G805=15,'ANEXO RP14'!$A$65,(IF(G805=16,'ANEXO RP14'!$A$66," ")))))))))))))))))))))))))))))))</f>
        <v xml:space="preserve"> </v>
      </c>
      <c r="I805" s="106"/>
      <c r="J805" s="114"/>
      <c r="K805" s="91"/>
    </row>
    <row r="806" spans="1:11" s="30" customFormat="1" ht="41.25" customHeight="1" thickBot="1" x14ac:dyDescent="0.3">
      <c r="A806" s="113"/>
      <c r="B806" s="93"/>
      <c r="C806" s="55"/>
      <c r="D806" s="94" t="e">
        <f>VLOOKUP($C805:$C$5004,$C$27:$D$5004,2,0)</f>
        <v>#N/A</v>
      </c>
      <c r="E806" s="99"/>
      <c r="F806" s="60" t="e">
        <f>VLOOKUP($E806:$E$5004,'PLANO DE APLICAÇÃO'!$A$5:$B$1002,2,0)</f>
        <v>#N/A</v>
      </c>
      <c r="G806" s="28"/>
      <c r="H806" s="29" t="str">
        <f>IF(G806=1,'ANEXO RP14'!$A$51,(IF(G806=2,'ANEXO RP14'!$A$52,(IF(G806=3,'ANEXO RP14'!$A$53,(IF(G806=4,'ANEXO RP14'!$A$54,(IF(G806=5,'ANEXO RP14'!$A$55,(IF(G806=6,'ANEXO RP14'!$A$56,(IF(G806=7,'ANEXO RP14'!$A$57,(IF(G806=8,'ANEXO RP14'!$A$58,(IF(G806=9,'ANEXO RP14'!$A$59,(IF(G806=10,'ANEXO RP14'!$A$60,(IF(G806=11,'ANEXO RP14'!$A$61,(IF(G806=12,'ANEXO RP14'!$A$62,(IF(G806=13,'ANEXO RP14'!$A$63,(IF(G806=14,'ANEXO RP14'!$A$64,(IF(G806=15,'ANEXO RP14'!$A$65,(IF(G806=16,'ANEXO RP14'!$A$66," ")))))))))))))))))))))))))))))))</f>
        <v xml:space="preserve"> </v>
      </c>
      <c r="I806" s="106"/>
      <c r="J806" s="114"/>
      <c r="K806" s="91"/>
    </row>
    <row r="807" spans="1:11" s="30" customFormat="1" ht="41.25" customHeight="1" thickBot="1" x14ac:dyDescent="0.3">
      <c r="A807" s="113"/>
      <c r="B807" s="93"/>
      <c r="C807" s="55"/>
      <c r="D807" s="94" t="e">
        <f>VLOOKUP($C806:$C$5004,$C$27:$D$5004,2,0)</f>
        <v>#N/A</v>
      </c>
      <c r="E807" s="99"/>
      <c r="F807" s="60" t="e">
        <f>VLOOKUP($E807:$E$5004,'PLANO DE APLICAÇÃO'!$A$5:$B$1002,2,0)</f>
        <v>#N/A</v>
      </c>
      <c r="G807" s="28"/>
      <c r="H807" s="29" t="str">
        <f>IF(G807=1,'ANEXO RP14'!$A$51,(IF(G807=2,'ANEXO RP14'!$A$52,(IF(G807=3,'ANEXO RP14'!$A$53,(IF(G807=4,'ANEXO RP14'!$A$54,(IF(G807=5,'ANEXO RP14'!$A$55,(IF(G807=6,'ANEXO RP14'!$A$56,(IF(G807=7,'ANEXO RP14'!$A$57,(IF(G807=8,'ANEXO RP14'!$A$58,(IF(G807=9,'ANEXO RP14'!$A$59,(IF(G807=10,'ANEXO RP14'!$A$60,(IF(G807=11,'ANEXO RP14'!$A$61,(IF(G807=12,'ANEXO RP14'!$A$62,(IF(G807=13,'ANEXO RP14'!$A$63,(IF(G807=14,'ANEXO RP14'!$A$64,(IF(G807=15,'ANEXO RP14'!$A$65,(IF(G807=16,'ANEXO RP14'!$A$66," ")))))))))))))))))))))))))))))))</f>
        <v xml:space="preserve"> </v>
      </c>
      <c r="I807" s="106"/>
      <c r="J807" s="114"/>
      <c r="K807" s="91"/>
    </row>
    <row r="808" spans="1:11" s="30" customFormat="1" ht="41.25" customHeight="1" thickBot="1" x14ac:dyDescent="0.3">
      <c r="A808" s="113"/>
      <c r="B808" s="93"/>
      <c r="C808" s="55"/>
      <c r="D808" s="94" t="e">
        <f>VLOOKUP($C807:$C$5004,$C$27:$D$5004,2,0)</f>
        <v>#N/A</v>
      </c>
      <c r="E808" s="99"/>
      <c r="F808" s="60" t="e">
        <f>VLOOKUP($E808:$E$5004,'PLANO DE APLICAÇÃO'!$A$5:$B$1002,2,0)</f>
        <v>#N/A</v>
      </c>
      <c r="G808" s="28"/>
      <c r="H808" s="29" t="str">
        <f>IF(G808=1,'ANEXO RP14'!$A$51,(IF(G808=2,'ANEXO RP14'!$A$52,(IF(G808=3,'ANEXO RP14'!$A$53,(IF(G808=4,'ANEXO RP14'!$A$54,(IF(G808=5,'ANEXO RP14'!$A$55,(IF(G808=6,'ANEXO RP14'!$A$56,(IF(G808=7,'ANEXO RP14'!$A$57,(IF(G808=8,'ANEXO RP14'!$A$58,(IF(G808=9,'ANEXO RP14'!$A$59,(IF(G808=10,'ANEXO RP14'!$A$60,(IF(G808=11,'ANEXO RP14'!$A$61,(IF(G808=12,'ANEXO RP14'!$A$62,(IF(G808=13,'ANEXO RP14'!$A$63,(IF(G808=14,'ANEXO RP14'!$A$64,(IF(G808=15,'ANEXO RP14'!$A$65,(IF(G808=16,'ANEXO RP14'!$A$66," ")))))))))))))))))))))))))))))))</f>
        <v xml:space="preserve"> </v>
      </c>
      <c r="I808" s="106"/>
      <c r="J808" s="114"/>
      <c r="K808" s="91"/>
    </row>
    <row r="809" spans="1:11" s="30" customFormat="1" ht="41.25" customHeight="1" thickBot="1" x14ac:dyDescent="0.3">
      <c r="A809" s="113"/>
      <c r="B809" s="93"/>
      <c r="C809" s="55"/>
      <c r="D809" s="94" t="e">
        <f>VLOOKUP($C808:$C$5004,$C$27:$D$5004,2,0)</f>
        <v>#N/A</v>
      </c>
      <c r="E809" s="99"/>
      <c r="F809" s="60" t="e">
        <f>VLOOKUP($E809:$E$5004,'PLANO DE APLICAÇÃO'!$A$5:$B$1002,2,0)</f>
        <v>#N/A</v>
      </c>
      <c r="G809" s="28"/>
      <c r="H809" s="29" t="str">
        <f>IF(G809=1,'ANEXO RP14'!$A$51,(IF(G809=2,'ANEXO RP14'!$A$52,(IF(G809=3,'ANEXO RP14'!$A$53,(IF(G809=4,'ANEXO RP14'!$A$54,(IF(G809=5,'ANEXO RP14'!$A$55,(IF(G809=6,'ANEXO RP14'!$A$56,(IF(G809=7,'ANEXO RP14'!$A$57,(IF(G809=8,'ANEXO RP14'!$A$58,(IF(G809=9,'ANEXO RP14'!$A$59,(IF(G809=10,'ANEXO RP14'!$A$60,(IF(G809=11,'ANEXO RP14'!$A$61,(IF(G809=12,'ANEXO RP14'!$A$62,(IF(G809=13,'ANEXO RP14'!$A$63,(IF(G809=14,'ANEXO RP14'!$A$64,(IF(G809=15,'ANEXO RP14'!$A$65,(IF(G809=16,'ANEXO RP14'!$A$66," ")))))))))))))))))))))))))))))))</f>
        <v xml:space="preserve"> </v>
      </c>
      <c r="I809" s="106"/>
      <c r="J809" s="114"/>
      <c r="K809" s="91"/>
    </row>
    <row r="810" spans="1:11" s="30" customFormat="1" ht="41.25" customHeight="1" thickBot="1" x14ac:dyDescent="0.3">
      <c r="A810" s="113"/>
      <c r="B810" s="93"/>
      <c r="C810" s="55"/>
      <c r="D810" s="94" t="e">
        <f>VLOOKUP($C809:$C$5004,$C$27:$D$5004,2,0)</f>
        <v>#N/A</v>
      </c>
      <c r="E810" s="99"/>
      <c r="F810" s="60" t="e">
        <f>VLOOKUP($E810:$E$5004,'PLANO DE APLICAÇÃO'!$A$5:$B$1002,2,0)</f>
        <v>#N/A</v>
      </c>
      <c r="G810" s="28"/>
      <c r="H810" s="29" t="str">
        <f>IF(G810=1,'ANEXO RP14'!$A$51,(IF(G810=2,'ANEXO RP14'!$A$52,(IF(G810=3,'ANEXO RP14'!$A$53,(IF(G810=4,'ANEXO RP14'!$A$54,(IF(G810=5,'ANEXO RP14'!$A$55,(IF(G810=6,'ANEXO RP14'!$A$56,(IF(G810=7,'ANEXO RP14'!$A$57,(IF(G810=8,'ANEXO RP14'!$A$58,(IF(G810=9,'ANEXO RP14'!$A$59,(IF(G810=10,'ANEXO RP14'!$A$60,(IF(G810=11,'ANEXO RP14'!$A$61,(IF(G810=12,'ANEXO RP14'!$A$62,(IF(G810=13,'ANEXO RP14'!$A$63,(IF(G810=14,'ANEXO RP14'!$A$64,(IF(G810=15,'ANEXO RP14'!$A$65,(IF(G810=16,'ANEXO RP14'!$A$66," ")))))))))))))))))))))))))))))))</f>
        <v xml:space="preserve"> </v>
      </c>
      <c r="I810" s="106"/>
      <c r="J810" s="114"/>
      <c r="K810" s="91"/>
    </row>
    <row r="811" spans="1:11" s="30" customFormat="1" ht="41.25" customHeight="1" thickBot="1" x14ac:dyDescent="0.3">
      <c r="A811" s="113"/>
      <c r="B811" s="93"/>
      <c r="C811" s="55"/>
      <c r="D811" s="94" t="e">
        <f>VLOOKUP($C810:$C$5004,$C$27:$D$5004,2,0)</f>
        <v>#N/A</v>
      </c>
      <c r="E811" s="99"/>
      <c r="F811" s="60" t="e">
        <f>VLOOKUP($E811:$E$5004,'PLANO DE APLICAÇÃO'!$A$5:$B$1002,2,0)</f>
        <v>#N/A</v>
      </c>
      <c r="G811" s="28"/>
      <c r="H811" s="29" t="str">
        <f>IF(G811=1,'ANEXO RP14'!$A$51,(IF(G811=2,'ANEXO RP14'!$A$52,(IF(G811=3,'ANEXO RP14'!$A$53,(IF(G811=4,'ANEXO RP14'!$A$54,(IF(G811=5,'ANEXO RP14'!$A$55,(IF(G811=6,'ANEXO RP14'!$A$56,(IF(G811=7,'ANEXO RP14'!$A$57,(IF(G811=8,'ANEXO RP14'!$A$58,(IF(G811=9,'ANEXO RP14'!$A$59,(IF(G811=10,'ANEXO RP14'!$A$60,(IF(G811=11,'ANEXO RP14'!$A$61,(IF(G811=12,'ANEXO RP14'!$A$62,(IF(G811=13,'ANEXO RP14'!$A$63,(IF(G811=14,'ANEXO RP14'!$A$64,(IF(G811=15,'ANEXO RP14'!$A$65,(IF(G811=16,'ANEXO RP14'!$A$66," ")))))))))))))))))))))))))))))))</f>
        <v xml:space="preserve"> </v>
      </c>
      <c r="I811" s="106"/>
      <c r="J811" s="114"/>
      <c r="K811" s="91"/>
    </row>
    <row r="812" spans="1:11" s="30" customFormat="1" ht="41.25" customHeight="1" thickBot="1" x14ac:dyDescent="0.3">
      <c r="A812" s="113"/>
      <c r="B812" s="93"/>
      <c r="C812" s="55"/>
      <c r="D812" s="94" t="e">
        <f>VLOOKUP($C811:$C$5004,$C$27:$D$5004,2,0)</f>
        <v>#N/A</v>
      </c>
      <c r="E812" s="99"/>
      <c r="F812" s="60" t="e">
        <f>VLOOKUP($E812:$E$5004,'PLANO DE APLICAÇÃO'!$A$5:$B$1002,2,0)</f>
        <v>#N/A</v>
      </c>
      <c r="G812" s="28"/>
      <c r="H812" s="29" t="str">
        <f>IF(G812=1,'ANEXO RP14'!$A$51,(IF(G812=2,'ANEXO RP14'!$A$52,(IF(G812=3,'ANEXO RP14'!$A$53,(IF(G812=4,'ANEXO RP14'!$A$54,(IF(G812=5,'ANEXO RP14'!$A$55,(IF(G812=6,'ANEXO RP14'!$A$56,(IF(G812=7,'ANEXO RP14'!$A$57,(IF(G812=8,'ANEXO RP14'!$A$58,(IF(G812=9,'ANEXO RP14'!$A$59,(IF(G812=10,'ANEXO RP14'!$A$60,(IF(G812=11,'ANEXO RP14'!$A$61,(IF(G812=12,'ANEXO RP14'!$A$62,(IF(G812=13,'ANEXO RP14'!$A$63,(IF(G812=14,'ANEXO RP14'!$A$64,(IF(G812=15,'ANEXO RP14'!$A$65,(IF(G812=16,'ANEXO RP14'!$A$66," ")))))))))))))))))))))))))))))))</f>
        <v xml:space="preserve"> </v>
      </c>
      <c r="I812" s="106"/>
      <c r="J812" s="114"/>
      <c r="K812" s="91"/>
    </row>
    <row r="813" spans="1:11" s="30" customFormat="1" ht="41.25" customHeight="1" thickBot="1" x14ac:dyDescent="0.3">
      <c r="A813" s="113"/>
      <c r="B813" s="93"/>
      <c r="C813" s="55"/>
      <c r="D813" s="94" t="e">
        <f>VLOOKUP($C812:$C$5004,$C$27:$D$5004,2,0)</f>
        <v>#N/A</v>
      </c>
      <c r="E813" s="99"/>
      <c r="F813" s="60" t="e">
        <f>VLOOKUP($E813:$E$5004,'PLANO DE APLICAÇÃO'!$A$5:$B$1002,2,0)</f>
        <v>#N/A</v>
      </c>
      <c r="G813" s="28"/>
      <c r="H813" s="29" t="str">
        <f>IF(G813=1,'ANEXO RP14'!$A$51,(IF(G813=2,'ANEXO RP14'!$A$52,(IF(G813=3,'ANEXO RP14'!$A$53,(IF(G813=4,'ANEXO RP14'!$A$54,(IF(G813=5,'ANEXO RP14'!$A$55,(IF(G813=6,'ANEXO RP14'!$A$56,(IF(G813=7,'ANEXO RP14'!$A$57,(IF(G813=8,'ANEXO RP14'!$A$58,(IF(G813=9,'ANEXO RP14'!$A$59,(IF(G813=10,'ANEXO RP14'!$A$60,(IF(G813=11,'ANEXO RP14'!$A$61,(IF(G813=12,'ANEXO RP14'!$A$62,(IF(G813=13,'ANEXO RP14'!$A$63,(IF(G813=14,'ANEXO RP14'!$A$64,(IF(G813=15,'ANEXO RP14'!$A$65,(IF(G813=16,'ANEXO RP14'!$A$66," ")))))))))))))))))))))))))))))))</f>
        <v xml:space="preserve"> </v>
      </c>
      <c r="I813" s="106"/>
      <c r="J813" s="114"/>
      <c r="K813" s="91"/>
    </row>
    <row r="814" spans="1:11" s="30" customFormat="1" ht="41.25" customHeight="1" thickBot="1" x14ac:dyDescent="0.3">
      <c r="A814" s="113"/>
      <c r="B814" s="93"/>
      <c r="C814" s="55"/>
      <c r="D814" s="94" t="e">
        <f>VLOOKUP($C813:$C$5004,$C$27:$D$5004,2,0)</f>
        <v>#N/A</v>
      </c>
      <c r="E814" s="99"/>
      <c r="F814" s="60" t="e">
        <f>VLOOKUP($E814:$E$5004,'PLANO DE APLICAÇÃO'!$A$5:$B$1002,2,0)</f>
        <v>#N/A</v>
      </c>
      <c r="G814" s="28"/>
      <c r="H814" s="29" t="str">
        <f>IF(G814=1,'ANEXO RP14'!$A$51,(IF(G814=2,'ANEXO RP14'!$A$52,(IF(G814=3,'ANEXO RP14'!$A$53,(IF(G814=4,'ANEXO RP14'!$A$54,(IF(G814=5,'ANEXO RP14'!$A$55,(IF(G814=6,'ANEXO RP14'!$A$56,(IF(G814=7,'ANEXO RP14'!$A$57,(IF(G814=8,'ANEXO RP14'!$A$58,(IF(G814=9,'ANEXO RP14'!$A$59,(IF(G814=10,'ANEXO RP14'!$A$60,(IF(G814=11,'ANEXO RP14'!$A$61,(IF(G814=12,'ANEXO RP14'!$A$62,(IF(G814=13,'ANEXO RP14'!$A$63,(IF(G814=14,'ANEXO RP14'!$A$64,(IF(G814=15,'ANEXO RP14'!$A$65,(IF(G814=16,'ANEXO RP14'!$A$66," ")))))))))))))))))))))))))))))))</f>
        <v xml:space="preserve"> </v>
      </c>
      <c r="I814" s="106"/>
      <c r="J814" s="114"/>
      <c r="K814" s="91"/>
    </row>
    <row r="815" spans="1:11" s="30" customFormat="1" ht="41.25" customHeight="1" thickBot="1" x14ac:dyDescent="0.3">
      <c r="A815" s="113"/>
      <c r="B815" s="93"/>
      <c r="C815" s="55"/>
      <c r="D815" s="94" t="e">
        <f>VLOOKUP($C814:$C$5004,$C$27:$D$5004,2,0)</f>
        <v>#N/A</v>
      </c>
      <c r="E815" s="99"/>
      <c r="F815" s="60" t="e">
        <f>VLOOKUP($E815:$E$5004,'PLANO DE APLICAÇÃO'!$A$5:$B$1002,2,0)</f>
        <v>#N/A</v>
      </c>
      <c r="G815" s="28"/>
      <c r="H815" s="29" t="str">
        <f>IF(G815=1,'ANEXO RP14'!$A$51,(IF(G815=2,'ANEXO RP14'!$A$52,(IF(G815=3,'ANEXO RP14'!$A$53,(IF(G815=4,'ANEXO RP14'!$A$54,(IF(G815=5,'ANEXO RP14'!$A$55,(IF(G815=6,'ANEXO RP14'!$A$56,(IF(G815=7,'ANEXO RP14'!$A$57,(IF(G815=8,'ANEXO RP14'!$A$58,(IF(G815=9,'ANEXO RP14'!$A$59,(IF(G815=10,'ANEXO RP14'!$A$60,(IF(G815=11,'ANEXO RP14'!$A$61,(IF(G815=12,'ANEXO RP14'!$A$62,(IF(G815=13,'ANEXO RP14'!$A$63,(IF(G815=14,'ANEXO RP14'!$A$64,(IF(G815=15,'ANEXO RP14'!$A$65,(IF(G815=16,'ANEXO RP14'!$A$66," ")))))))))))))))))))))))))))))))</f>
        <v xml:space="preserve"> </v>
      </c>
      <c r="I815" s="106"/>
      <c r="J815" s="114"/>
      <c r="K815" s="91"/>
    </row>
    <row r="816" spans="1:11" s="30" customFormat="1" ht="41.25" customHeight="1" thickBot="1" x14ac:dyDescent="0.3">
      <c r="A816" s="113"/>
      <c r="B816" s="93"/>
      <c r="C816" s="55"/>
      <c r="D816" s="94" t="e">
        <f>VLOOKUP($C815:$C$5004,$C$27:$D$5004,2,0)</f>
        <v>#N/A</v>
      </c>
      <c r="E816" s="99"/>
      <c r="F816" s="60" t="e">
        <f>VLOOKUP($E816:$E$5004,'PLANO DE APLICAÇÃO'!$A$5:$B$1002,2,0)</f>
        <v>#N/A</v>
      </c>
      <c r="G816" s="28"/>
      <c r="H816" s="29" t="str">
        <f>IF(G816=1,'ANEXO RP14'!$A$51,(IF(G816=2,'ANEXO RP14'!$A$52,(IF(G816=3,'ANEXO RP14'!$A$53,(IF(G816=4,'ANEXO RP14'!$A$54,(IF(G816=5,'ANEXO RP14'!$A$55,(IF(G816=6,'ANEXO RP14'!$A$56,(IF(G816=7,'ANEXO RP14'!$A$57,(IF(G816=8,'ANEXO RP14'!$A$58,(IF(G816=9,'ANEXO RP14'!$A$59,(IF(G816=10,'ANEXO RP14'!$A$60,(IF(G816=11,'ANEXO RP14'!$A$61,(IF(G816=12,'ANEXO RP14'!$A$62,(IF(G816=13,'ANEXO RP14'!$A$63,(IF(G816=14,'ANEXO RP14'!$A$64,(IF(G816=15,'ANEXO RP14'!$A$65,(IF(G816=16,'ANEXO RP14'!$A$66," ")))))))))))))))))))))))))))))))</f>
        <v xml:space="preserve"> </v>
      </c>
      <c r="I816" s="106"/>
      <c r="J816" s="114"/>
      <c r="K816" s="91"/>
    </row>
    <row r="817" spans="1:11" s="30" customFormat="1" ht="41.25" customHeight="1" thickBot="1" x14ac:dyDescent="0.3">
      <c r="A817" s="113"/>
      <c r="B817" s="93"/>
      <c r="C817" s="55"/>
      <c r="D817" s="94" t="e">
        <f>VLOOKUP($C816:$C$5004,$C$27:$D$5004,2,0)</f>
        <v>#N/A</v>
      </c>
      <c r="E817" s="99"/>
      <c r="F817" s="60" t="e">
        <f>VLOOKUP($E817:$E$5004,'PLANO DE APLICAÇÃO'!$A$5:$B$1002,2,0)</f>
        <v>#N/A</v>
      </c>
      <c r="G817" s="28"/>
      <c r="H817" s="29" t="str">
        <f>IF(G817=1,'ANEXO RP14'!$A$51,(IF(G817=2,'ANEXO RP14'!$A$52,(IF(G817=3,'ANEXO RP14'!$A$53,(IF(G817=4,'ANEXO RP14'!$A$54,(IF(G817=5,'ANEXO RP14'!$A$55,(IF(G817=6,'ANEXO RP14'!$A$56,(IF(G817=7,'ANEXO RP14'!$A$57,(IF(G817=8,'ANEXO RP14'!$A$58,(IF(G817=9,'ANEXO RP14'!$A$59,(IF(G817=10,'ANEXO RP14'!$A$60,(IF(G817=11,'ANEXO RP14'!$A$61,(IF(G817=12,'ANEXO RP14'!$A$62,(IF(G817=13,'ANEXO RP14'!$A$63,(IF(G817=14,'ANEXO RP14'!$A$64,(IF(G817=15,'ANEXO RP14'!$A$65,(IF(G817=16,'ANEXO RP14'!$A$66," ")))))))))))))))))))))))))))))))</f>
        <v xml:space="preserve"> </v>
      </c>
      <c r="I817" s="106"/>
      <c r="J817" s="114"/>
      <c r="K817" s="91"/>
    </row>
    <row r="818" spans="1:11" s="30" customFormat="1" ht="41.25" customHeight="1" thickBot="1" x14ac:dyDescent="0.3">
      <c r="A818" s="113"/>
      <c r="B818" s="93"/>
      <c r="C818" s="55"/>
      <c r="D818" s="94" t="e">
        <f>VLOOKUP($C817:$C$5004,$C$27:$D$5004,2,0)</f>
        <v>#N/A</v>
      </c>
      <c r="E818" s="99"/>
      <c r="F818" s="60" t="e">
        <f>VLOOKUP($E818:$E$5004,'PLANO DE APLICAÇÃO'!$A$5:$B$1002,2,0)</f>
        <v>#N/A</v>
      </c>
      <c r="G818" s="28"/>
      <c r="H818" s="29" t="str">
        <f>IF(G818=1,'ANEXO RP14'!$A$51,(IF(G818=2,'ANEXO RP14'!$A$52,(IF(G818=3,'ANEXO RP14'!$A$53,(IF(G818=4,'ANEXO RP14'!$A$54,(IF(G818=5,'ANEXO RP14'!$A$55,(IF(G818=6,'ANEXO RP14'!$A$56,(IF(G818=7,'ANEXO RP14'!$A$57,(IF(G818=8,'ANEXO RP14'!$A$58,(IF(G818=9,'ANEXO RP14'!$A$59,(IF(G818=10,'ANEXO RP14'!$A$60,(IF(G818=11,'ANEXO RP14'!$A$61,(IF(G818=12,'ANEXO RP14'!$A$62,(IF(G818=13,'ANEXO RP14'!$A$63,(IF(G818=14,'ANEXO RP14'!$A$64,(IF(G818=15,'ANEXO RP14'!$A$65,(IF(G818=16,'ANEXO RP14'!$A$66," ")))))))))))))))))))))))))))))))</f>
        <v xml:space="preserve"> </v>
      </c>
      <c r="I818" s="106"/>
      <c r="J818" s="114"/>
      <c r="K818" s="91"/>
    </row>
    <row r="819" spans="1:11" s="30" customFormat="1" ht="41.25" customHeight="1" thickBot="1" x14ac:dyDescent="0.3">
      <c r="A819" s="113"/>
      <c r="B819" s="93"/>
      <c r="C819" s="55"/>
      <c r="D819" s="94" t="e">
        <f>VLOOKUP($C818:$C$5004,$C$27:$D$5004,2,0)</f>
        <v>#N/A</v>
      </c>
      <c r="E819" s="99"/>
      <c r="F819" s="60" t="e">
        <f>VLOOKUP($E819:$E$5004,'PLANO DE APLICAÇÃO'!$A$5:$B$1002,2,0)</f>
        <v>#N/A</v>
      </c>
      <c r="G819" s="28"/>
      <c r="H819" s="29" t="str">
        <f>IF(G819=1,'ANEXO RP14'!$A$51,(IF(G819=2,'ANEXO RP14'!$A$52,(IF(G819=3,'ANEXO RP14'!$A$53,(IF(G819=4,'ANEXO RP14'!$A$54,(IF(G819=5,'ANEXO RP14'!$A$55,(IF(G819=6,'ANEXO RP14'!$A$56,(IF(G819=7,'ANEXO RP14'!$A$57,(IF(G819=8,'ANEXO RP14'!$A$58,(IF(G819=9,'ANEXO RP14'!$A$59,(IF(G819=10,'ANEXO RP14'!$A$60,(IF(G819=11,'ANEXO RP14'!$A$61,(IF(G819=12,'ANEXO RP14'!$A$62,(IF(G819=13,'ANEXO RP14'!$A$63,(IF(G819=14,'ANEXO RP14'!$A$64,(IF(G819=15,'ANEXO RP14'!$A$65,(IF(G819=16,'ANEXO RP14'!$A$66," ")))))))))))))))))))))))))))))))</f>
        <v xml:space="preserve"> </v>
      </c>
      <c r="I819" s="106"/>
      <c r="J819" s="114"/>
      <c r="K819" s="91"/>
    </row>
    <row r="820" spans="1:11" s="30" customFormat="1" ht="41.25" customHeight="1" thickBot="1" x14ac:dyDescent="0.3">
      <c r="A820" s="113"/>
      <c r="B820" s="93"/>
      <c r="C820" s="55"/>
      <c r="D820" s="94" t="e">
        <f>VLOOKUP($C819:$C$5004,$C$27:$D$5004,2,0)</f>
        <v>#N/A</v>
      </c>
      <c r="E820" s="99"/>
      <c r="F820" s="60" t="e">
        <f>VLOOKUP($E820:$E$5004,'PLANO DE APLICAÇÃO'!$A$5:$B$1002,2,0)</f>
        <v>#N/A</v>
      </c>
      <c r="G820" s="28"/>
      <c r="H820" s="29" t="str">
        <f>IF(G820=1,'ANEXO RP14'!$A$51,(IF(G820=2,'ANEXO RP14'!$A$52,(IF(G820=3,'ANEXO RP14'!$A$53,(IF(G820=4,'ANEXO RP14'!$A$54,(IF(G820=5,'ANEXO RP14'!$A$55,(IF(G820=6,'ANEXO RP14'!$A$56,(IF(G820=7,'ANEXO RP14'!$A$57,(IF(G820=8,'ANEXO RP14'!$A$58,(IF(G820=9,'ANEXO RP14'!$A$59,(IF(G820=10,'ANEXO RP14'!$A$60,(IF(G820=11,'ANEXO RP14'!$A$61,(IF(G820=12,'ANEXO RP14'!$A$62,(IF(G820=13,'ANEXO RP14'!$A$63,(IF(G820=14,'ANEXO RP14'!$A$64,(IF(G820=15,'ANEXO RP14'!$A$65,(IF(G820=16,'ANEXO RP14'!$A$66," ")))))))))))))))))))))))))))))))</f>
        <v xml:space="preserve"> </v>
      </c>
      <c r="I820" s="106"/>
      <c r="J820" s="114"/>
      <c r="K820" s="91"/>
    </row>
    <row r="821" spans="1:11" s="30" customFormat="1" ht="41.25" customHeight="1" thickBot="1" x14ac:dyDescent="0.3">
      <c r="A821" s="113"/>
      <c r="B821" s="93"/>
      <c r="C821" s="55"/>
      <c r="D821" s="94" t="e">
        <f>VLOOKUP($C820:$C$5004,$C$27:$D$5004,2,0)</f>
        <v>#N/A</v>
      </c>
      <c r="E821" s="99"/>
      <c r="F821" s="60" t="e">
        <f>VLOOKUP($E821:$E$5004,'PLANO DE APLICAÇÃO'!$A$5:$B$1002,2,0)</f>
        <v>#N/A</v>
      </c>
      <c r="G821" s="28"/>
      <c r="H821" s="29" t="str">
        <f>IF(G821=1,'ANEXO RP14'!$A$51,(IF(G821=2,'ANEXO RP14'!$A$52,(IF(G821=3,'ANEXO RP14'!$A$53,(IF(G821=4,'ANEXO RP14'!$A$54,(IF(G821=5,'ANEXO RP14'!$A$55,(IF(G821=6,'ANEXO RP14'!$A$56,(IF(G821=7,'ANEXO RP14'!$A$57,(IF(G821=8,'ANEXO RP14'!$A$58,(IF(G821=9,'ANEXO RP14'!$A$59,(IF(G821=10,'ANEXO RP14'!$A$60,(IF(G821=11,'ANEXO RP14'!$A$61,(IF(G821=12,'ANEXO RP14'!$A$62,(IF(G821=13,'ANEXO RP14'!$A$63,(IF(G821=14,'ANEXO RP14'!$A$64,(IF(G821=15,'ANEXO RP14'!$A$65,(IF(G821=16,'ANEXO RP14'!$A$66," ")))))))))))))))))))))))))))))))</f>
        <v xml:space="preserve"> </v>
      </c>
      <c r="I821" s="106"/>
      <c r="J821" s="114"/>
      <c r="K821" s="91"/>
    </row>
    <row r="822" spans="1:11" s="30" customFormat="1" ht="41.25" customHeight="1" thickBot="1" x14ac:dyDescent="0.3">
      <c r="A822" s="113"/>
      <c r="B822" s="93"/>
      <c r="C822" s="55"/>
      <c r="D822" s="94" t="e">
        <f>VLOOKUP($C821:$C$5004,$C$27:$D$5004,2,0)</f>
        <v>#N/A</v>
      </c>
      <c r="E822" s="99"/>
      <c r="F822" s="60" t="e">
        <f>VLOOKUP($E822:$E$5004,'PLANO DE APLICAÇÃO'!$A$5:$B$1002,2,0)</f>
        <v>#N/A</v>
      </c>
      <c r="G822" s="28"/>
      <c r="H822" s="29" t="str">
        <f>IF(G822=1,'ANEXO RP14'!$A$51,(IF(G822=2,'ANEXO RP14'!$A$52,(IF(G822=3,'ANEXO RP14'!$A$53,(IF(G822=4,'ANEXO RP14'!$A$54,(IF(G822=5,'ANEXO RP14'!$A$55,(IF(G822=6,'ANEXO RP14'!$A$56,(IF(G822=7,'ANEXO RP14'!$A$57,(IF(G822=8,'ANEXO RP14'!$A$58,(IF(G822=9,'ANEXO RP14'!$A$59,(IF(G822=10,'ANEXO RP14'!$A$60,(IF(G822=11,'ANEXO RP14'!$A$61,(IF(G822=12,'ANEXO RP14'!$A$62,(IF(G822=13,'ANEXO RP14'!$A$63,(IF(G822=14,'ANEXO RP14'!$A$64,(IF(G822=15,'ANEXO RP14'!$A$65,(IF(G822=16,'ANEXO RP14'!$A$66," ")))))))))))))))))))))))))))))))</f>
        <v xml:space="preserve"> </v>
      </c>
      <c r="I822" s="106"/>
      <c r="J822" s="114"/>
      <c r="K822" s="91"/>
    </row>
    <row r="823" spans="1:11" s="30" customFormat="1" ht="41.25" customHeight="1" thickBot="1" x14ac:dyDescent="0.3">
      <c r="A823" s="113"/>
      <c r="B823" s="93"/>
      <c r="C823" s="55"/>
      <c r="D823" s="94" t="e">
        <f>VLOOKUP($C822:$C$5004,$C$27:$D$5004,2,0)</f>
        <v>#N/A</v>
      </c>
      <c r="E823" s="99"/>
      <c r="F823" s="60" t="e">
        <f>VLOOKUP($E823:$E$5004,'PLANO DE APLICAÇÃO'!$A$5:$B$1002,2,0)</f>
        <v>#N/A</v>
      </c>
      <c r="G823" s="28"/>
      <c r="H823" s="29" t="str">
        <f>IF(G823=1,'ANEXO RP14'!$A$51,(IF(G823=2,'ANEXO RP14'!$A$52,(IF(G823=3,'ANEXO RP14'!$A$53,(IF(G823=4,'ANEXO RP14'!$A$54,(IF(G823=5,'ANEXO RP14'!$A$55,(IF(G823=6,'ANEXO RP14'!$A$56,(IF(G823=7,'ANEXO RP14'!$A$57,(IF(G823=8,'ANEXO RP14'!$A$58,(IF(G823=9,'ANEXO RP14'!$A$59,(IF(G823=10,'ANEXO RP14'!$A$60,(IF(G823=11,'ANEXO RP14'!$A$61,(IF(G823=12,'ANEXO RP14'!$A$62,(IF(G823=13,'ANEXO RP14'!$A$63,(IF(G823=14,'ANEXO RP14'!$A$64,(IF(G823=15,'ANEXO RP14'!$A$65,(IF(G823=16,'ANEXO RP14'!$A$66," ")))))))))))))))))))))))))))))))</f>
        <v xml:space="preserve"> </v>
      </c>
      <c r="I823" s="106"/>
      <c r="J823" s="114"/>
      <c r="K823" s="91"/>
    </row>
    <row r="824" spans="1:11" s="30" customFormat="1" ht="41.25" customHeight="1" thickBot="1" x14ac:dyDescent="0.3">
      <c r="A824" s="113"/>
      <c r="B824" s="93"/>
      <c r="C824" s="55"/>
      <c r="D824" s="94" t="e">
        <f>VLOOKUP($C823:$C$5004,$C$27:$D$5004,2,0)</f>
        <v>#N/A</v>
      </c>
      <c r="E824" s="99"/>
      <c r="F824" s="60" t="e">
        <f>VLOOKUP($E824:$E$5004,'PLANO DE APLICAÇÃO'!$A$5:$B$1002,2,0)</f>
        <v>#N/A</v>
      </c>
      <c r="G824" s="28"/>
      <c r="H824" s="29" t="str">
        <f>IF(G824=1,'ANEXO RP14'!$A$51,(IF(G824=2,'ANEXO RP14'!$A$52,(IF(G824=3,'ANEXO RP14'!$A$53,(IF(G824=4,'ANEXO RP14'!$A$54,(IF(G824=5,'ANEXO RP14'!$A$55,(IF(G824=6,'ANEXO RP14'!$A$56,(IF(G824=7,'ANEXO RP14'!$A$57,(IF(G824=8,'ANEXO RP14'!$A$58,(IF(G824=9,'ANEXO RP14'!$A$59,(IF(G824=10,'ANEXO RP14'!$A$60,(IF(G824=11,'ANEXO RP14'!$A$61,(IF(G824=12,'ANEXO RP14'!$A$62,(IF(G824=13,'ANEXO RP14'!$A$63,(IF(G824=14,'ANEXO RP14'!$A$64,(IF(G824=15,'ANEXO RP14'!$A$65,(IF(G824=16,'ANEXO RP14'!$A$66," ")))))))))))))))))))))))))))))))</f>
        <v xml:space="preserve"> </v>
      </c>
      <c r="I824" s="106"/>
      <c r="J824" s="114"/>
      <c r="K824" s="91"/>
    </row>
    <row r="825" spans="1:11" s="30" customFormat="1" ht="41.25" customHeight="1" thickBot="1" x14ac:dyDescent="0.3">
      <c r="A825" s="113"/>
      <c r="B825" s="93"/>
      <c r="C825" s="55"/>
      <c r="D825" s="94" t="e">
        <f>VLOOKUP($C824:$C$5004,$C$27:$D$5004,2,0)</f>
        <v>#N/A</v>
      </c>
      <c r="E825" s="99"/>
      <c r="F825" s="60" t="e">
        <f>VLOOKUP($E825:$E$5004,'PLANO DE APLICAÇÃO'!$A$5:$B$1002,2,0)</f>
        <v>#N/A</v>
      </c>
      <c r="G825" s="28"/>
      <c r="H825" s="29" t="str">
        <f>IF(G825=1,'ANEXO RP14'!$A$51,(IF(G825=2,'ANEXO RP14'!$A$52,(IF(G825=3,'ANEXO RP14'!$A$53,(IF(G825=4,'ANEXO RP14'!$A$54,(IF(G825=5,'ANEXO RP14'!$A$55,(IF(G825=6,'ANEXO RP14'!$A$56,(IF(G825=7,'ANEXO RP14'!$A$57,(IF(G825=8,'ANEXO RP14'!$A$58,(IF(G825=9,'ANEXO RP14'!$A$59,(IF(G825=10,'ANEXO RP14'!$A$60,(IF(G825=11,'ANEXO RP14'!$A$61,(IF(G825=12,'ANEXO RP14'!$A$62,(IF(G825=13,'ANEXO RP14'!$A$63,(IF(G825=14,'ANEXO RP14'!$A$64,(IF(G825=15,'ANEXO RP14'!$A$65,(IF(G825=16,'ANEXO RP14'!$A$66," ")))))))))))))))))))))))))))))))</f>
        <v xml:space="preserve"> </v>
      </c>
      <c r="I825" s="106"/>
      <c r="J825" s="114"/>
      <c r="K825" s="91"/>
    </row>
    <row r="826" spans="1:11" s="30" customFormat="1" ht="41.25" customHeight="1" thickBot="1" x14ac:dyDescent="0.3">
      <c r="A826" s="113"/>
      <c r="B826" s="93"/>
      <c r="C826" s="55"/>
      <c r="D826" s="94" t="e">
        <f>VLOOKUP($C825:$C$5004,$C$27:$D$5004,2,0)</f>
        <v>#N/A</v>
      </c>
      <c r="E826" s="99"/>
      <c r="F826" s="60" t="e">
        <f>VLOOKUP($E826:$E$5004,'PLANO DE APLICAÇÃO'!$A$5:$B$1002,2,0)</f>
        <v>#N/A</v>
      </c>
      <c r="G826" s="28"/>
      <c r="H826" s="29" t="str">
        <f>IF(G826=1,'ANEXO RP14'!$A$51,(IF(G826=2,'ANEXO RP14'!$A$52,(IF(G826=3,'ANEXO RP14'!$A$53,(IF(G826=4,'ANEXO RP14'!$A$54,(IF(G826=5,'ANEXO RP14'!$A$55,(IF(G826=6,'ANEXO RP14'!$A$56,(IF(G826=7,'ANEXO RP14'!$A$57,(IF(G826=8,'ANEXO RP14'!$A$58,(IF(G826=9,'ANEXO RP14'!$A$59,(IF(G826=10,'ANEXO RP14'!$A$60,(IF(G826=11,'ANEXO RP14'!$A$61,(IF(G826=12,'ANEXO RP14'!$A$62,(IF(G826=13,'ANEXO RP14'!$A$63,(IF(G826=14,'ANEXO RP14'!$A$64,(IF(G826=15,'ANEXO RP14'!$A$65,(IF(G826=16,'ANEXO RP14'!$A$66," ")))))))))))))))))))))))))))))))</f>
        <v xml:space="preserve"> </v>
      </c>
      <c r="I826" s="106"/>
      <c r="J826" s="114"/>
      <c r="K826" s="91"/>
    </row>
    <row r="827" spans="1:11" s="30" customFormat="1" ht="41.25" customHeight="1" thickBot="1" x14ac:dyDescent="0.3">
      <c r="A827" s="113"/>
      <c r="B827" s="93"/>
      <c r="C827" s="55"/>
      <c r="D827" s="94" t="e">
        <f>VLOOKUP($C826:$C$5004,$C$27:$D$5004,2,0)</f>
        <v>#N/A</v>
      </c>
      <c r="E827" s="99"/>
      <c r="F827" s="60" t="e">
        <f>VLOOKUP($E827:$E$5004,'PLANO DE APLICAÇÃO'!$A$5:$B$1002,2,0)</f>
        <v>#N/A</v>
      </c>
      <c r="G827" s="28"/>
      <c r="H827" s="29" t="str">
        <f>IF(G827=1,'ANEXO RP14'!$A$51,(IF(G827=2,'ANEXO RP14'!$A$52,(IF(G827=3,'ANEXO RP14'!$A$53,(IF(G827=4,'ANEXO RP14'!$A$54,(IF(G827=5,'ANEXO RP14'!$A$55,(IF(G827=6,'ANEXO RP14'!$A$56,(IF(G827=7,'ANEXO RP14'!$A$57,(IF(G827=8,'ANEXO RP14'!$A$58,(IF(G827=9,'ANEXO RP14'!$A$59,(IF(G827=10,'ANEXO RP14'!$A$60,(IF(G827=11,'ANEXO RP14'!$A$61,(IF(G827=12,'ANEXO RP14'!$A$62,(IF(G827=13,'ANEXO RP14'!$A$63,(IF(G827=14,'ANEXO RP14'!$A$64,(IF(G827=15,'ANEXO RP14'!$A$65,(IF(G827=16,'ANEXO RP14'!$A$66," ")))))))))))))))))))))))))))))))</f>
        <v xml:space="preserve"> </v>
      </c>
      <c r="I827" s="106"/>
      <c r="J827" s="114"/>
      <c r="K827" s="91"/>
    </row>
    <row r="828" spans="1:11" s="30" customFormat="1" ht="41.25" customHeight="1" thickBot="1" x14ac:dyDescent="0.3">
      <c r="A828" s="113"/>
      <c r="B828" s="93"/>
      <c r="C828" s="55"/>
      <c r="D828" s="94" t="e">
        <f>VLOOKUP($C827:$C$5004,$C$27:$D$5004,2,0)</f>
        <v>#N/A</v>
      </c>
      <c r="E828" s="99"/>
      <c r="F828" s="60" t="e">
        <f>VLOOKUP($E828:$E$5004,'PLANO DE APLICAÇÃO'!$A$5:$B$1002,2,0)</f>
        <v>#N/A</v>
      </c>
      <c r="G828" s="28"/>
      <c r="H828" s="29" t="str">
        <f>IF(G828=1,'ANEXO RP14'!$A$51,(IF(G828=2,'ANEXO RP14'!$A$52,(IF(G828=3,'ANEXO RP14'!$A$53,(IF(G828=4,'ANEXO RP14'!$A$54,(IF(G828=5,'ANEXO RP14'!$A$55,(IF(G828=6,'ANEXO RP14'!$A$56,(IF(G828=7,'ANEXO RP14'!$A$57,(IF(G828=8,'ANEXO RP14'!$A$58,(IF(G828=9,'ANEXO RP14'!$A$59,(IF(G828=10,'ANEXO RP14'!$A$60,(IF(G828=11,'ANEXO RP14'!$A$61,(IF(G828=12,'ANEXO RP14'!$A$62,(IF(G828=13,'ANEXO RP14'!$A$63,(IF(G828=14,'ANEXO RP14'!$A$64,(IF(G828=15,'ANEXO RP14'!$A$65,(IF(G828=16,'ANEXO RP14'!$A$66," ")))))))))))))))))))))))))))))))</f>
        <v xml:space="preserve"> </v>
      </c>
      <c r="I828" s="106"/>
      <c r="J828" s="114"/>
      <c r="K828" s="91"/>
    </row>
    <row r="829" spans="1:11" s="30" customFormat="1" ht="41.25" customHeight="1" thickBot="1" x14ac:dyDescent="0.3">
      <c r="A829" s="113"/>
      <c r="B829" s="93"/>
      <c r="C829" s="55"/>
      <c r="D829" s="94" t="e">
        <f>VLOOKUP($C828:$C$5004,$C$27:$D$5004,2,0)</f>
        <v>#N/A</v>
      </c>
      <c r="E829" s="99"/>
      <c r="F829" s="60" t="e">
        <f>VLOOKUP($E829:$E$5004,'PLANO DE APLICAÇÃO'!$A$5:$B$1002,2,0)</f>
        <v>#N/A</v>
      </c>
      <c r="G829" s="28"/>
      <c r="H829" s="29" t="str">
        <f>IF(G829=1,'ANEXO RP14'!$A$51,(IF(G829=2,'ANEXO RP14'!$A$52,(IF(G829=3,'ANEXO RP14'!$A$53,(IF(G829=4,'ANEXO RP14'!$A$54,(IF(G829=5,'ANEXO RP14'!$A$55,(IF(G829=6,'ANEXO RP14'!$A$56,(IF(G829=7,'ANEXO RP14'!$A$57,(IF(G829=8,'ANEXO RP14'!$A$58,(IF(G829=9,'ANEXO RP14'!$A$59,(IF(G829=10,'ANEXO RP14'!$A$60,(IF(G829=11,'ANEXO RP14'!$A$61,(IF(G829=12,'ANEXO RP14'!$A$62,(IF(G829=13,'ANEXO RP14'!$A$63,(IF(G829=14,'ANEXO RP14'!$A$64,(IF(G829=15,'ANEXO RP14'!$A$65,(IF(G829=16,'ANEXO RP14'!$A$66," ")))))))))))))))))))))))))))))))</f>
        <v xml:space="preserve"> </v>
      </c>
      <c r="I829" s="106"/>
      <c r="J829" s="114"/>
      <c r="K829" s="91"/>
    </row>
    <row r="830" spans="1:11" s="30" customFormat="1" ht="41.25" customHeight="1" thickBot="1" x14ac:dyDescent="0.3">
      <c r="A830" s="113"/>
      <c r="B830" s="93"/>
      <c r="C830" s="55"/>
      <c r="D830" s="94" t="e">
        <f>VLOOKUP($C829:$C$5004,$C$27:$D$5004,2,0)</f>
        <v>#N/A</v>
      </c>
      <c r="E830" s="99"/>
      <c r="F830" s="60" t="e">
        <f>VLOOKUP($E830:$E$5004,'PLANO DE APLICAÇÃO'!$A$5:$B$1002,2,0)</f>
        <v>#N/A</v>
      </c>
      <c r="G830" s="28"/>
      <c r="H830" s="29" t="str">
        <f>IF(G830=1,'ANEXO RP14'!$A$51,(IF(G830=2,'ANEXO RP14'!$A$52,(IF(G830=3,'ANEXO RP14'!$A$53,(IF(G830=4,'ANEXO RP14'!$A$54,(IF(G830=5,'ANEXO RP14'!$A$55,(IF(G830=6,'ANEXO RP14'!$A$56,(IF(G830=7,'ANEXO RP14'!$A$57,(IF(G830=8,'ANEXO RP14'!$A$58,(IF(G830=9,'ANEXO RP14'!$A$59,(IF(G830=10,'ANEXO RP14'!$A$60,(IF(G830=11,'ANEXO RP14'!$A$61,(IF(G830=12,'ANEXO RP14'!$A$62,(IF(G830=13,'ANEXO RP14'!$A$63,(IF(G830=14,'ANEXO RP14'!$A$64,(IF(G830=15,'ANEXO RP14'!$A$65,(IF(G830=16,'ANEXO RP14'!$A$66," ")))))))))))))))))))))))))))))))</f>
        <v xml:space="preserve"> </v>
      </c>
      <c r="I830" s="106"/>
      <c r="J830" s="114"/>
      <c r="K830" s="91"/>
    </row>
    <row r="831" spans="1:11" s="30" customFormat="1" ht="41.25" customHeight="1" thickBot="1" x14ac:dyDescent="0.3">
      <c r="A831" s="113"/>
      <c r="B831" s="93"/>
      <c r="C831" s="55"/>
      <c r="D831" s="94" t="e">
        <f>VLOOKUP($C830:$C$5004,$C$27:$D$5004,2,0)</f>
        <v>#N/A</v>
      </c>
      <c r="E831" s="99"/>
      <c r="F831" s="60" t="e">
        <f>VLOOKUP($E831:$E$5004,'PLANO DE APLICAÇÃO'!$A$5:$B$1002,2,0)</f>
        <v>#N/A</v>
      </c>
      <c r="G831" s="28"/>
      <c r="H831" s="29" t="str">
        <f>IF(G831=1,'ANEXO RP14'!$A$51,(IF(G831=2,'ANEXO RP14'!$A$52,(IF(G831=3,'ANEXO RP14'!$A$53,(IF(G831=4,'ANEXO RP14'!$A$54,(IF(G831=5,'ANEXO RP14'!$A$55,(IF(G831=6,'ANEXO RP14'!$A$56,(IF(G831=7,'ANEXO RP14'!$A$57,(IF(G831=8,'ANEXO RP14'!$A$58,(IF(G831=9,'ANEXO RP14'!$A$59,(IF(G831=10,'ANEXO RP14'!$A$60,(IF(G831=11,'ANEXO RP14'!$A$61,(IF(G831=12,'ANEXO RP14'!$A$62,(IF(G831=13,'ANEXO RP14'!$A$63,(IF(G831=14,'ANEXO RP14'!$A$64,(IF(G831=15,'ANEXO RP14'!$A$65,(IF(G831=16,'ANEXO RP14'!$A$66," ")))))))))))))))))))))))))))))))</f>
        <v xml:space="preserve"> </v>
      </c>
      <c r="I831" s="106"/>
      <c r="J831" s="114"/>
      <c r="K831" s="91"/>
    </row>
    <row r="832" spans="1:11" s="30" customFormat="1" ht="41.25" customHeight="1" thickBot="1" x14ac:dyDescent="0.3">
      <c r="A832" s="113"/>
      <c r="B832" s="93"/>
      <c r="C832" s="55"/>
      <c r="D832" s="94" t="e">
        <f>VLOOKUP($C831:$C$5004,$C$27:$D$5004,2,0)</f>
        <v>#N/A</v>
      </c>
      <c r="E832" s="99"/>
      <c r="F832" s="60" t="e">
        <f>VLOOKUP($E832:$E$5004,'PLANO DE APLICAÇÃO'!$A$5:$B$1002,2,0)</f>
        <v>#N/A</v>
      </c>
      <c r="G832" s="28"/>
      <c r="H832" s="29" t="str">
        <f>IF(G832=1,'ANEXO RP14'!$A$51,(IF(G832=2,'ANEXO RP14'!$A$52,(IF(G832=3,'ANEXO RP14'!$A$53,(IF(G832=4,'ANEXO RP14'!$A$54,(IF(G832=5,'ANEXO RP14'!$A$55,(IF(G832=6,'ANEXO RP14'!$A$56,(IF(G832=7,'ANEXO RP14'!$A$57,(IF(G832=8,'ANEXO RP14'!$A$58,(IF(G832=9,'ANEXO RP14'!$A$59,(IF(G832=10,'ANEXO RP14'!$A$60,(IF(G832=11,'ANEXO RP14'!$A$61,(IF(G832=12,'ANEXO RP14'!$A$62,(IF(G832=13,'ANEXO RP14'!$A$63,(IF(G832=14,'ANEXO RP14'!$A$64,(IF(G832=15,'ANEXO RP14'!$A$65,(IF(G832=16,'ANEXO RP14'!$A$66," ")))))))))))))))))))))))))))))))</f>
        <v xml:space="preserve"> </v>
      </c>
      <c r="I832" s="106"/>
      <c r="J832" s="114"/>
      <c r="K832" s="91"/>
    </row>
    <row r="833" spans="1:11" s="30" customFormat="1" ht="41.25" customHeight="1" thickBot="1" x14ac:dyDescent="0.3">
      <c r="A833" s="113"/>
      <c r="B833" s="93"/>
      <c r="C833" s="55"/>
      <c r="D833" s="94" t="e">
        <f>VLOOKUP($C832:$C$5004,$C$27:$D$5004,2,0)</f>
        <v>#N/A</v>
      </c>
      <c r="E833" s="99"/>
      <c r="F833" s="60" t="e">
        <f>VLOOKUP($E833:$E$5004,'PLANO DE APLICAÇÃO'!$A$5:$B$1002,2,0)</f>
        <v>#N/A</v>
      </c>
      <c r="G833" s="28"/>
      <c r="H833" s="29" t="str">
        <f>IF(G833=1,'ANEXO RP14'!$A$51,(IF(G833=2,'ANEXO RP14'!$A$52,(IF(G833=3,'ANEXO RP14'!$A$53,(IF(G833=4,'ANEXO RP14'!$A$54,(IF(G833=5,'ANEXO RP14'!$A$55,(IF(G833=6,'ANEXO RP14'!$A$56,(IF(G833=7,'ANEXO RP14'!$A$57,(IF(G833=8,'ANEXO RP14'!$A$58,(IF(G833=9,'ANEXO RP14'!$A$59,(IF(G833=10,'ANEXO RP14'!$A$60,(IF(G833=11,'ANEXO RP14'!$A$61,(IF(G833=12,'ANEXO RP14'!$A$62,(IF(G833=13,'ANEXO RP14'!$A$63,(IF(G833=14,'ANEXO RP14'!$A$64,(IF(G833=15,'ANEXO RP14'!$A$65,(IF(G833=16,'ANEXO RP14'!$A$66," ")))))))))))))))))))))))))))))))</f>
        <v xml:space="preserve"> </v>
      </c>
      <c r="I833" s="106"/>
      <c r="J833" s="114"/>
      <c r="K833" s="91"/>
    </row>
    <row r="834" spans="1:11" s="30" customFormat="1" ht="41.25" customHeight="1" thickBot="1" x14ac:dyDescent="0.3">
      <c r="A834" s="113"/>
      <c r="B834" s="93"/>
      <c r="C834" s="55"/>
      <c r="D834" s="94" t="e">
        <f>VLOOKUP($C833:$C$5004,$C$27:$D$5004,2,0)</f>
        <v>#N/A</v>
      </c>
      <c r="E834" s="99"/>
      <c r="F834" s="60" t="e">
        <f>VLOOKUP($E834:$E$5004,'PLANO DE APLICAÇÃO'!$A$5:$B$1002,2,0)</f>
        <v>#N/A</v>
      </c>
      <c r="G834" s="28"/>
      <c r="H834" s="29" t="str">
        <f>IF(G834=1,'ANEXO RP14'!$A$51,(IF(G834=2,'ANEXO RP14'!$A$52,(IF(G834=3,'ANEXO RP14'!$A$53,(IF(G834=4,'ANEXO RP14'!$A$54,(IF(G834=5,'ANEXO RP14'!$A$55,(IF(G834=6,'ANEXO RP14'!$A$56,(IF(G834=7,'ANEXO RP14'!$A$57,(IF(G834=8,'ANEXO RP14'!$A$58,(IF(G834=9,'ANEXO RP14'!$A$59,(IF(G834=10,'ANEXO RP14'!$A$60,(IF(G834=11,'ANEXO RP14'!$A$61,(IF(G834=12,'ANEXO RP14'!$A$62,(IF(G834=13,'ANEXO RP14'!$A$63,(IF(G834=14,'ANEXO RP14'!$A$64,(IF(G834=15,'ANEXO RP14'!$A$65,(IF(G834=16,'ANEXO RP14'!$A$66," ")))))))))))))))))))))))))))))))</f>
        <v xml:space="preserve"> </v>
      </c>
      <c r="I834" s="106"/>
      <c r="J834" s="114"/>
      <c r="K834" s="91"/>
    </row>
    <row r="835" spans="1:11" s="30" customFormat="1" ht="41.25" customHeight="1" thickBot="1" x14ac:dyDescent="0.3">
      <c r="A835" s="113"/>
      <c r="B835" s="93"/>
      <c r="C835" s="55"/>
      <c r="D835" s="94" t="e">
        <f>VLOOKUP($C834:$C$5004,$C$27:$D$5004,2,0)</f>
        <v>#N/A</v>
      </c>
      <c r="E835" s="99"/>
      <c r="F835" s="60" t="e">
        <f>VLOOKUP($E835:$E$5004,'PLANO DE APLICAÇÃO'!$A$5:$B$1002,2,0)</f>
        <v>#N/A</v>
      </c>
      <c r="G835" s="28"/>
      <c r="H835" s="29" t="str">
        <f>IF(G835=1,'ANEXO RP14'!$A$51,(IF(G835=2,'ANEXO RP14'!$A$52,(IF(G835=3,'ANEXO RP14'!$A$53,(IF(G835=4,'ANEXO RP14'!$A$54,(IF(G835=5,'ANEXO RP14'!$A$55,(IF(G835=6,'ANEXO RP14'!$A$56,(IF(G835=7,'ANEXO RP14'!$A$57,(IF(G835=8,'ANEXO RP14'!$A$58,(IF(G835=9,'ANEXO RP14'!$A$59,(IF(G835=10,'ANEXO RP14'!$A$60,(IF(G835=11,'ANEXO RP14'!$A$61,(IF(G835=12,'ANEXO RP14'!$A$62,(IF(G835=13,'ANEXO RP14'!$A$63,(IF(G835=14,'ANEXO RP14'!$A$64,(IF(G835=15,'ANEXO RP14'!$A$65,(IF(G835=16,'ANEXO RP14'!$A$66," ")))))))))))))))))))))))))))))))</f>
        <v xml:space="preserve"> </v>
      </c>
      <c r="I835" s="106"/>
      <c r="J835" s="114"/>
      <c r="K835" s="91"/>
    </row>
    <row r="836" spans="1:11" s="30" customFormat="1" ht="41.25" customHeight="1" thickBot="1" x14ac:dyDescent="0.3">
      <c r="A836" s="113"/>
      <c r="B836" s="93"/>
      <c r="C836" s="55"/>
      <c r="D836" s="94" t="e">
        <f>VLOOKUP($C835:$C$5004,$C$27:$D$5004,2,0)</f>
        <v>#N/A</v>
      </c>
      <c r="E836" s="99"/>
      <c r="F836" s="60" t="e">
        <f>VLOOKUP($E836:$E$5004,'PLANO DE APLICAÇÃO'!$A$5:$B$1002,2,0)</f>
        <v>#N/A</v>
      </c>
      <c r="G836" s="28"/>
      <c r="H836" s="29" t="str">
        <f>IF(G836=1,'ANEXO RP14'!$A$51,(IF(G836=2,'ANEXO RP14'!$A$52,(IF(G836=3,'ANEXO RP14'!$A$53,(IF(G836=4,'ANEXO RP14'!$A$54,(IF(G836=5,'ANEXO RP14'!$A$55,(IF(G836=6,'ANEXO RP14'!$A$56,(IF(G836=7,'ANEXO RP14'!$A$57,(IF(G836=8,'ANEXO RP14'!$A$58,(IF(G836=9,'ANEXO RP14'!$A$59,(IF(G836=10,'ANEXO RP14'!$A$60,(IF(G836=11,'ANEXO RP14'!$A$61,(IF(G836=12,'ANEXO RP14'!$A$62,(IF(G836=13,'ANEXO RP14'!$A$63,(IF(G836=14,'ANEXO RP14'!$A$64,(IF(G836=15,'ANEXO RP14'!$A$65,(IF(G836=16,'ANEXO RP14'!$A$66," ")))))))))))))))))))))))))))))))</f>
        <v xml:space="preserve"> </v>
      </c>
      <c r="I836" s="106"/>
      <c r="J836" s="114"/>
      <c r="K836" s="91"/>
    </row>
    <row r="837" spans="1:11" s="30" customFormat="1" ht="41.25" customHeight="1" thickBot="1" x14ac:dyDescent="0.3">
      <c r="A837" s="113"/>
      <c r="B837" s="93"/>
      <c r="C837" s="55"/>
      <c r="D837" s="94" t="e">
        <f>VLOOKUP($C836:$C$5004,$C$27:$D$5004,2,0)</f>
        <v>#N/A</v>
      </c>
      <c r="E837" s="99"/>
      <c r="F837" s="60" t="e">
        <f>VLOOKUP($E837:$E$5004,'PLANO DE APLICAÇÃO'!$A$5:$B$1002,2,0)</f>
        <v>#N/A</v>
      </c>
      <c r="G837" s="28"/>
      <c r="H837" s="29" t="str">
        <f>IF(G837=1,'ANEXO RP14'!$A$51,(IF(G837=2,'ANEXO RP14'!$A$52,(IF(G837=3,'ANEXO RP14'!$A$53,(IF(G837=4,'ANEXO RP14'!$A$54,(IF(G837=5,'ANEXO RP14'!$A$55,(IF(G837=6,'ANEXO RP14'!$A$56,(IF(G837=7,'ANEXO RP14'!$A$57,(IF(G837=8,'ANEXO RP14'!$A$58,(IF(G837=9,'ANEXO RP14'!$A$59,(IF(G837=10,'ANEXO RP14'!$A$60,(IF(G837=11,'ANEXO RP14'!$A$61,(IF(G837=12,'ANEXO RP14'!$A$62,(IF(G837=13,'ANEXO RP14'!$A$63,(IF(G837=14,'ANEXO RP14'!$A$64,(IF(G837=15,'ANEXO RP14'!$A$65,(IF(G837=16,'ANEXO RP14'!$A$66," ")))))))))))))))))))))))))))))))</f>
        <v xml:space="preserve"> </v>
      </c>
      <c r="I837" s="106"/>
      <c r="J837" s="114"/>
      <c r="K837" s="91"/>
    </row>
    <row r="838" spans="1:11" s="30" customFormat="1" ht="41.25" customHeight="1" thickBot="1" x14ac:dyDescent="0.3">
      <c r="A838" s="113"/>
      <c r="B838" s="93"/>
      <c r="C838" s="55"/>
      <c r="D838" s="94" t="e">
        <f>VLOOKUP($C837:$C$5004,$C$27:$D$5004,2,0)</f>
        <v>#N/A</v>
      </c>
      <c r="E838" s="99"/>
      <c r="F838" s="60" t="e">
        <f>VLOOKUP($E838:$E$5004,'PLANO DE APLICAÇÃO'!$A$5:$B$1002,2,0)</f>
        <v>#N/A</v>
      </c>
      <c r="G838" s="28"/>
      <c r="H838" s="29" t="str">
        <f>IF(G838=1,'ANEXO RP14'!$A$51,(IF(G838=2,'ANEXO RP14'!$A$52,(IF(G838=3,'ANEXO RP14'!$A$53,(IF(G838=4,'ANEXO RP14'!$A$54,(IF(G838=5,'ANEXO RP14'!$A$55,(IF(G838=6,'ANEXO RP14'!$A$56,(IF(G838=7,'ANEXO RP14'!$A$57,(IF(G838=8,'ANEXO RP14'!$A$58,(IF(G838=9,'ANEXO RP14'!$A$59,(IF(G838=10,'ANEXO RP14'!$A$60,(IF(G838=11,'ANEXO RP14'!$A$61,(IF(G838=12,'ANEXO RP14'!$A$62,(IF(G838=13,'ANEXO RP14'!$A$63,(IF(G838=14,'ANEXO RP14'!$A$64,(IF(G838=15,'ANEXO RP14'!$A$65,(IF(G838=16,'ANEXO RP14'!$A$66," ")))))))))))))))))))))))))))))))</f>
        <v xml:space="preserve"> </v>
      </c>
      <c r="I838" s="106"/>
      <c r="J838" s="114"/>
      <c r="K838" s="91"/>
    </row>
    <row r="839" spans="1:11" s="30" customFormat="1" ht="41.25" customHeight="1" thickBot="1" x14ac:dyDescent="0.3">
      <c r="A839" s="113"/>
      <c r="B839" s="93"/>
      <c r="C839" s="55"/>
      <c r="D839" s="94" t="e">
        <f>VLOOKUP($C838:$C$5004,$C$27:$D$5004,2,0)</f>
        <v>#N/A</v>
      </c>
      <c r="E839" s="99"/>
      <c r="F839" s="60" t="e">
        <f>VLOOKUP($E839:$E$5004,'PLANO DE APLICAÇÃO'!$A$5:$B$1002,2,0)</f>
        <v>#N/A</v>
      </c>
      <c r="G839" s="28"/>
      <c r="H839" s="29" t="str">
        <f>IF(G839=1,'ANEXO RP14'!$A$51,(IF(G839=2,'ANEXO RP14'!$A$52,(IF(G839=3,'ANEXO RP14'!$A$53,(IF(G839=4,'ANEXO RP14'!$A$54,(IF(G839=5,'ANEXO RP14'!$A$55,(IF(G839=6,'ANEXO RP14'!$A$56,(IF(G839=7,'ANEXO RP14'!$A$57,(IF(G839=8,'ANEXO RP14'!$A$58,(IF(G839=9,'ANEXO RP14'!$A$59,(IF(G839=10,'ANEXO RP14'!$A$60,(IF(G839=11,'ANEXO RP14'!$A$61,(IF(G839=12,'ANEXO RP14'!$A$62,(IF(G839=13,'ANEXO RP14'!$A$63,(IF(G839=14,'ANEXO RP14'!$A$64,(IF(G839=15,'ANEXO RP14'!$A$65,(IF(G839=16,'ANEXO RP14'!$A$66," ")))))))))))))))))))))))))))))))</f>
        <v xml:space="preserve"> </v>
      </c>
      <c r="I839" s="106"/>
      <c r="J839" s="114"/>
      <c r="K839" s="91"/>
    </row>
    <row r="840" spans="1:11" s="30" customFormat="1" ht="41.25" customHeight="1" thickBot="1" x14ac:dyDescent="0.3">
      <c r="A840" s="113"/>
      <c r="B840" s="93"/>
      <c r="C840" s="55"/>
      <c r="D840" s="94" t="e">
        <f>VLOOKUP($C839:$C$5004,$C$27:$D$5004,2,0)</f>
        <v>#N/A</v>
      </c>
      <c r="E840" s="99"/>
      <c r="F840" s="60" t="e">
        <f>VLOOKUP($E840:$E$5004,'PLANO DE APLICAÇÃO'!$A$5:$B$1002,2,0)</f>
        <v>#N/A</v>
      </c>
      <c r="G840" s="28"/>
      <c r="H840" s="29" t="str">
        <f>IF(G840=1,'ANEXO RP14'!$A$51,(IF(G840=2,'ANEXO RP14'!$A$52,(IF(G840=3,'ANEXO RP14'!$A$53,(IF(G840=4,'ANEXO RP14'!$A$54,(IF(G840=5,'ANEXO RP14'!$A$55,(IF(G840=6,'ANEXO RP14'!$A$56,(IF(G840=7,'ANEXO RP14'!$A$57,(IF(G840=8,'ANEXO RP14'!$A$58,(IF(G840=9,'ANEXO RP14'!$A$59,(IF(G840=10,'ANEXO RP14'!$A$60,(IF(G840=11,'ANEXO RP14'!$A$61,(IF(G840=12,'ANEXO RP14'!$A$62,(IF(G840=13,'ANEXO RP14'!$A$63,(IF(G840=14,'ANEXO RP14'!$A$64,(IF(G840=15,'ANEXO RP14'!$A$65,(IF(G840=16,'ANEXO RP14'!$A$66," ")))))))))))))))))))))))))))))))</f>
        <v xml:space="preserve"> </v>
      </c>
      <c r="I840" s="106"/>
      <c r="J840" s="114"/>
      <c r="K840" s="91"/>
    </row>
    <row r="841" spans="1:11" s="30" customFormat="1" ht="41.25" customHeight="1" thickBot="1" x14ac:dyDescent="0.3">
      <c r="A841" s="113"/>
      <c r="B841" s="93"/>
      <c r="C841" s="55"/>
      <c r="D841" s="94" t="e">
        <f>VLOOKUP($C840:$C$5004,$C$27:$D$5004,2,0)</f>
        <v>#N/A</v>
      </c>
      <c r="E841" s="99"/>
      <c r="F841" s="60" t="e">
        <f>VLOOKUP($E841:$E$5004,'PLANO DE APLICAÇÃO'!$A$5:$B$1002,2,0)</f>
        <v>#N/A</v>
      </c>
      <c r="G841" s="28"/>
      <c r="H841" s="29" t="str">
        <f>IF(G841=1,'ANEXO RP14'!$A$51,(IF(G841=2,'ANEXO RP14'!$A$52,(IF(G841=3,'ANEXO RP14'!$A$53,(IF(G841=4,'ANEXO RP14'!$A$54,(IF(G841=5,'ANEXO RP14'!$A$55,(IF(G841=6,'ANEXO RP14'!$A$56,(IF(G841=7,'ANEXO RP14'!$A$57,(IF(G841=8,'ANEXO RP14'!$A$58,(IF(G841=9,'ANEXO RP14'!$A$59,(IF(G841=10,'ANEXO RP14'!$A$60,(IF(G841=11,'ANEXO RP14'!$A$61,(IF(G841=12,'ANEXO RP14'!$A$62,(IF(G841=13,'ANEXO RP14'!$A$63,(IF(G841=14,'ANEXO RP14'!$A$64,(IF(G841=15,'ANEXO RP14'!$A$65,(IF(G841=16,'ANEXO RP14'!$A$66," ")))))))))))))))))))))))))))))))</f>
        <v xml:space="preserve"> </v>
      </c>
      <c r="I841" s="106"/>
      <c r="J841" s="114"/>
      <c r="K841" s="91"/>
    </row>
    <row r="842" spans="1:11" s="30" customFormat="1" ht="41.25" customHeight="1" thickBot="1" x14ac:dyDescent="0.3">
      <c r="A842" s="113"/>
      <c r="B842" s="93"/>
      <c r="C842" s="55"/>
      <c r="D842" s="94" t="e">
        <f>VLOOKUP($C841:$C$5004,$C$27:$D$5004,2,0)</f>
        <v>#N/A</v>
      </c>
      <c r="E842" s="99"/>
      <c r="F842" s="60" t="e">
        <f>VLOOKUP($E842:$E$5004,'PLANO DE APLICAÇÃO'!$A$5:$B$1002,2,0)</f>
        <v>#N/A</v>
      </c>
      <c r="G842" s="28"/>
      <c r="H842" s="29" t="str">
        <f>IF(G842=1,'ANEXO RP14'!$A$51,(IF(G842=2,'ANEXO RP14'!$A$52,(IF(G842=3,'ANEXO RP14'!$A$53,(IF(G842=4,'ANEXO RP14'!$A$54,(IF(G842=5,'ANEXO RP14'!$A$55,(IF(G842=6,'ANEXO RP14'!$A$56,(IF(G842=7,'ANEXO RP14'!$A$57,(IF(G842=8,'ANEXO RP14'!$A$58,(IF(G842=9,'ANEXO RP14'!$A$59,(IF(G842=10,'ANEXO RP14'!$A$60,(IF(G842=11,'ANEXO RP14'!$A$61,(IF(G842=12,'ANEXO RP14'!$A$62,(IF(G842=13,'ANEXO RP14'!$A$63,(IF(G842=14,'ANEXO RP14'!$A$64,(IF(G842=15,'ANEXO RP14'!$A$65,(IF(G842=16,'ANEXO RP14'!$A$66," ")))))))))))))))))))))))))))))))</f>
        <v xml:space="preserve"> </v>
      </c>
      <c r="I842" s="106"/>
      <c r="J842" s="114"/>
      <c r="K842" s="91"/>
    </row>
    <row r="843" spans="1:11" s="30" customFormat="1" ht="41.25" customHeight="1" thickBot="1" x14ac:dyDescent="0.3">
      <c r="A843" s="113"/>
      <c r="B843" s="93"/>
      <c r="C843" s="55"/>
      <c r="D843" s="94" t="e">
        <f>VLOOKUP($C842:$C$5004,$C$27:$D$5004,2,0)</f>
        <v>#N/A</v>
      </c>
      <c r="E843" s="99"/>
      <c r="F843" s="60" t="e">
        <f>VLOOKUP($E843:$E$5004,'PLANO DE APLICAÇÃO'!$A$5:$B$1002,2,0)</f>
        <v>#N/A</v>
      </c>
      <c r="G843" s="28"/>
      <c r="H843" s="29" t="str">
        <f>IF(G843=1,'ANEXO RP14'!$A$51,(IF(G843=2,'ANEXO RP14'!$A$52,(IF(G843=3,'ANEXO RP14'!$A$53,(IF(G843=4,'ANEXO RP14'!$A$54,(IF(G843=5,'ANEXO RP14'!$A$55,(IF(G843=6,'ANEXO RP14'!$A$56,(IF(G843=7,'ANEXO RP14'!$A$57,(IF(G843=8,'ANEXO RP14'!$A$58,(IF(G843=9,'ANEXO RP14'!$A$59,(IF(G843=10,'ANEXO RP14'!$A$60,(IF(G843=11,'ANEXO RP14'!$A$61,(IF(G843=12,'ANEXO RP14'!$A$62,(IF(G843=13,'ANEXO RP14'!$A$63,(IF(G843=14,'ANEXO RP14'!$A$64,(IF(G843=15,'ANEXO RP14'!$A$65,(IF(G843=16,'ANEXO RP14'!$A$66," ")))))))))))))))))))))))))))))))</f>
        <v xml:space="preserve"> </v>
      </c>
      <c r="I843" s="106"/>
      <c r="J843" s="114"/>
      <c r="K843" s="91"/>
    </row>
    <row r="844" spans="1:11" s="30" customFormat="1" ht="41.25" customHeight="1" thickBot="1" x14ac:dyDescent="0.3">
      <c r="A844" s="113"/>
      <c r="B844" s="93"/>
      <c r="C844" s="55"/>
      <c r="D844" s="94" t="e">
        <f>VLOOKUP($C843:$C$5004,$C$27:$D$5004,2,0)</f>
        <v>#N/A</v>
      </c>
      <c r="E844" s="99"/>
      <c r="F844" s="60" t="e">
        <f>VLOOKUP($E844:$E$5004,'PLANO DE APLICAÇÃO'!$A$5:$B$1002,2,0)</f>
        <v>#N/A</v>
      </c>
      <c r="G844" s="28"/>
      <c r="H844" s="29" t="str">
        <f>IF(G844=1,'ANEXO RP14'!$A$51,(IF(G844=2,'ANEXO RP14'!$A$52,(IF(G844=3,'ANEXO RP14'!$A$53,(IF(G844=4,'ANEXO RP14'!$A$54,(IF(G844=5,'ANEXO RP14'!$A$55,(IF(G844=6,'ANEXO RP14'!$A$56,(IF(G844=7,'ANEXO RP14'!$A$57,(IF(G844=8,'ANEXO RP14'!$A$58,(IF(G844=9,'ANEXO RP14'!$A$59,(IF(G844=10,'ANEXO RP14'!$A$60,(IF(G844=11,'ANEXO RP14'!$A$61,(IF(G844=12,'ANEXO RP14'!$A$62,(IF(G844=13,'ANEXO RP14'!$A$63,(IF(G844=14,'ANEXO RP14'!$A$64,(IF(G844=15,'ANEXO RP14'!$A$65,(IF(G844=16,'ANEXO RP14'!$A$66," ")))))))))))))))))))))))))))))))</f>
        <v xml:space="preserve"> </v>
      </c>
      <c r="I844" s="106"/>
      <c r="J844" s="114"/>
      <c r="K844" s="91"/>
    </row>
    <row r="845" spans="1:11" s="30" customFormat="1" ht="41.25" customHeight="1" thickBot="1" x14ac:dyDescent="0.3">
      <c r="A845" s="113"/>
      <c r="B845" s="93"/>
      <c r="C845" s="55"/>
      <c r="D845" s="94" t="e">
        <f>VLOOKUP($C844:$C$5004,$C$27:$D$5004,2,0)</f>
        <v>#N/A</v>
      </c>
      <c r="E845" s="99"/>
      <c r="F845" s="60" t="e">
        <f>VLOOKUP($E845:$E$5004,'PLANO DE APLICAÇÃO'!$A$5:$B$1002,2,0)</f>
        <v>#N/A</v>
      </c>
      <c r="G845" s="28"/>
      <c r="H845" s="29" t="str">
        <f>IF(G845=1,'ANEXO RP14'!$A$51,(IF(G845=2,'ANEXO RP14'!$A$52,(IF(G845=3,'ANEXO RP14'!$A$53,(IF(G845=4,'ANEXO RP14'!$A$54,(IF(G845=5,'ANEXO RP14'!$A$55,(IF(G845=6,'ANEXO RP14'!$A$56,(IF(G845=7,'ANEXO RP14'!$A$57,(IF(G845=8,'ANEXO RP14'!$A$58,(IF(G845=9,'ANEXO RP14'!$A$59,(IF(G845=10,'ANEXO RP14'!$A$60,(IF(G845=11,'ANEXO RP14'!$A$61,(IF(G845=12,'ANEXO RP14'!$A$62,(IF(G845=13,'ANEXO RP14'!$A$63,(IF(G845=14,'ANEXO RP14'!$A$64,(IF(G845=15,'ANEXO RP14'!$A$65,(IF(G845=16,'ANEXO RP14'!$A$66," ")))))))))))))))))))))))))))))))</f>
        <v xml:space="preserve"> </v>
      </c>
      <c r="I845" s="106"/>
      <c r="J845" s="114"/>
      <c r="K845" s="91"/>
    </row>
    <row r="846" spans="1:11" s="30" customFormat="1" ht="41.25" customHeight="1" thickBot="1" x14ac:dyDescent="0.3">
      <c r="A846" s="113"/>
      <c r="B846" s="93"/>
      <c r="C846" s="55"/>
      <c r="D846" s="94" t="e">
        <f>VLOOKUP($C845:$C$5004,$C$27:$D$5004,2,0)</f>
        <v>#N/A</v>
      </c>
      <c r="E846" s="99"/>
      <c r="F846" s="60" t="e">
        <f>VLOOKUP($E846:$E$5004,'PLANO DE APLICAÇÃO'!$A$5:$B$1002,2,0)</f>
        <v>#N/A</v>
      </c>
      <c r="G846" s="28"/>
      <c r="H846" s="29" t="str">
        <f>IF(G846=1,'ANEXO RP14'!$A$51,(IF(G846=2,'ANEXO RP14'!$A$52,(IF(G846=3,'ANEXO RP14'!$A$53,(IF(G846=4,'ANEXO RP14'!$A$54,(IF(G846=5,'ANEXO RP14'!$A$55,(IF(G846=6,'ANEXO RP14'!$A$56,(IF(G846=7,'ANEXO RP14'!$A$57,(IF(G846=8,'ANEXO RP14'!$A$58,(IF(G846=9,'ANEXO RP14'!$A$59,(IF(G846=10,'ANEXO RP14'!$A$60,(IF(G846=11,'ANEXO RP14'!$A$61,(IF(G846=12,'ANEXO RP14'!$A$62,(IF(G846=13,'ANEXO RP14'!$A$63,(IF(G846=14,'ANEXO RP14'!$A$64,(IF(G846=15,'ANEXO RP14'!$A$65,(IF(G846=16,'ANEXO RP14'!$A$66," ")))))))))))))))))))))))))))))))</f>
        <v xml:space="preserve"> </v>
      </c>
      <c r="I846" s="106"/>
      <c r="J846" s="114"/>
      <c r="K846" s="91"/>
    </row>
    <row r="847" spans="1:11" s="30" customFormat="1" ht="41.25" customHeight="1" thickBot="1" x14ac:dyDescent="0.3">
      <c r="A847" s="113"/>
      <c r="B847" s="93"/>
      <c r="C847" s="55"/>
      <c r="D847" s="94" t="e">
        <f>VLOOKUP($C846:$C$5004,$C$27:$D$5004,2,0)</f>
        <v>#N/A</v>
      </c>
      <c r="E847" s="99"/>
      <c r="F847" s="60" t="e">
        <f>VLOOKUP($E847:$E$5004,'PLANO DE APLICAÇÃO'!$A$5:$B$1002,2,0)</f>
        <v>#N/A</v>
      </c>
      <c r="G847" s="28"/>
      <c r="H847" s="29" t="str">
        <f>IF(G847=1,'ANEXO RP14'!$A$51,(IF(G847=2,'ANEXO RP14'!$A$52,(IF(G847=3,'ANEXO RP14'!$A$53,(IF(G847=4,'ANEXO RP14'!$A$54,(IF(G847=5,'ANEXO RP14'!$A$55,(IF(G847=6,'ANEXO RP14'!$A$56,(IF(G847=7,'ANEXO RP14'!$A$57,(IF(G847=8,'ANEXO RP14'!$A$58,(IF(G847=9,'ANEXO RP14'!$A$59,(IF(G847=10,'ANEXO RP14'!$A$60,(IF(G847=11,'ANEXO RP14'!$A$61,(IF(G847=12,'ANEXO RP14'!$A$62,(IF(G847=13,'ANEXO RP14'!$A$63,(IF(G847=14,'ANEXO RP14'!$A$64,(IF(G847=15,'ANEXO RP14'!$A$65,(IF(G847=16,'ANEXO RP14'!$A$66," ")))))))))))))))))))))))))))))))</f>
        <v xml:space="preserve"> </v>
      </c>
      <c r="I847" s="106"/>
      <c r="J847" s="114"/>
      <c r="K847" s="91"/>
    </row>
    <row r="848" spans="1:11" s="30" customFormat="1" ht="41.25" customHeight="1" thickBot="1" x14ac:dyDescent="0.3">
      <c r="A848" s="113"/>
      <c r="B848" s="93"/>
      <c r="C848" s="55"/>
      <c r="D848" s="94" t="e">
        <f>VLOOKUP($C847:$C$5004,$C$27:$D$5004,2,0)</f>
        <v>#N/A</v>
      </c>
      <c r="E848" s="99"/>
      <c r="F848" s="60" t="e">
        <f>VLOOKUP($E848:$E$5004,'PLANO DE APLICAÇÃO'!$A$5:$B$1002,2,0)</f>
        <v>#N/A</v>
      </c>
      <c r="G848" s="28"/>
      <c r="H848" s="29" t="str">
        <f>IF(G848=1,'ANEXO RP14'!$A$51,(IF(G848=2,'ANEXO RP14'!$A$52,(IF(G848=3,'ANEXO RP14'!$A$53,(IF(G848=4,'ANEXO RP14'!$A$54,(IF(G848=5,'ANEXO RP14'!$A$55,(IF(G848=6,'ANEXO RP14'!$A$56,(IF(G848=7,'ANEXO RP14'!$A$57,(IF(G848=8,'ANEXO RP14'!$A$58,(IF(G848=9,'ANEXO RP14'!$A$59,(IF(G848=10,'ANEXO RP14'!$A$60,(IF(G848=11,'ANEXO RP14'!$A$61,(IF(G848=12,'ANEXO RP14'!$A$62,(IF(G848=13,'ANEXO RP14'!$A$63,(IF(G848=14,'ANEXO RP14'!$A$64,(IF(G848=15,'ANEXO RP14'!$A$65,(IF(G848=16,'ANEXO RP14'!$A$66," ")))))))))))))))))))))))))))))))</f>
        <v xml:space="preserve"> </v>
      </c>
      <c r="I848" s="106"/>
      <c r="J848" s="114"/>
      <c r="K848" s="91"/>
    </row>
    <row r="849" spans="1:11" s="30" customFormat="1" ht="41.25" customHeight="1" thickBot="1" x14ac:dyDescent="0.3">
      <c r="A849" s="113"/>
      <c r="B849" s="93"/>
      <c r="C849" s="55"/>
      <c r="D849" s="94" t="e">
        <f>VLOOKUP($C848:$C$5004,$C$27:$D$5004,2,0)</f>
        <v>#N/A</v>
      </c>
      <c r="E849" s="99"/>
      <c r="F849" s="60" t="e">
        <f>VLOOKUP($E849:$E$5004,'PLANO DE APLICAÇÃO'!$A$5:$B$1002,2,0)</f>
        <v>#N/A</v>
      </c>
      <c r="G849" s="28"/>
      <c r="H849" s="29" t="str">
        <f>IF(G849=1,'ANEXO RP14'!$A$51,(IF(G849=2,'ANEXO RP14'!$A$52,(IF(G849=3,'ANEXO RP14'!$A$53,(IF(G849=4,'ANEXO RP14'!$A$54,(IF(G849=5,'ANEXO RP14'!$A$55,(IF(G849=6,'ANEXO RP14'!$A$56,(IF(G849=7,'ANEXO RP14'!$A$57,(IF(G849=8,'ANEXO RP14'!$A$58,(IF(G849=9,'ANEXO RP14'!$A$59,(IF(G849=10,'ANEXO RP14'!$A$60,(IF(G849=11,'ANEXO RP14'!$A$61,(IF(G849=12,'ANEXO RP14'!$A$62,(IF(G849=13,'ANEXO RP14'!$A$63,(IF(G849=14,'ANEXO RP14'!$A$64,(IF(G849=15,'ANEXO RP14'!$A$65,(IF(G849=16,'ANEXO RP14'!$A$66," ")))))))))))))))))))))))))))))))</f>
        <v xml:space="preserve"> </v>
      </c>
      <c r="I849" s="106"/>
      <c r="J849" s="114"/>
      <c r="K849" s="91"/>
    </row>
    <row r="850" spans="1:11" s="30" customFormat="1" ht="41.25" customHeight="1" thickBot="1" x14ac:dyDescent="0.3">
      <c r="A850" s="113"/>
      <c r="B850" s="93"/>
      <c r="C850" s="55"/>
      <c r="D850" s="94" t="e">
        <f>VLOOKUP($C849:$C$5004,$C$27:$D$5004,2,0)</f>
        <v>#N/A</v>
      </c>
      <c r="E850" s="99"/>
      <c r="F850" s="60" t="e">
        <f>VLOOKUP($E850:$E$5004,'PLANO DE APLICAÇÃO'!$A$5:$B$1002,2,0)</f>
        <v>#N/A</v>
      </c>
      <c r="G850" s="28"/>
      <c r="H850" s="29" t="str">
        <f>IF(G850=1,'ANEXO RP14'!$A$51,(IF(G850=2,'ANEXO RP14'!$A$52,(IF(G850=3,'ANEXO RP14'!$A$53,(IF(G850=4,'ANEXO RP14'!$A$54,(IF(G850=5,'ANEXO RP14'!$A$55,(IF(G850=6,'ANEXO RP14'!$A$56,(IF(G850=7,'ANEXO RP14'!$A$57,(IF(G850=8,'ANEXO RP14'!$A$58,(IF(G850=9,'ANEXO RP14'!$A$59,(IF(G850=10,'ANEXO RP14'!$A$60,(IF(G850=11,'ANEXO RP14'!$A$61,(IF(G850=12,'ANEXO RP14'!$A$62,(IF(G850=13,'ANEXO RP14'!$A$63,(IF(G850=14,'ANEXO RP14'!$A$64,(IF(G850=15,'ANEXO RP14'!$A$65,(IF(G850=16,'ANEXO RP14'!$A$66," ")))))))))))))))))))))))))))))))</f>
        <v xml:space="preserve"> </v>
      </c>
      <c r="I850" s="106"/>
      <c r="J850" s="114"/>
      <c r="K850" s="91"/>
    </row>
    <row r="851" spans="1:11" s="30" customFormat="1" ht="41.25" customHeight="1" thickBot="1" x14ac:dyDescent="0.3">
      <c r="A851" s="113"/>
      <c r="B851" s="93"/>
      <c r="C851" s="55"/>
      <c r="D851" s="94" t="e">
        <f>VLOOKUP($C850:$C$5004,$C$27:$D$5004,2,0)</f>
        <v>#N/A</v>
      </c>
      <c r="E851" s="99"/>
      <c r="F851" s="60" t="e">
        <f>VLOOKUP($E851:$E$5004,'PLANO DE APLICAÇÃO'!$A$5:$B$1002,2,0)</f>
        <v>#N/A</v>
      </c>
      <c r="G851" s="28"/>
      <c r="H851" s="29" t="str">
        <f>IF(G851=1,'ANEXO RP14'!$A$51,(IF(G851=2,'ANEXO RP14'!$A$52,(IF(G851=3,'ANEXO RP14'!$A$53,(IF(G851=4,'ANEXO RP14'!$A$54,(IF(G851=5,'ANEXO RP14'!$A$55,(IF(G851=6,'ANEXO RP14'!$A$56,(IF(G851=7,'ANEXO RP14'!$A$57,(IF(G851=8,'ANEXO RP14'!$A$58,(IF(G851=9,'ANEXO RP14'!$A$59,(IF(G851=10,'ANEXO RP14'!$A$60,(IF(G851=11,'ANEXO RP14'!$A$61,(IF(G851=12,'ANEXO RP14'!$A$62,(IF(G851=13,'ANEXO RP14'!$A$63,(IF(G851=14,'ANEXO RP14'!$A$64,(IF(G851=15,'ANEXO RP14'!$A$65,(IF(G851=16,'ANEXO RP14'!$A$66," ")))))))))))))))))))))))))))))))</f>
        <v xml:space="preserve"> </v>
      </c>
      <c r="I851" s="106"/>
      <c r="J851" s="114"/>
      <c r="K851" s="91"/>
    </row>
    <row r="852" spans="1:11" s="30" customFormat="1" ht="41.25" customHeight="1" thickBot="1" x14ac:dyDescent="0.3">
      <c r="A852" s="113"/>
      <c r="B852" s="93"/>
      <c r="C852" s="55"/>
      <c r="D852" s="94" t="e">
        <f>VLOOKUP($C851:$C$5004,$C$27:$D$5004,2,0)</f>
        <v>#N/A</v>
      </c>
      <c r="E852" s="99"/>
      <c r="F852" s="60" t="e">
        <f>VLOOKUP($E852:$E$5004,'PLANO DE APLICAÇÃO'!$A$5:$B$1002,2,0)</f>
        <v>#N/A</v>
      </c>
      <c r="G852" s="28"/>
      <c r="H852" s="29" t="str">
        <f>IF(G852=1,'ANEXO RP14'!$A$51,(IF(G852=2,'ANEXO RP14'!$A$52,(IF(G852=3,'ANEXO RP14'!$A$53,(IF(G852=4,'ANEXO RP14'!$A$54,(IF(G852=5,'ANEXO RP14'!$A$55,(IF(G852=6,'ANEXO RP14'!$A$56,(IF(G852=7,'ANEXO RP14'!$A$57,(IF(G852=8,'ANEXO RP14'!$A$58,(IF(G852=9,'ANEXO RP14'!$A$59,(IF(G852=10,'ANEXO RP14'!$A$60,(IF(G852=11,'ANEXO RP14'!$A$61,(IF(G852=12,'ANEXO RP14'!$A$62,(IF(G852=13,'ANEXO RP14'!$A$63,(IF(G852=14,'ANEXO RP14'!$A$64,(IF(G852=15,'ANEXO RP14'!$A$65,(IF(G852=16,'ANEXO RP14'!$A$66," ")))))))))))))))))))))))))))))))</f>
        <v xml:space="preserve"> </v>
      </c>
      <c r="I852" s="106"/>
      <c r="J852" s="114"/>
      <c r="K852" s="91"/>
    </row>
    <row r="853" spans="1:11" s="30" customFormat="1" ht="41.25" customHeight="1" thickBot="1" x14ac:dyDescent="0.3">
      <c r="A853" s="113"/>
      <c r="B853" s="93"/>
      <c r="C853" s="55"/>
      <c r="D853" s="94" t="e">
        <f>VLOOKUP($C852:$C$5004,$C$27:$D$5004,2,0)</f>
        <v>#N/A</v>
      </c>
      <c r="E853" s="99"/>
      <c r="F853" s="60" t="e">
        <f>VLOOKUP($E853:$E$5004,'PLANO DE APLICAÇÃO'!$A$5:$B$1002,2,0)</f>
        <v>#N/A</v>
      </c>
      <c r="G853" s="28"/>
      <c r="H853" s="29" t="str">
        <f>IF(G853=1,'ANEXO RP14'!$A$51,(IF(G853=2,'ANEXO RP14'!$A$52,(IF(G853=3,'ANEXO RP14'!$A$53,(IF(G853=4,'ANEXO RP14'!$A$54,(IF(G853=5,'ANEXO RP14'!$A$55,(IF(G853=6,'ANEXO RP14'!$A$56,(IF(G853=7,'ANEXO RP14'!$A$57,(IF(G853=8,'ANEXO RP14'!$A$58,(IF(G853=9,'ANEXO RP14'!$A$59,(IF(G853=10,'ANEXO RP14'!$A$60,(IF(G853=11,'ANEXO RP14'!$A$61,(IF(G853=12,'ANEXO RP14'!$A$62,(IF(G853=13,'ANEXO RP14'!$A$63,(IF(G853=14,'ANEXO RP14'!$A$64,(IF(G853=15,'ANEXO RP14'!$A$65,(IF(G853=16,'ANEXO RP14'!$A$66," ")))))))))))))))))))))))))))))))</f>
        <v xml:space="preserve"> </v>
      </c>
      <c r="I853" s="106"/>
      <c r="J853" s="114"/>
      <c r="K853" s="91"/>
    </row>
    <row r="854" spans="1:11" s="30" customFormat="1" ht="41.25" customHeight="1" thickBot="1" x14ac:dyDescent="0.3">
      <c r="A854" s="113"/>
      <c r="B854" s="93"/>
      <c r="C854" s="55"/>
      <c r="D854" s="94" t="e">
        <f>VLOOKUP($C853:$C$5004,$C$27:$D$5004,2,0)</f>
        <v>#N/A</v>
      </c>
      <c r="E854" s="99"/>
      <c r="F854" s="60" t="e">
        <f>VLOOKUP($E854:$E$5004,'PLANO DE APLICAÇÃO'!$A$5:$B$1002,2,0)</f>
        <v>#N/A</v>
      </c>
      <c r="G854" s="28"/>
      <c r="H854" s="29" t="str">
        <f>IF(G854=1,'ANEXO RP14'!$A$51,(IF(G854=2,'ANEXO RP14'!$A$52,(IF(G854=3,'ANEXO RP14'!$A$53,(IF(G854=4,'ANEXO RP14'!$A$54,(IF(G854=5,'ANEXO RP14'!$A$55,(IF(G854=6,'ANEXO RP14'!$A$56,(IF(G854=7,'ANEXO RP14'!$A$57,(IF(G854=8,'ANEXO RP14'!$A$58,(IF(G854=9,'ANEXO RP14'!$A$59,(IF(G854=10,'ANEXO RP14'!$A$60,(IF(G854=11,'ANEXO RP14'!$A$61,(IF(G854=12,'ANEXO RP14'!$A$62,(IF(G854=13,'ANEXO RP14'!$A$63,(IF(G854=14,'ANEXO RP14'!$A$64,(IF(G854=15,'ANEXO RP14'!$A$65,(IF(G854=16,'ANEXO RP14'!$A$66," ")))))))))))))))))))))))))))))))</f>
        <v xml:space="preserve"> </v>
      </c>
      <c r="I854" s="106"/>
      <c r="J854" s="114"/>
      <c r="K854" s="91"/>
    </row>
    <row r="855" spans="1:11" s="30" customFormat="1" ht="41.25" customHeight="1" thickBot="1" x14ac:dyDescent="0.3">
      <c r="A855" s="113"/>
      <c r="B855" s="93"/>
      <c r="C855" s="55"/>
      <c r="D855" s="94" t="e">
        <f>VLOOKUP($C854:$C$5004,$C$27:$D$5004,2,0)</f>
        <v>#N/A</v>
      </c>
      <c r="E855" s="99"/>
      <c r="F855" s="60" t="e">
        <f>VLOOKUP($E855:$E$5004,'PLANO DE APLICAÇÃO'!$A$5:$B$1002,2,0)</f>
        <v>#N/A</v>
      </c>
      <c r="G855" s="28"/>
      <c r="H855" s="29" t="str">
        <f>IF(G855=1,'ANEXO RP14'!$A$51,(IF(G855=2,'ANEXO RP14'!$A$52,(IF(G855=3,'ANEXO RP14'!$A$53,(IF(G855=4,'ANEXO RP14'!$A$54,(IF(G855=5,'ANEXO RP14'!$A$55,(IF(G855=6,'ANEXO RP14'!$A$56,(IF(G855=7,'ANEXO RP14'!$A$57,(IF(G855=8,'ANEXO RP14'!$A$58,(IF(G855=9,'ANEXO RP14'!$A$59,(IF(G855=10,'ANEXO RP14'!$A$60,(IF(G855=11,'ANEXO RP14'!$A$61,(IF(G855=12,'ANEXO RP14'!$A$62,(IF(G855=13,'ANEXO RP14'!$A$63,(IF(G855=14,'ANEXO RP14'!$A$64,(IF(G855=15,'ANEXO RP14'!$A$65,(IF(G855=16,'ANEXO RP14'!$A$66," ")))))))))))))))))))))))))))))))</f>
        <v xml:space="preserve"> </v>
      </c>
      <c r="I855" s="106"/>
      <c r="J855" s="114"/>
      <c r="K855" s="91"/>
    </row>
    <row r="856" spans="1:11" s="30" customFormat="1" ht="41.25" customHeight="1" thickBot="1" x14ac:dyDescent="0.3">
      <c r="A856" s="113"/>
      <c r="B856" s="93"/>
      <c r="C856" s="55"/>
      <c r="D856" s="94" t="e">
        <f>VLOOKUP($C855:$C$5004,$C$27:$D$5004,2,0)</f>
        <v>#N/A</v>
      </c>
      <c r="E856" s="99"/>
      <c r="F856" s="60" t="e">
        <f>VLOOKUP($E856:$E$5004,'PLANO DE APLICAÇÃO'!$A$5:$B$1002,2,0)</f>
        <v>#N/A</v>
      </c>
      <c r="G856" s="28"/>
      <c r="H856" s="29" t="str">
        <f>IF(G856=1,'ANEXO RP14'!$A$51,(IF(G856=2,'ANEXO RP14'!$A$52,(IF(G856=3,'ANEXO RP14'!$A$53,(IF(G856=4,'ANEXO RP14'!$A$54,(IF(G856=5,'ANEXO RP14'!$A$55,(IF(G856=6,'ANEXO RP14'!$A$56,(IF(G856=7,'ANEXO RP14'!$A$57,(IF(G856=8,'ANEXO RP14'!$A$58,(IF(G856=9,'ANEXO RP14'!$A$59,(IF(G856=10,'ANEXO RP14'!$A$60,(IF(G856=11,'ANEXO RP14'!$A$61,(IF(G856=12,'ANEXO RP14'!$A$62,(IF(G856=13,'ANEXO RP14'!$A$63,(IF(G856=14,'ANEXO RP14'!$A$64,(IF(G856=15,'ANEXO RP14'!$A$65,(IF(G856=16,'ANEXO RP14'!$A$66," ")))))))))))))))))))))))))))))))</f>
        <v xml:space="preserve"> </v>
      </c>
      <c r="I856" s="106"/>
      <c r="J856" s="114"/>
      <c r="K856" s="91"/>
    </row>
    <row r="857" spans="1:11" s="30" customFormat="1" ht="41.25" customHeight="1" thickBot="1" x14ac:dyDescent="0.3">
      <c r="A857" s="113"/>
      <c r="B857" s="93"/>
      <c r="C857" s="55"/>
      <c r="D857" s="94" t="e">
        <f>VLOOKUP($C856:$C$5004,$C$27:$D$5004,2,0)</f>
        <v>#N/A</v>
      </c>
      <c r="E857" s="99"/>
      <c r="F857" s="60" t="e">
        <f>VLOOKUP($E857:$E$5004,'PLANO DE APLICAÇÃO'!$A$5:$B$1002,2,0)</f>
        <v>#N/A</v>
      </c>
      <c r="G857" s="28"/>
      <c r="H857" s="29" t="str">
        <f>IF(G857=1,'ANEXO RP14'!$A$51,(IF(G857=2,'ANEXO RP14'!$A$52,(IF(G857=3,'ANEXO RP14'!$A$53,(IF(G857=4,'ANEXO RP14'!$A$54,(IF(G857=5,'ANEXO RP14'!$A$55,(IF(G857=6,'ANEXO RP14'!$A$56,(IF(G857=7,'ANEXO RP14'!$A$57,(IF(G857=8,'ANEXO RP14'!$A$58,(IF(G857=9,'ANEXO RP14'!$A$59,(IF(G857=10,'ANEXO RP14'!$A$60,(IF(G857=11,'ANEXO RP14'!$A$61,(IF(G857=12,'ANEXO RP14'!$A$62,(IF(G857=13,'ANEXO RP14'!$A$63,(IF(G857=14,'ANEXO RP14'!$A$64,(IF(G857=15,'ANEXO RP14'!$A$65,(IF(G857=16,'ANEXO RP14'!$A$66," ")))))))))))))))))))))))))))))))</f>
        <v xml:space="preserve"> </v>
      </c>
      <c r="I857" s="106"/>
      <c r="J857" s="114"/>
      <c r="K857" s="91"/>
    </row>
    <row r="858" spans="1:11" s="30" customFormat="1" ht="41.25" customHeight="1" thickBot="1" x14ac:dyDescent="0.3">
      <c r="A858" s="113"/>
      <c r="B858" s="93"/>
      <c r="C858" s="55"/>
      <c r="D858" s="94" t="e">
        <f>VLOOKUP($C857:$C$5004,$C$27:$D$5004,2,0)</f>
        <v>#N/A</v>
      </c>
      <c r="E858" s="99"/>
      <c r="F858" s="60" t="e">
        <f>VLOOKUP($E858:$E$5004,'PLANO DE APLICAÇÃO'!$A$5:$B$1002,2,0)</f>
        <v>#N/A</v>
      </c>
      <c r="G858" s="28"/>
      <c r="H858" s="29" t="str">
        <f>IF(G858=1,'ANEXO RP14'!$A$51,(IF(G858=2,'ANEXO RP14'!$A$52,(IF(G858=3,'ANEXO RP14'!$A$53,(IF(G858=4,'ANEXO RP14'!$A$54,(IF(G858=5,'ANEXO RP14'!$A$55,(IF(G858=6,'ANEXO RP14'!$A$56,(IF(G858=7,'ANEXO RP14'!$A$57,(IF(G858=8,'ANEXO RP14'!$A$58,(IF(G858=9,'ANEXO RP14'!$A$59,(IF(G858=10,'ANEXO RP14'!$A$60,(IF(G858=11,'ANEXO RP14'!$A$61,(IF(G858=12,'ANEXO RP14'!$A$62,(IF(G858=13,'ANEXO RP14'!$A$63,(IF(G858=14,'ANEXO RP14'!$A$64,(IF(G858=15,'ANEXO RP14'!$A$65,(IF(G858=16,'ANEXO RP14'!$A$66," ")))))))))))))))))))))))))))))))</f>
        <v xml:space="preserve"> </v>
      </c>
      <c r="I858" s="106"/>
      <c r="J858" s="114"/>
      <c r="K858" s="91"/>
    </row>
    <row r="859" spans="1:11" s="30" customFormat="1" ht="41.25" customHeight="1" thickBot="1" x14ac:dyDescent="0.3">
      <c r="A859" s="113"/>
      <c r="B859" s="93"/>
      <c r="C859" s="55"/>
      <c r="D859" s="94" t="e">
        <f>VLOOKUP($C858:$C$5004,$C$27:$D$5004,2,0)</f>
        <v>#N/A</v>
      </c>
      <c r="E859" s="99"/>
      <c r="F859" s="60" t="e">
        <f>VLOOKUP($E859:$E$5004,'PLANO DE APLICAÇÃO'!$A$5:$B$1002,2,0)</f>
        <v>#N/A</v>
      </c>
      <c r="G859" s="28"/>
      <c r="H859" s="29" t="str">
        <f>IF(G859=1,'ANEXO RP14'!$A$51,(IF(G859=2,'ANEXO RP14'!$A$52,(IF(G859=3,'ANEXO RP14'!$A$53,(IF(G859=4,'ANEXO RP14'!$A$54,(IF(G859=5,'ANEXO RP14'!$A$55,(IF(G859=6,'ANEXO RP14'!$A$56,(IF(G859=7,'ANEXO RP14'!$A$57,(IF(G859=8,'ANEXO RP14'!$A$58,(IF(G859=9,'ANEXO RP14'!$A$59,(IF(G859=10,'ANEXO RP14'!$A$60,(IF(G859=11,'ANEXO RP14'!$A$61,(IF(G859=12,'ANEXO RP14'!$A$62,(IF(G859=13,'ANEXO RP14'!$A$63,(IF(G859=14,'ANEXO RP14'!$A$64,(IF(G859=15,'ANEXO RP14'!$A$65,(IF(G859=16,'ANEXO RP14'!$A$66," ")))))))))))))))))))))))))))))))</f>
        <v xml:space="preserve"> </v>
      </c>
      <c r="I859" s="106"/>
      <c r="J859" s="114"/>
      <c r="K859" s="91"/>
    </row>
    <row r="860" spans="1:11" s="30" customFormat="1" ht="41.25" customHeight="1" thickBot="1" x14ac:dyDescent="0.3">
      <c r="A860" s="113"/>
      <c r="B860" s="93"/>
      <c r="C860" s="55"/>
      <c r="D860" s="94" t="e">
        <f>VLOOKUP($C859:$C$5004,$C$27:$D$5004,2,0)</f>
        <v>#N/A</v>
      </c>
      <c r="E860" s="99"/>
      <c r="F860" s="60" t="e">
        <f>VLOOKUP($E860:$E$5004,'PLANO DE APLICAÇÃO'!$A$5:$B$1002,2,0)</f>
        <v>#N/A</v>
      </c>
      <c r="G860" s="28"/>
      <c r="H860" s="29" t="str">
        <f>IF(G860=1,'ANEXO RP14'!$A$51,(IF(G860=2,'ANEXO RP14'!$A$52,(IF(G860=3,'ANEXO RP14'!$A$53,(IF(G860=4,'ANEXO RP14'!$A$54,(IF(G860=5,'ANEXO RP14'!$A$55,(IF(G860=6,'ANEXO RP14'!$A$56,(IF(G860=7,'ANEXO RP14'!$A$57,(IF(G860=8,'ANEXO RP14'!$A$58,(IF(G860=9,'ANEXO RP14'!$A$59,(IF(G860=10,'ANEXO RP14'!$A$60,(IF(G860=11,'ANEXO RP14'!$A$61,(IF(G860=12,'ANEXO RP14'!$A$62,(IF(G860=13,'ANEXO RP14'!$A$63,(IF(G860=14,'ANEXO RP14'!$A$64,(IF(G860=15,'ANEXO RP14'!$A$65,(IF(G860=16,'ANEXO RP14'!$A$66," ")))))))))))))))))))))))))))))))</f>
        <v xml:space="preserve"> </v>
      </c>
      <c r="I860" s="106"/>
      <c r="J860" s="114"/>
      <c r="K860" s="91"/>
    </row>
    <row r="861" spans="1:11" s="30" customFormat="1" ht="41.25" customHeight="1" thickBot="1" x14ac:dyDescent="0.3">
      <c r="A861" s="113"/>
      <c r="B861" s="93"/>
      <c r="C861" s="55"/>
      <c r="D861" s="94" t="e">
        <f>VLOOKUP($C860:$C$5004,$C$27:$D$5004,2,0)</f>
        <v>#N/A</v>
      </c>
      <c r="E861" s="99"/>
      <c r="F861" s="60" t="e">
        <f>VLOOKUP($E861:$E$5004,'PLANO DE APLICAÇÃO'!$A$5:$B$1002,2,0)</f>
        <v>#N/A</v>
      </c>
      <c r="G861" s="28"/>
      <c r="H861" s="29" t="str">
        <f>IF(G861=1,'ANEXO RP14'!$A$51,(IF(G861=2,'ANEXO RP14'!$A$52,(IF(G861=3,'ANEXO RP14'!$A$53,(IF(G861=4,'ANEXO RP14'!$A$54,(IF(G861=5,'ANEXO RP14'!$A$55,(IF(G861=6,'ANEXO RP14'!$A$56,(IF(G861=7,'ANEXO RP14'!$A$57,(IF(G861=8,'ANEXO RP14'!$A$58,(IF(G861=9,'ANEXO RP14'!$A$59,(IF(G861=10,'ANEXO RP14'!$A$60,(IF(G861=11,'ANEXO RP14'!$A$61,(IF(G861=12,'ANEXO RP14'!$A$62,(IF(G861=13,'ANEXO RP14'!$A$63,(IF(G861=14,'ANEXO RP14'!$A$64,(IF(G861=15,'ANEXO RP14'!$A$65,(IF(G861=16,'ANEXO RP14'!$A$66," ")))))))))))))))))))))))))))))))</f>
        <v xml:space="preserve"> </v>
      </c>
      <c r="I861" s="106"/>
      <c r="J861" s="114"/>
      <c r="K861" s="91"/>
    </row>
    <row r="862" spans="1:11" s="30" customFormat="1" ht="41.25" customHeight="1" thickBot="1" x14ac:dyDescent="0.3">
      <c r="A862" s="113"/>
      <c r="B862" s="93"/>
      <c r="C862" s="55"/>
      <c r="D862" s="94" t="e">
        <f>VLOOKUP($C861:$C$5004,$C$27:$D$5004,2,0)</f>
        <v>#N/A</v>
      </c>
      <c r="E862" s="99"/>
      <c r="F862" s="60" t="e">
        <f>VLOOKUP($E862:$E$5004,'PLANO DE APLICAÇÃO'!$A$5:$B$1002,2,0)</f>
        <v>#N/A</v>
      </c>
      <c r="G862" s="28"/>
      <c r="H862" s="29" t="str">
        <f>IF(G862=1,'ANEXO RP14'!$A$51,(IF(G862=2,'ANEXO RP14'!$A$52,(IF(G862=3,'ANEXO RP14'!$A$53,(IF(G862=4,'ANEXO RP14'!$A$54,(IF(G862=5,'ANEXO RP14'!$A$55,(IF(G862=6,'ANEXO RP14'!$A$56,(IF(G862=7,'ANEXO RP14'!$A$57,(IF(G862=8,'ANEXO RP14'!$A$58,(IF(G862=9,'ANEXO RP14'!$A$59,(IF(G862=10,'ANEXO RP14'!$A$60,(IF(G862=11,'ANEXO RP14'!$A$61,(IF(G862=12,'ANEXO RP14'!$A$62,(IF(G862=13,'ANEXO RP14'!$A$63,(IF(G862=14,'ANEXO RP14'!$A$64,(IF(G862=15,'ANEXO RP14'!$A$65,(IF(G862=16,'ANEXO RP14'!$A$66," ")))))))))))))))))))))))))))))))</f>
        <v xml:space="preserve"> </v>
      </c>
      <c r="I862" s="106"/>
      <c r="J862" s="114"/>
      <c r="K862" s="91"/>
    </row>
    <row r="863" spans="1:11" s="30" customFormat="1" ht="41.25" customHeight="1" thickBot="1" x14ac:dyDescent="0.3">
      <c r="A863" s="113"/>
      <c r="B863" s="93"/>
      <c r="C863" s="55"/>
      <c r="D863" s="94" t="e">
        <f>VLOOKUP($C862:$C$5004,$C$27:$D$5004,2,0)</f>
        <v>#N/A</v>
      </c>
      <c r="E863" s="99"/>
      <c r="F863" s="60" t="e">
        <f>VLOOKUP($E863:$E$5004,'PLANO DE APLICAÇÃO'!$A$5:$B$1002,2,0)</f>
        <v>#N/A</v>
      </c>
      <c r="G863" s="28"/>
      <c r="H863" s="29" t="str">
        <f>IF(G863=1,'ANEXO RP14'!$A$51,(IF(G863=2,'ANEXO RP14'!$A$52,(IF(G863=3,'ANEXO RP14'!$A$53,(IF(G863=4,'ANEXO RP14'!$A$54,(IF(G863=5,'ANEXO RP14'!$A$55,(IF(G863=6,'ANEXO RP14'!$A$56,(IF(G863=7,'ANEXO RP14'!$A$57,(IF(G863=8,'ANEXO RP14'!$A$58,(IF(G863=9,'ANEXO RP14'!$A$59,(IF(G863=10,'ANEXO RP14'!$A$60,(IF(G863=11,'ANEXO RP14'!$A$61,(IF(G863=12,'ANEXO RP14'!$A$62,(IF(G863=13,'ANEXO RP14'!$A$63,(IF(G863=14,'ANEXO RP14'!$A$64,(IF(G863=15,'ANEXO RP14'!$A$65,(IF(G863=16,'ANEXO RP14'!$A$66," ")))))))))))))))))))))))))))))))</f>
        <v xml:space="preserve"> </v>
      </c>
      <c r="I863" s="106"/>
      <c r="J863" s="114"/>
      <c r="K863" s="91"/>
    </row>
    <row r="864" spans="1:11" s="30" customFormat="1" ht="41.25" customHeight="1" thickBot="1" x14ac:dyDescent="0.3">
      <c r="A864" s="113"/>
      <c r="B864" s="93"/>
      <c r="C864" s="55"/>
      <c r="D864" s="94" t="e">
        <f>VLOOKUP($C863:$C$5004,$C$27:$D$5004,2,0)</f>
        <v>#N/A</v>
      </c>
      <c r="E864" s="99"/>
      <c r="F864" s="60" t="e">
        <f>VLOOKUP($E864:$E$5004,'PLANO DE APLICAÇÃO'!$A$5:$B$1002,2,0)</f>
        <v>#N/A</v>
      </c>
      <c r="G864" s="28"/>
      <c r="H864" s="29" t="str">
        <f>IF(G864=1,'ANEXO RP14'!$A$51,(IF(G864=2,'ANEXO RP14'!$A$52,(IF(G864=3,'ANEXO RP14'!$A$53,(IF(G864=4,'ANEXO RP14'!$A$54,(IF(G864=5,'ANEXO RP14'!$A$55,(IF(G864=6,'ANEXO RP14'!$A$56,(IF(G864=7,'ANEXO RP14'!$A$57,(IF(G864=8,'ANEXO RP14'!$A$58,(IF(G864=9,'ANEXO RP14'!$A$59,(IF(G864=10,'ANEXO RP14'!$A$60,(IF(G864=11,'ANEXO RP14'!$A$61,(IF(G864=12,'ANEXO RP14'!$A$62,(IF(G864=13,'ANEXO RP14'!$A$63,(IF(G864=14,'ANEXO RP14'!$A$64,(IF(G864=15,'ANEXO RP14'!$A$65,(IF(G864=16,'ANEXO RP14'!$A$66," ")))))))))))))))))))))))))))))))</f>
        <v xml:space="preserve"> </v>
      </c>
      <c r="I864" s="106"/>
      <c r="J864" s="114"/>
      <c r="K864" s="91"/>
    </row>
    <row r="865" spans="1:11" s="30" customFormat="1" ht="41.25" customHeight="1" thickBot="1" x14ac:dyDescent="0.3">
      <c r="A865" s="113"/>
      <c r="B865" s="93"/>
      <c r="C865" s="55"/>
      <c r="D865" s="94" t="e">
        <f>VLOOKUP($C864:$C$5004,$C$27:$D$5004,2,0)</f>
        <v>#N/A</v>
      </c>
      <c r="E865" s="99"/>
      <c r="F865" s="60" t="e">
        <f>VLOOKUP($E865:$E$5004,'PLANO DE APLICAÇÃO'!$A$5:$B$1002,2,0)</f>
        <v>#N/A</v>
      </c>
      <c r="G865" s="28"/>
      <c r="H865" s="29" t="str">
        <f>IF(G865=1,'ANEXO RP14'!$A$51,(IF(G865=2,'ANEXO RP14'!$A$52,(IF(G865=3,'ANEXO RP14'!$A$53,(IF(G865=4,'ANEXO RP14'!$A$54,(IF(G865=5,'ANEXO RP14'!$A$55,(IF(G865=6,'ANEXO RP14'!$A$56,(IF(G865=7,'ANEXO RP14'!$A$57,(IF(G865=8,'ANEXO RP14'!$A$58,(IF(G865=9,'ANEXO RP14'!$A$59,(IF(G865=10,'ANEXO RP14'!$A$60,(IF(G865=11,'ANEXO RP14'!$A$61,(IF(G865=12,'ANEXO RP14'!$A$62,(IF(G865=13,'ANEXO RP14'!$A$63,(IF(G865=14,'ANEXO RP14'!$A$64,(IF(G865=15,'ANEXO RP14'!$A$65,(IF(G865=16,'ANEXO RP14'!$A$66," ")))))))))))))))))))))))))))))))</f>
        <v xml:space="preserve"> </v>
      </c>
      <c r="I865" s="106"/>
      <c r="J865" s="114"/>
      <c r="K865" s="91"/>
    </row>
    <row r="866" spans="1:11" s="30" customFormat="1" ht="41.25" customHeight="1" thickBot="1" x14ac:dyDescent="0.3">
      <c r="A866" s="113"/>
      <c r="B866" s="93"/>
      <c r="C866" s="55"/>
      <c r="D866" s="94" t="e">
        <f>VLOOKUP($C865:$C$5004,$C$27:$D$5004,2,0)</f>
        <v>#N/A</v>
      </c>
      <c r="E866" s="99"/>
      <c r="F866" s="60" t="e">
        <f>VLOOKUP($E866:$E$5004,'PLANO DE APLICAÇÃO'!$A$5:$B$1002,2,0)</f>
        <v>#N/A</v>
      </c>
      <c r="G866" s="28"/>
      <c r="H866" s="29" t="str">
        <f>IF(G866=1,'ANEXO RP14'!$A$51,(IF(G866=2,'ANEXO RP14'!$A$52,(IF(G866=3,'ANEXO RP14'!$A$53,(IF(G866=4,'ANEXO RP14'!$A$54,(IF(G866=5,'ANEXO RP14'!$A$55,(IF(G866=6,'ANEXO RP14'!$A$56,(IF(G866=7,'ANEXO RP14'!$A$57,(IF(G866=8,'ANEXO RP14'!$A$58,(IF(G866=9,'ANEXO RP14'!$A$59,(IF(G866=10,'ANEXO RP14'!$A$60,(IF(G866=11,'ANEXO RP14'!$A$61,(IF(G866=12,'ANEXO RP14'!$A$62,(IF(G866=13,'ANEXO RP14'!$A$63,(IF(G866=14,'ANEXO RP14'!$A$64,(IF(G866=15,'ANEXO RP14'!$A$65,(IF(G866=16,'ANEXO RP14'!$A$66," ")))))))))))))))))))))))))))))))</f>
        <v xml:space="preserve"> </v>
      </c>
      <c r="I866" s="106"/>
      <c r="J866" s="114"/>
      <c r="K866" s="91"/>
    </row>
    <row r="867" spans="1:11" s="30" customFormat="1" ht="41.25" customHeight="1" thickBot="1" x14ac:dyDescent="0.3">
      <c r="A867" s="113"/>
      <c r="B867" s="93"/>
      <c r="C867" s="55"/>
      <c r="D867" s="94" t="e">
        <f>VLOOKUP($C866:$C$5004,$C$27:$D$5004,2,0)</f>
        <v>#N/A</v>
      </c>
      <c r="E867" s="99"/>
      <c r="F867" s="60" t="e">
        <f>VLOOKUP($E867:$E$5004,'PLANO DE APLICAÇÃO'!$A$5:$B$1002,2,0)</f>
        <v>#N/A</v>
      </c>
      <c r="G867" s="28"/>
      <c r="H867" s="29" t="str">
        <f>IF(G867=1,'ANEXO RP14'!$A$51,(IF(G867=2,'ANEXO RP14'!$A$52,(IF(G867=3,'ANEXO RP14'!$A$53,(IF(G867=4,'ANEXO RP14'!$A$54,(IF(G867=5,'ANEXO RP14'!$A$55,(IF(G867=6,'ANEXO RP14'!$A$56,(IF(G867=7,'ANEXO RP14'!$A$57,(IF(G867=8,'ANEXO RP14'!$A$58,(IF(G867=9,'ANEXO RP14'!$A$59,(IF(G867=10,'ANEXO RP14'!$A$60,(IF(G867=11,'ANEXO RP14'!$A$61,(IF(G867=12,'ANEXO RP14'!$A$62,(IF(G867=13,'ANEXO RP14'!$A$63,(IF(G867=14,'ANEXO RP14'!$A$64,(IF(G867=15,'ANEXO RP14'!$A$65,(IF(G867=16,'ANEXO RP14'!$A$66," ")))))))))))))))))))))))))))))))</f>
        <v xml:space="preserve"> </v>
      </c>
      <c r="I867" s="106"/>
      <c r="J867" s="114"/>
      <c r="K867" s="91"/>
    </row>
    <row r="868" spans="1:11" s="30" customFormat="1" ht="41.25" customHeight="1" thickBot="1" x14ac:dyDescent="0.3">
      <c r="A868" s="113"/>
      <c r="B868" s="93"/>
      <c r="C868" s="55"/>
      <c r="D868" s="94" t="e">
        <f>VLOOKUP($C867:$C$5004,$C$27:$D$5004,2,0)</f>
        <v>#N/A</v>
      </c>
      <c r="E868" s="99"/>
      <c r="F868" s="60" t="e">
        <f>VLOOKUP($E868:$E$5004,'PLANO DE APLICAÇÃO'!$A$5:$B$1002,2,0)</f>
        <v>#N/A</v>
      </c>
      <c r="G868" s="28"/>
      <c r="H868" s="29" t="str">
        <f>IF(G868=1,'ANEXO RP14'!$A$51,(IF(G868=2,'ANEXO RP14'!$A$52,(IF(G868=3,'ANEXO RP14'!$A$53,(IF(G868=4,'ANEXO RP14'!$A$54,(IF(G868=5,'ANEXO RP14'!$A$55,(IF(G868=6,'ANEXO RP14'!$A$56,(IF(G868=7,'ANEXO RP14'!$A$57,(IF(G868=8,'ANEXO RP14'!$A$58,(IF(G868=9,'ANEXO RP14'!$A$59,(IF(G868=10,'ANEXO RP14'!$A$60,(IF(G868=11,'ANEXO RP14'!$A$61,(IF(G868=12,'ANEXO RP14'!$A$62,(IF(G868=13,'ANEXO RP14'!$A$63,(IF(G868=14,'ANEXO RP14'!$A$64,(IF(G868=15,'ANEXO RP14'!$A$65,(IF(G868=16,'ANEXO RP14'!$A$66," ")))))))))))))))))))))))))))))))</f>
        <v xml:space="preserve"> </v>
      </c>
      <c r="I868" s="106"/>
      <c r="J868" s="114"/>
      <c r="K868" s="91"/>
    </row>
    <row r="869" spans="1:11" s="30" customFormat="1" ht="41.25" customHeight="1" thickBot="1" x14ac:dyDescent="0.3">
      <c r="A869" s="113"/>
      <c r="B869" s="93"/>
      <c r="C869" s="55"/>
      <c r="D869" s="94" t="e">
        <f>VLOOKUP($C868:$C$5004,$C$27:$D$5004,2,0)</f>
        <v>#N/A</v>
      </c>
      <c r="E869" s="99"/>
      <c r="F869" s="60" t="e">
        <f>VLOOKUP($E869:$E$5004,'PLANO DE APLICAÇÃO'!$A$5:$B$1002,2,0)</f>
        <v>#N/A</v>
      </c>
      <c r="G869" s="28"/>
      <c r="H869" s="29" t="str">
        <f>IF(G869=1,'ANEXO RP14'!$A$51,(IF(G869=2,'ANEXO RP14'!$A$52,(IF(G869=3,'ANEXO RP14'!$A$53,(IF(G869=4,'ANEXO RP14'!$A$54,(IF(G869=5,'ANEXO RP14'!$A$55,(IF(G869=6,'ANEXO RP14'!$A$56,(IF(G869=7,'ANEXO RP14'!$A$57,(IF(G869=8,'ANEXO RP14'!$A$58,(IF(G869=9,'ANEXO RP14'!$A$59,(IF(G869=10,'ANEXO RP14'!$A$60,(IF(G869=11,'ANEXO RP14'!$A$61,(IF(G869=12,'ANEXO RP14'!$A$62,(IF(G869=13,'ANEXO RP14'!$A$63,(IF(G869=14,'ANEXO RP14'!$A$64,(IF(G869=15,'ANEXO RP14'!$A$65,(IF(G869=16,'ANEXO RP14'!$A$66," ")))))))))))))))))))))))))))))))</f>
        <v xml:space="preserve"> </v>
      </c>
      <c r="I869" s="106"/>
      <c r="J869" s="114"/>
      <c r="K869" s="91"/>
    </row>
    <row r="870" spans="1:11" s="30" customFormat="1" ht="41.25" customHeight="1" thickBot="1" x14ac:dyDescent="0.3">
      <c r="A870" s="113"/>
      <c r="B870" s="93"/>
      <c r="C870" s="55"/>
      <c r="D870" s="94" t="e">
        <f>VLOOKUP($C869:$C$5004,$C$27:$D$5004,2,0)</f>
        <v>#N/A</v>
      </c>
      <c r="E870" s="99"/>
      <c r="F870" s="60" t="e">
        <f>VLOOKUP($E870:$E$5004,'PLANO DE APLICAÇÃO'!$A$5:$B$1002,2,0)</f>
        <v>#N/A</v>
      </c>
      <c r="G870" s="28"/>
      <c r="H870" s="29" t="str">
        <f>IF(G870=1,'ANEXO RP14'!$A$51,(IF(G870=2,'ANEXO RP14'!$A$52,(IF(G870=3,'ANEXO RP14'!$A$53,(IF(G870=4,'ANEXO RP14'!$A$54,(IF(G870=5,'ANEXO RP14'!$A$55,(IF(G870=6,'ANEXO RP14'!$A$56,(IF(G870=7,'ANEXO RP14'!$A$57,(IF(G870=8,'ANEXO RP14'!$A$58,(IF(G870=9,'ANEXO RP14'!$A$59,(IF(G870=10,'ANEXO RP14'!$A$60,(IF(G870=11,'ANEXO RP14'!$A$61,(IF(G870=12,'ANEXO RP14'!$A$62,(IF(G870=13,'ANEXO RP14'!$A$63,(IF(G870=14,'ANEXO RP14'!$A$64,(IF(G870=15,'ANEXO RP14'!$A$65,(IF(G870=16,'ANEXO RP14'!$A$66," ")))))))))))))))))))))))))))))))</f>
        <v xml:space="preserve"> </v>
      </c>
      <c r="I870" s="106"/>
      <c r="J870" s="114"/>
      <c r="K870" s="91"/>
    </row>
    <row r="871" spans="1:11" s="30" customFormat="1" ht="41.25" customHeight="1" thickBot="1" x14ac:dyDescent="0.3">
      <c r="A871" s="113"/>
      <c r="B871" s="93"/>
      <c r="C871" s="55"/>
      <c r="D871" s="94" t="e">
        <f>VLOOKUP($C870:$C$5004,$C$27:$D$5004,2,0)</f>
        <v>#N/A</v>
      </c>
      <c r="E871" s="99"/>
      <c r="F871" s="60" t="e">
        <f>VLOOKUP($E871:$E$5004,'PLANO DE APLICAÇÃO'!$A$5:$B$1002,2,0)</f>
        <v>#N/A</v>
      </c>
      <c r="G871" s="28"/>
      <c r="H871" s="29" t="str">
        <f>IF(G871=1,'ANEXO RP14'!$A$51,(IF(G871=2,'ANEXO RP14'!$A$52,(IF(G871=3,'ANEXO RP14'!$A$53,(IF(G871=4,'ANEXO RP14'!$A$54,(IF(G871=5,'ANEXO RP14'!$A$55,(IF(G871=6,'ANEXO RP14'!$A$56,(IF(G871=7,'ANEXO RP14'!$A$57,(IF(G871=8,'ANEXO RP14'!$A$58,(IF(G871=9,'ANEXO RP14'!$A$59,(IF(G871=10,'ANEXO RP14'!$A$60,(IF(G871=11,'ANEXO RP14'!$A$61,(IF(G871=12,'ANEXO RP14'!$A$62,(IF(G871=13,'ANEXO RP14'!$A$63,(IF(G871=14,'ANEXO RP14'!$A$64,(IF(G871=15,'ANEXO RP14'!$A$65,(IF(G871=16,'ANEXO RP14'!$A$66," ")))))))))))))))))))))))))))))))</f>
        <v xml:space="preserve"> </v>
      </c>
      <c r="I871" s="106"/>
      <c r="J871" s="114"/>
      <c r="K871" s="91"/>
    </row>
    <row r="872" spans="1:11" s="30" customFormat="1" ht="41.25" customHeight="1" thickBot="1" x14ac:dyDescent="0.3">
      <c r="A872" s="113"/>
      <c r="B872" s="93"/>
      <c r="C872" s="55"/>
      <c r="D872" s="94" t="e">
        <f>VLOOKUP($C871:$C$5004,$C$27:$D$5004,2,0)</f>
        <v>#N/A</v>
      </c>
      <c r="E872" s="99"/>
      <c r="F872" s="60" t="e">
        <f>VLOOKUP($E872:$E$5004,'PLANO DE APLICAÇÃO'!$A$5:$B$1002,2,0)</f>
        <v>#N/A</v>
      </c>
      <c r="G872" s="28"/>
      <c r="H872" s="29" t="str">
        <f>IF(G872=1,'ANEXO RP14'!$A$51,(IF(G872=2,'ANEXO RP14'!$A$52,(IF(G872=3,'ANEXO RP14'!$A$53,(IF(G872=4,'ANEXO RP14'!$A$54,(IF(G872=5,'ANEXO RP14'!$A$55,(IF(G872=6,'ANEXO RP14'!$A$56,(IF(G872=7,'ANEXO RP14'!$A$57,(IF(G872=8,'ANEXO RP14'!$A$58,(IF(G872=9,'ANEXO RP14'!$A$59,(IF(G872=10,'ANEXO RP14'!$A$60,(IF(G872=11,'ANEXO RP14'!$A$61,(IF(G872=12,'ANEXO RP14'!$A$62,(IF(G872=13,'ANEXO RP14'!$A$63,(IF(G872=14,'ANEXO RP14'!$A$64,(IF(G872=15,'ANEXO RP14'!$A$65,(IF(G872=16,'ANEXO RP14'!$A$66," ")))))))))))))))))))))))))))))))</f>
        <v xml:space="preserve"> </v>
      </c>
      <c r="I872" s="106"/>
      <c r="J872" s="114"/>
      <c r="K872" s="91"/>
    </row>
    <row r="873" spans="1:11" s="30" customFormat="1" ht="41.25" customHeight="1" thickBot="1" x14ac:dyDescent="0.3">
      <c r="A873" s="113"/>
      <c r="B873" s="93"/>
      <c r="C873" s="55"/>
      <c r="D873" s="94" t="e">
        <f>VLOOKUP($C872:$C$5004,$C$27:$D$5004,2,0)</f>
        <v>#N/A</v>
      </c>
      <c r="E873" s="99"/>
      <c r="F873" s="60" t="e">
        <f>VLOOKUP($E873:$E$5004,'PLANO DE APLICAÇÃO'!$A$5:$B$1002,2,0)</f>
        <v>#N/A</v>
      </c>
      <c r="G873" s="28"/>
      <c r="H873" s="29" t="str">
        <f>IF(G873=1,'ANEXO RP14'!$A$51,(IF(G873=2,'ANEXO RP14'!$A$52,(IF(G873=3,'ANEXO RP14'!$A$53,(IF(G873=4,'ANEXO RP14'!$A$54,(IF(G873=5,'ANEXO RP14'!$A$55,(IF(G873=6,'ANEXO RP14'!$A$56,(IF(G873=7,'ANEXO RP14'!$A$57,(IF(G873=8,'ANEXO RP14'!$A$58,(IF(G873=9,'ANEXO RP14'!$A$59,(IF(G873=10,'ANEXO RP14'!$A$60,(IF(G873=11,'ANEXO RP14'!$A$61,(IF(G873=12,'ANEXO RP14'!$A$62,(IF(G873=13,'ANEXO RP14'!$A$63,(IF(G873=14,'ANEXO RP14'!$A$64,(IF(G873=15,'ANEXO RP14'!$A$65,(IF(G873=16,'ANEXO RP14'!$A$66," ")))))))))))))))))))))))))))))))</f>
        <v xml:space="preserve"> </v>
      </c>
      <c r="I873" s="106"/>
      <c r="J873" s="114"/>
      <c r="K873" s="91"/>
    </row>
    <row r="874" spans="1:11" s="30" customFormat="1" ht="41.25" customHeight="1" thickBot="1" x14ac:dyDescent="0.3">
      <c r="A874" s="113"/>
      <c r="B874" s="93"/>
      <c r="C874" s="55"/>
      <c r="D874" s="94" t="e">
        <f>VLOOKUP($C873:$C$5004,$C$27:$D$5004,2,0)</f>
        <v>#N/A</v>
      </c>
      <c r="E874" s="99"/>
      <c r="F874" s="60" t="e">
        <f>VLOOKUP($E874:$E$5004,'PLANO DE APLICAÇÃO'!$A$5:$B$1002,2,0)</f>
        <v>#N/A</v>
      </c>
      <c r="G874" s="28"/>
      <c r="H874" s="29" t="str">
        <f>IF(G874=1,'ANEXO RP14'!$A$51,(IF(G874=2,'ANEXO RP14'!$A$52,(IF(G874=3,'ANEXO RP14'!$A$53,(IF(G874=4,'ANEXO RP14'!$A$54,(IF(G874=5,'ANEXO RP14'!$A$55,(IF(G874=6,'ANEXO RP14'!$A$56,(IF(G874=7,'ANEXO RP14'!$A$57,(IF(G874=8,'ANEXO RP14'!$A$58,(IF(G874=9,'ANEXO RP14'!$A$59,(IF(G874=10,'ANEXO RP14'!$A$60,(IF(G874=11,'ANEXO RP14'!$A$61,(IF(G874=12,'ANEXO RP14'!$A$62,(IF(G874=13,'ANEXO RP14'!$A$63,(IF(G874=14,'ANEXO RP14'!$A$64,(IF(G874=15,'ANEXO RP14'!$A$65,(IF(G874=16,'ANEXO RP14'!$A$66," ")))))))))))))))))))))))))))))))</f>
        <v xml:space="preserve"> </v>
      </c>
      <c r="I874" s="106"/>
      <c r="J874" s="114"/>
      <c r="K874" s="91"/>
    </row>
    <row r="875" spans="1:11" s="30" customFormat="1" ht="41.25" customHeight="1" thickBot="1" x14ac:dyDescent="0.3">
      <c r="A875" s="113"/>
      <c r="B875" s="93"/>
      <c r="C875" s="55"/>
      <c r="D875" s="94" t="e">
        <f>VLOOKUP($C874:$C$5004,$C$27:$D$5004,2,0)</f>
        <v>#N/A</v>
      </c>
      <c r="E875" s="99"/>
      <c r="F875" s="60" t="e">
        <f>VLOOKUP($E875:$E$5004,'PLANO DE APLICAÇÃO'!$A$5:$B$1002,2,0)</f>
        <v>#N/A</v>
      </c>
      <c r="G875" s="28"/>
      <c r="H875" s="29" t="str">
        <f>IF(G875=1,'ANEXO RP14'!$A$51,(IF(G875=2,'ANEXO RP14'!$A$52,(IF(G875=3,'ANEXO RP14'!$A$53,(IF(G875=4,'ANEXO RP14'!$A$54,(IF(G875=5,'ANEXO RP14'!$A$55,(IF(G875=6,'ANEXO RP14'!$A$56,(IF(G875=7,'ANEXO RP14'!$A$57,(IF(G875=8,'ANEXO RP14'!$A$58,(IF(G875=9,'ANEXO RP14'!$A$59,(IF(G875=10,'ANEXO RP14'!$A$60,(IF(G875=11,'ANEXO RP14'!$A$61,(IF(G875=12,'ANEXO RP14'!$A$62,(IF(G875=13,'ANEXO RP14'!$A$63,(IF(G875=14,'ANEXO RP14'!$A$64,(IF(G875=15,'ANEXO RP14'!$A$65,(IF(G875=16,'ANEXO RP14'!$A$66," ")))))))))))))))))))))))))))))))</f>
        <v xml:space="preserve"> </v>
      </c>
      <c r="I875" s="106"/>
      <c r="J875" s="114"/>
      <c r="K875" s="91"/>
    </row>
    <row r="876" spans="1:11" s="30" customFormat="1" ht="41.25" customHeight="1" thickBot="1" x14ac:dyDescent="0.3">
      <c r="A876" s="113"/>
      <c r="B876" s="93"/>
      <c r="C876" s="55"/>
      <c r="D876" s="94" t="e">
        <f>VLOOKUP($C875:$C$5004,$C$27:$D$5004,2,0)</f>
        <v>#N/A</v>
      </c>
      <c r="E876" s="99"/>
      <c r="F876" s="60" t="e">
        <f>VLOOKUP($E876:$E$5004,'PLANO DE APLICAÇÃO'!$A$5:$B$1002,2,0)</f>
        <v>#N/A</v>
      </c>
      <c r="G876" s="28"/>
      <c r="H876" s="29" t="str">
        <f>IF(G876=1,'ANEXO RP14'!$A$51,(IF(G876=2,'ANEXO RP14'!$A$52,(IF(G876=3,'ANEXO RP14'!$A$53,(IF(G876=4,'ANEXO RP14'!$A$54,(IF(G876=5,'ANEXO RP14'!$A$55,(IF(G876=6,'ANEXO RP14'!$A$56,(IF(G876=7,'ANEXO RP14'!$A$57,(IF(G876=8,'ANEXO RP14'!$A$58,(IF(G876=9,'ANEXO RP14'!$A$59,(IF(G876=10,'ANEXO RP14'!$A$60,(IF(G876=11,'ANEXO RP14'!$A$61,(IF(G876=12,'ANEXO RP14'!$A$62,(IF(G876=13,'ANEXO RP14'!$A$63,(IF(G876=14,'ANEXO RP14'!$A$64,(IF(G876=15,'ANEXO RP14'!$A$65,(IF(G876=16,'ANEXO RP14'!$A$66," ")))))))))))))))))))))))))))))))</f>
        <v xml:space="preserve"> </v>
      </c>
      <c r="I876" s="106"/>
      <c r="J876" s="114"/>
      <c r="K876" s="91"/>
    </row>
    <row r="877" spans="1:11" s="30" customFormat="1" ht="41.25" customHeight="1" thickBot="1" x14ac:dyDescent="0.3">
      <c r="A877" s="113"/>
      <c r="B877" s="93"/>
      <c r="C877" s="55"/>
      <c r="D877" s="94" t="e">
        <f>VLOOKUP($C876:$C$5004,$C$27:$D$5004,2,0)</f>
        <v>#N/A</v>
      </c>
      <c r="E877" s="99"/>
      <c r="F877" s="60" t="e">
        <f>VLOOKUP($E877:$E$5004,'PLANO DE APLICAÇÃO'!$A$5:$B$1002,2,0)</f>
        <v>#N/A</v>
      </c>
      <c r="G877" s="28"/>
      <c r="H877" s="29" t="str">
        <f>IF(G877=1,'ANEXO RP14'!$A$51,(IF(G877=2,'ANEXO RP14'!$A$52,(IF(G877=3,'ANEXO RP14'!$A$53,(IF(G877=4,'ANEXO RP14'!$A$54,(IF(G877=5,'ANEXO RP14'!$A$55,(IF(G877=6,'ANEXO RP14'!$A$56,(IF(G877=7,'ANEXO RP14'!$A$57,(IF(G877=8,'ANEXO RP14'!$A$58,(IF(G877=9,'ANEXO RP14'!$A$59,(IF(G877=10,'ANEXO RP14'!$A$60,(IF(G877=11,'ANEXO RP14'!$A$61,(IF(G877=12,'ANEXO RP14'!$A$62,(IF(G877=13,'ANEXO RP14'!$A$63,(IF(G877=14,'ANEXO RP14'!$A$64,(IF(G877=15,'ANEXO RP14'!$A$65,(IF(G877=16,'ANEXO RP14'!$A$66," ")))))))))))))))))))))))))))))))</f>
        <v xml:space="preserve"> </v>
      </c>
      <c r="I877" s="106"/>
      <c r="J877" s="114"/>
      <c r="K877" s="91"/>
    </row>
    <row r="878" spans="1:11" s="30" customFormat="1" ht="41.25" customHeight="1" thickBot="1" x14ac:dyDescent="0.3">
      <c r="A878" s="113"/>
      <c r="B878" s="93"/>
      <c r="C878" s="55"/>
      <c r="D878" s="94" t="e">
        <f>VLOOKUP($C877:$C$5004,$C$27:$D$5004,2,0)</f>
        <v>#N/A</v>
      </c>
      <c r="E878" s="99"/>
      <c r="F878" s="60" t="e">
        <f>VLOOKUP($E878:$E$5004,'PLANO DE APLICAÇÃO'!$A$5:$B$1002,2,0)</f>
        <v>#N/A</v>
      </c>
      <c r="G878" s="28"/>
      <c r="H878" s="29" t="str">
        <f>IF(G878=1,'ANEXO RP14'!$A$51,(IF(G878=2,'ANEXO RP14'!$A$52,(IF(G878=3,'ANEXO RP14'!$A$53,(IF(G878=4,'ANEXO RP14'!$A$54,(IF(G878=5,'ANEXO RP14'!$A$55,(IF(G878=6,'ANEXO RP14'!$A$56,(IF(G878=7,'ANEXO RP14'!$A$57,(IF(G878=8,'ANEXO RP14'!$A$58,(IF(G878=9,'ANEXO RP14'!$A$59,(IF(G878=10,'ANEXO RP14'!$A$60,(IF(G878=11,'ANEXO RP14'!$A$61,(IF(G878=12,'ANEXO RP14'!$A$62,(IF(G878=13,'ANEXO RP14'!$A$63,(IF(G878=14,'ANEXO RP14'!$A$64,(IF(G878=15,'ANEXO RP14'!$A$65,(IF(G878=16,'ANEXO RP14'!$A$66," ")))))))))))))))))))))))))))))))</f>
        <v xml:space="preserve"> </v>
      </c>
      <c r="I878" s="106"/>
      <c r="J878" s="114"/>
      <c r="K878" s="91"/>
    </row>
    <row r="879" spans="1:11" s="30" customFormat="1" ht="41.25" customHeight="1" thickBot="1" x14ac:dyDescent="0.3">
      <c r="A879" s="113"/>
      <c r="B879" s="93"/>
      <c r="C879" s="55"/>
      <c r="D879" s="94" t="e">
        <f>VLOOKUP($C878:$C$5004,$C$27:$D$5004,2,0)</f>
        <v>#N/A</v>
      </c>
      <c r="E879" s="99"/>
      <c r="F879" s="60" t="e">
        <f>VLOOKUP($E879:$E$5004,'PLANO DE APLICAÇÃO'!$A$5:$B$1002,2,0)</f>
        <v>#N/A</v>
      </c>
      <c r="G879" s="28"/>
      <c r="H879" s="29" t="str">
        <f>IF(G879=1,'ANEXO RP14'!$A$51,(IF(G879=2,'ANEXO RP14'!$A$52,(IF(G879=3,'ANEXO RP14'!$A$53,(IF(G879=4,'ANEXO RP14'!$A$54,(IF(G879=5,'ANEXO RP14'!$A$55,(IF(G879=6,'ANEXO RP14'!$A$56,(IF(G879=7,'ANEXO RP14'!$A$57,(IF(G879=8,'ANEXO RP14'!$A$58,(IF(G879=9,'ANEXO RP14'!$A$59,(IF(G879=10,'ANEXO RP14'!$A$60,(IF(G879=11,'ANEXO RP14'!$A$61,(IF(G879=12,'ANEXO RP14'!$A$62,(IF(G879=13,'ANEXO RP14'!$A$63,(IF(G879=14,'ANEXO RP14'!$A$64,(IF(G879=15,'ANEXO RP14'!$A$65,(IF(G879=16,'ANEXO RP14'!$A$66," ")))))))))))))))))))))))))))))))</f>
        <v xml:space="preserve"> </v>
      </c>
      <c r="I879" s="106"/>
      <c r="J879" s="114"/>
      <c r="K879" s="91"/>
    </row>
    <row r="880" spans="1:11" s="30" customFormat="1" ht="41.25" customHeight="1" thickBot="1" x14ac:dyDescent="0.3">
      <c r="A880" s="113"/>
      <c r="B880" s="93"/>
      <c r="C880" s="55"/>
      <c r="D880" s="94" t="e">
        <f>VLOOKUP($C879:$C$5004,$C$27:$D$5004,2,0)</f>
        <v>#N/A</v>
      </c>
      <c r="E880" s="99"/>
      <c r="F880" s="60" t="e">
        <f>VLOOKUP($E880:$E$5004,'PLANO DE APLICAÇÃO'!$A$5:$B$1002,2,0)</f>
        <v>#N/A</v>
      </c>
      <c r="G880" s="28"/>
      <c r="H880" s="29" t="str">
        <f>IF(G880=1,'ANEXO RP14'!$A$51,(IF(G880=2,'ANEXO RP14'!$A$52,(IF(G880=3,'ANEXO RP14'!$A$53,(IF(G880=4,'ANEXO RP14'!$A$54,(IF(G880=5,'ANEXO RP14'!$A$55,(IF(G880=6,'ANEXO RP14'!$A$56,(IF(G880=7,'ANEXO RP14'!$A$57,(IF(G880=8,'ANEXO RP14'!$A$58,(IF(G880=9,'ANEXO RP14'!$A$59,(IF(G880=10,'ANEXO RP14'!$A$60,(IF(G880=11,'ANEXO RP14'!$A$61,(IF(G880=12,'ANEXO RP14'!$A$62,(IF(G880=13,'ANEXO RP14'!$A$63,(IF(G880=14,'ANEXO RP14'!$A$64,(IF(G880=15,'ANEXO RP14'!$A$65,(IF(G880=16,'ANEXO RP14'!$A$66," ")))))))))))))))))))))))))))))))</f>
        <v xml:space="preserve"> </v>
      </c>
      <c r="I880" s="106"/>
      <c r="J880" s="114"/>
      <c r="K880" s="91"/>
    </row>
    <row r="881" spans="1:11" s="30" customFormat="1" ht="41.25" customHeight="1" thickBot="1" x14ac:dyDescent="0.3">
      <c r="A881" s="113"/>
      <c r="B881" s="93"/>
      <c r="C881" s="55"/>
      <c r="D881" s="94" t="e">
        <f>VLOOKUP($C880:$C$5004,$C$27:$D$5004,2,0)</f>
        <v>#N/A</v>
      </c>
      <c r="E881" s="99"/>
      <c r="F881" s="60" t="e">
        <f>VLOOKUP($E881:$E$5004,'PLANO DE APLICAÇÃO'!$A$5:$B$1002,2,0)</f>
        <v>#N/A</v>
      </c>
      <c r="G881" s="28"/>
      <c r="H881" s="29" t="str">
        <f>IF(G881=1,'ANEXO RP14'!$A$51,(IF(G881=2,'ANEXO RP14'!$A$52,(IF(G881=3,'ANEXO RP14'!$A$53,(IF(G881=4,'ANEXO RP14'!$A$54,(IF(G881=5,'ANEXO RP14'!$A$55,(IF(G881=6,'ANEXO RP14'!$A$56,(IF(G881=7,'ANEXO RP14'!$A$57,(IF(G881=8,'ANEXO RP14'!$A$58,(IF(G881=9,'ANEXO RP14'!$A$59,(IF(G881=10,'ANEXO RP14'!$A$60,(IF(G881=11,'ANEXO RP14'!$A$61,(IF(G881=12,'ANEXO RP14'!$A$62,(IF(G881=13,'ANEXO RP14'!$A$63,(IF(G881=14,'ANEXO RP14'!$A$64,(IF(G881=15,'ANEXO RP14'!$A$65,(IF(G881=16,'ANEXO RP14'!$A$66," ")))))))))))))))))))))))))))))))</f>
        <v xml:space="preserve"> </v>
      </c>
      <c r="I881" s="106"/>
      <c r="J881" s="114"/>
      <c r="K881" s="91"/>
    </row>
    <row r="882" spans="1:11" s="30" customFormat="1" ht="41.25" customHeight="1" thickBot="1" x14ac:dyDescent="0.3">
      <c r="A882" s="113"/>
      <c r="B882" s="93"/>
      <c r="C882" s="55"/>
      <c r="D882" s="94" t="e">
        <f>VLOOKUP($C881:$C$5004,$C$27:$D$5004,2,0)</f>
        <v>#N/A</v>
      </c>
      <c r="E882" s="99"/>
      <c r="F882" s="60" t="e">
        <f>VLOOKUP($E882:$E$5004,'PLANO DE APLICAÇÃO'!$A$5:$B$1002,2,0)</f>
        <v>#N/A</v>
      </c>
      <c r="G882" s="28"/>
      <c r="H882" s="29" t="str">
        <f>IF(G882=1,'ANEXO RP14'!$A$51,(IF(G882=2,'ANEXO RP14'!$A$52,(IF(G882=3,'ANEXO RP14'!$A$53,(IF(G882=4,'ANEXO RP14'!$A$54,(IF(G882=5,'ANEXO RP14'!$A$55,(IF(G882=6,'ANEXO RP14'!$A$56,(IF(G882=7,'ANEXO RP14'!$A$57,(IF(G882=8,'ANEXO RP14'!$A$58,(IF(G882=9,'ANEXO RP14'!$A$59,(IF(G882=10,'ANEXO RP14'!$A$60,(IF(G882=11,'ANEXO RP14'!$A$61,(IF(G882=12,'ANEXO RP14'!$A$62,(IF(G882=13,'ANEXO RP14'!$A$63,(IF(G882=14,'ANEXO RP14'!$A$64,(IF(G882=15,'ANEXO RP14'!$A$65,(IF(G882=16,'ANEXO RP14'!$A$66," ")))))))))))))))))))))))))))))))</f>
        <v xml:space="preserve"> </v>
      </c>
      <c r="I882" s="106"/>
      <c r="J882" s="114"/>
      <c r="K882" s="91"/>
    </row>
    <row r="883" spans="1:11" s="30" customFormat="1" ht="41.25" customHeight="1" thickBot="1" x14ac:dyDescent="0.3">
      <c r="A883" s="113"/>
      <c r="B883" s="93"/>
      <c r="C883" s="55"/>
      <c r="D883" s="94" t="e">
        <f>VLOOKUP($C882:$C$5004,$C$27:$D$5004,2,0)</f>
        <v>#N/A</v>
      </c>
      <c r="E883" s="99"/>
      <c r="F883" s="60" t="e">
        <f>VLOOKUP($E883:$E$5004,'PLANO DE APLICAÇÃO'!$A$5:$B$1002,2,0)</f>
        <v>#N/A</v>
      </c>
      <c r="G883" s="28"/>
      <c r="H883" s="29" t="str">
        <f>IF(G883=1,'ANEXO RP14'!$A$51,(IF(G883=2,'ANEXO RP14'!$A$52,(IF(G883=3,'ANEXO RP14'!$A$53,(IF(G883=4,'ANEXO RP14'!$A$54,(IF(G883=5,'ANEXO RP14'!$A$55,(IF(G883=6,'ANEXO RP14'!$A$56,(IF(G883=7,'ANEXO RP14'!$A$57,(IF(G883=8,'ANEXO RP14'!$A$58,(IF(G883=9,'ANEXO RP14'!$A$59,(IF(G883=10,'ANEXO RP14'!$A$60,(IF(G883=11,'ANEXO RP14'!$A$61,(IF(G883=12,'ANEXO RP14'!$A$62,(IF(G883=13,'ANEXO RP14'!$A$63,(IF(G883=14,'ANEXO RP14'!$A$64,(IF(G883=15,'ANEXO RP14'!$A$65,(IF(G883=16,'ANEXO RP14'!$A$66," ")))))))))))))))))))))))))))))))</f>
        <v xml:space="preserve"> </v>
      </c>
      <c r="I883" s="106"/>
      <c r="J883" s="114"/>
      <c r="K883" s="91"/>
    </row>
    <row r="884" spans="1:11" s="30" customFormat="1" ht="41.25" customHeight="1" thickBot="1" x14ac:dyDescent="0.3">
      <c r="A884" s="113"/>
      <c r="B884" s="93"/>
      <c r="C884" s="55"/>
      <c r="D884" s="94" t="e">
        <f>VLOOKUP($C883:$C$5004,$C$27:$D$5004,2,0)</f>
        <v>#N/A</v>
      </c>
      <c r="E884" s="99"/>
      <c r="F884" s="60" t="e">
        <f>VLOOKUP($E884:$E$5004,'PLANO DE APLICAÇÃO'!$A$5:$B$1002,2,0)</f>
        <v>#N/A</v>
      </c>
      <c r="G884" s="28"/>
      <c r="H884" s="29" t="str">
        <f>IF(G884=1,'ANEXO RP14'!$A$51,(IF(G884=2,'ANEXO RP14'!$A$52,(IF(G884=3,'ANEXO RP14'!$A$53,(IF(G884=4,'ANEXO RP14'!$A$54,(IF(G884=5,'ANEXO RP14'!$A$55,(IF(G884=6,'ANEXO RP14'!$A$56,(IF(G884=7,'ANEXO RP14'!$A$57,(IF(G884=8,'ANEXO RP14'!$A$58,(IF(G884=9,'ANEXO RP14'!$A$59,(IF(G884=10,'ANEXO RP14'!$A$60,(IF(G884=11,'ANEXO RP14'!$A$61,(IF(G884=12,'ANEXO RP14'!$A$62,(IF(G884=13,'ANEXO RP14'!$A$63,(IF(G884=14,'ANEXO RP14'!$A$64,(IF(G884=15,'ANEXO RP14'!$A$65,(IF(G884=16,'ANEXO RP14'!$A$66," ")))))))))))))))))))))))))))))))</f>
        <v xml:space="preserve"> </v>
      </c>
      <c r="I884" s="106"/>
      <c r="J884" s="114"/>
      <c r="K884" s="91"/>
    </row>
    <row r="885" spans="1:11" s="30" customFormat="1" ht="41.25" customHeight="1" thickBot="1" x14ac:dyDescent="0.3">
      <c r="A885" s="113"/>
      <c r="B885" s="93"/>
      <c r="C885" s="55"/>
      <c r="D885" s="94" t="e">
        <f>VLOOKUP($C884:$C$5004,$C$27:$D$5004,2,0)</f>
        <v>#N/A</v>
      </c>
      <c r="E885" s="99"/>
      <c r="F885" s="60" t="e">
        <f>VLOOKUP($E885:$E$5004,'PLANO DE APLICAÇÃO'!$A$5:$B$1002,2,0)</f>
        <v>#N/A</v>
      </c>
      <c r="G885" s="28"/>
      <c r="H885" s="29" t="str">
        <f>IF(G885=1,'ANEXO RP14'!$A$51,(IF(G885=2,'ANEXO RP14'!$A$52,(IF(G885=3,'ANEXO RP14'!$A$53,(IF(G885=4,'ANEXO RP14'!$A$54,(IF(G885=5,'ANEXO RP14'!$A$55,(IF(G885=6,'ANEXO RP14'!$A$56,(IF(G885=7,'ANEXO RP14'!$A$57,(IF(G885=8,'ANEXO RP14'!$A$58,(IF(G885=9,'ANEXO RP14'!$A$59,(IF(G885=10,'ANEXO RP14'!$A$60,(IF(G885=11,'ANEXO RP14'!$A$61,(IF(G885=12,'ANEXO RP14'!$A$62,(IF(G885=13,'ANEXO RP14'!$A$63,(IF(G885=14,'ANEXO RP14'!$A$64,(IF(G885=15,'ANEXO RP14'!$A$65,(IF(G885=16,'ANEXO RP14'!$A$66," ")))))))))))))))))))))))))))))))</f>
        <v xml:space="preserve"> </v>
      </c>
      <c r="I885" s="106"/>
      <c r="J885" s="114"/>
      <c r="K885" s="91"/>
    </row>
    <row r="886" spans="1:11" s="30" customFormat="1" ht="41.25" customHeight="1" thickBot="1" x14ac:dyDescent="0.3">
      <c r="A886" s="113"/>
      <c r="B886" s="93"/>
      <c r="C886" s="55"/>
      <c r="D886" s="94" t="e">
        <f>VLOOKUP($C885:$C$5004,$C$27:$D$5004,2,0)</f>
        <v>#N/A</v>
      </c>
      <c r="E886" s="99"/>
      <c r="F886" s="60" t="e">
        <f>VLOOKUP($E886:$E$5004,'PLANO DE APLICAÇÃO'!$A$5:$B$1002,2,0)</f>
        <v>#N/A</v>
      </c>
      <c r="G886" s="28"/>
      <c r="H886" s="29" t="str">
        <f>IF(G886=1,'ANEXO RP14'!$A$51,(IF(G886=2,'ANEXO RP14'!$A$52,(IF(G886=3,'ANEXO RP14'!$A$53,(IF(G886=4,'ANEXO RP14'!$A$54,(IF(G886=5,'ANEXO RP14'!$A$55,(IF(G886=6,'ANEXO RP14'!$A$56,(IF(G886=7,'ANEXO RP14'!$A$57,(IF(G886=8,'ANEXO RP14'!$A$58,(IF(G886=9,'ANEXO RP14'!$A$59,(IF(G886=10,'ANEXO RP14'!$A$60,(IF(G886=11,'ANEXO RP14'!$A$61,(IF(G886=12,'ANEXO RP14'!$A$62,(IF(G886=13,'ANEXO RP14'!$A$63,(IF(G886=14,'ANEXO RP14'!$A$64,(IF(G886=15,'ANEXO RP14'!$A$65,(IF(G886=16,'ANEXO RP14'!$A$66," ")))))))))))))))))))))))))))))))</f>
        <v xml:space="preserve"> </v>
      </c>
      <c r="I886" s="106"/>
      <c r="J886" s="114"/>
      <c r="K886" s="91"/>
    </row>
    <row r="887" spans="1:11" s="30" customFormat="1" ht="41.25" customHeight="1" thickBot="1" x14ac:dyDescent="0.3">
      <c r="A887" s="113"/>
      <c r="B887" s="93"/>
      <c r="C887" s="55"/>
      <c r="D887" s="94" t="e">
        <f>VLOOKUP($C886:$C$5004,$C$27:$D$5004,2,0)</f>
        <v>#N/A</v>
      </c>
      <c r="E887" s="99"/>
      <c r="F887" s="60" t="e">
        <f>VLOOKUP($E887:$E$5004,'PLANO DE APLICAÇÃO'!$A$5:$B$1002,2,0)</f>
        <v>#N/A</v>
      </c>
      <c r="G887" s="28"/>
      <c r="H887" s="29" t="str">
        <f>IF(G887=1,'ANEXO RP14'!$A$51,(IF(G887=2,'ANEXO RP14'!$A$52,(IF(G887=3,'ANEXO RP14'!$A$53,(IF(G887=4,'ANEXO RP14'!$A$54,(IF(G887=5,'ANEXO RP14'!$A$55,(IF(G887=6,'ANEXO RP14'!$A$56,(IF(G887=7,'ANEXO RP14'!$A$57,(IF(G887=8,'ANEXO RP14'!$A$58,(IF(G887=9,'ANEXO RP14'!$A$59,(IF(G887=10,'ANEXO RP14'!$A$60,(IF(G887=11,'ANEXO RP14'!$A$61,(IF(G887=12,'ANEXO RP14'!$A$62,(IF(G887=13,'ANEXO RP14'!$A$63,(IF(G887=14,'ANEXO RP14'!$A$64,(IF(G887=15,'ANEXO RP14'!$A$65,(IF(G887=16,'ANEXO RP14'!$A$66," ")))))))))))))))))))))))))))))))</f>
        <v xml:space="preserve"> </v>
      </c>
      <c r="I887" s="106"/>
      <c r="J887" s="114"/>
      <c r="K887" s="91"/>
    </row>
    <row r="888" spans="1:11" s="30" customFormat="1" ht="41.25" customHeight="1" thickBot="1" x14ac:dyDescent="0.3">
      <c r="A888" s="113"/>
      <c r="B888" s="93"/>
      <c r="C888" s="55"/>
      <c r="D888" s="94" t="e">
        <f>VLOOKUP($C887:$C$5004,$C$27:$D$5004,2,0)</f>
        <v>#N/A</v>
      </c>
      <c r="E888" s="99"/>
      <c r="F888" s="60" t="e">
        <f>VLOOKUP($E888:$E$5004,'PLANO DE APLICAÇÃO'!$A$5:$B$1002,2,0)</f>
        <v>#N/A</v>
      </c>
      <c r="G888" s="28"/>
      <c r="H888" s="29" t="str">
        <f>IF(G888=1,'ANEXO RP14'!$A$51,(IF(G888=2,'ANEXO RP14'!$A$52,(IF(G888=3,'ANEXO RP14'!$A$53,(IF(G888=4,'ANEXO RP14'!$A$54,(IF(G888=5,'ANEXO RP14'!$A$55,(IF(G888=6,'ANEXO RP14'!$A$56,(IF(G888=7,'ANEXO RP14'!$A$57,(IF(G888=8,'ANEXO RP14'!$A$58,(IF(G888=9,'ANEXO RP14'!$A$59,(IF(G888=10,'ANEXO RP14'!$A$60,(IF(G888=11,'ANEXO RP14'!$A$61,(IF(G888=12,'ANEXO RP14'!$A$62,(IF(G888=13,'ANEXO RP14'!$A$63,(IF(G888=14,'ANEXO RP14'!$A$64,(IF(G888=15,'ANEXO RP14'!$A$65,(IF(G888=16,'ANEXO RP14'!$A$66," ")))))))))))))))))))))))))))))))</f>
        <v xml:space="preserve"> </v>
      </c>
      <c r="I888" s="106"/>
      <c r="J888" s="114"/>
      <c r="K888" s="91"/>
    </row>
    <row r="889" spans="1:11" s="30" customFormat="1" ht="41.25" customHeight="1" thickBot="1" x14ac:dyDescent="0.3">
      <c r="A889" s="113"/>
      <c r="B889" s="93"/>
      <c r="C889" s="55"/>
      <c r="D889" s="94" t="e">
        <f>VLOOKUP($C888:$C$5004,$C$27:$D$5004,2,0)</f>
        <v>#N/A</v>
      </c>
      <c r="E889" s="99"/>
      <c r="F889" s="60" t="e">
        <f>VLOOKUP($E889:$E$5004,'PLANO DE APLICAÇÃO'!$A$5:$B$1002,2,0)</f>
        <v>#N/A</v>
      </c>
      <c r="G889" s="28"/>
      <c r="H889" s="29" t="str">
        <f>IF(G889=1,'ANEXO RP14'!$A$51,(IF(G889=2,'ANEXO RP14'!$A$52,(IF(G889=3,'ANEXO RP14'!$A$53,(IF(G889=4,'ANEXO RP14'!$A$54,(IF(G889=5,'ANEXO RP14'!$A$55,(IF(G889=6,'ANEXO RP14'!$A$56,(IF(G889=7,'ANEXO RP14'!$A$57,(IF(G889=8,'ANEXO RP14'!$A$58,(IF(G889=9,'ANEXO RP14'!$A$59,(IF(G889=10,'ANEXO RP14'!$A$60,(IF(G889=11,'ANEXO RP14'!$A$61,(IF(G889=12,'ANEXO RP14'!$A$62,(IF(G889=13,'ANEXO RP14'!$A$63,(IF(G889=14,'ANEXO RP14'!$A$64,(IF(G889=15,'ANEXO RP14'!$A$65,(IF(G889=16,'ANEXO RP14'!$A$66," ")))))))))))))))))))))))))))))))</f>
        <v xml:space="preserve"> </v>
      </c>
      <c r="I889" s="106"/>
      <c r="J889" s="114"/>
      <c r="K889" s="91"/>
    </row>
    <row r="890" spans="1:11" s="30" customFormat="1" ht="41.25" customHeight="1" thickBot="1" x14ac:dyDescent="0.3">
      <c r="A890" s="113"/>
      <c r="B890" s="93"/>
      <c r="C890" s="55"/>
      <c r="D890" s="94" t="e">
        <f>VLOOKUP($C889:$C$5004,$C$27:$D$5004,2,0)</f>
        <v>#N/A</v>
      </c>
      <c r="E890" s="99"/>
      <c r="F890" s="60" t="e">
        <f>VLOOKUP($E890:$E$5004,'PLANO DE APLICAÇÃO'!$A$5:$B$1002,2,0)</f>
        <v>#N/A</v>
      </c>
      <c r="G890" s="28"/>
      <c r="H890" s="29" t="str">
        <f>IF(G890=1,'ANEXO RP14'!$A$51,(IF(G890=2,'ANEXO RP14'!$A$52,(IF(G890=3,'ANEXO RP14'!$A$53,(IF(G890=4,'ANEXO RP14'!$A$54,(IF(G890=5,'ANEXO RP14'!$A$55,(IF(G890=6,'ANEXO RP14'!$A$56,(IF(G890=7,'ANEXO RP14'!$A$57,(IF(G890=8,'ANEXO RP14'!$A$58,(IF(G890=9,'ANEXO RP14'!$A$59,(IF(G890=10,'ANEXO RP14'!$A$60,(IF(G890=11,'ANEXO RP14'!$A$61,(IF(G890=12,'ANEXO RP14'!$A$62,(IF(G890=13,'ANEXO RP14'!$A$63,(IF(G890=14,'ANEXO RP14'!$A$64,(IF(G890=15,'ANEXO RP14'!$A$65,(IF(G890=16,'ANEXO RP14'!$A$66," ")))))))))))))))))))))))))))))))</f>
        <v xml:space="preserve"> </v>
      </c>
      <c r="I890" s="106"/>
      <c r="J890" s="114"/>
      <c r="K890" s="91"/>
    </row>
    <row r="891" spans="1:11" s="30" customFormat="1" ht="41.25" customHeight="1" thickBot="1" x14ac:dyDescent="0.3">
      <c r="A891" s="113"/>
      <c r="B891" s="93"/>
      <c r="C891" s="55"/>
      <c r="D891" s="94" t="e">
        <f>VLOOKUP($C890:$C$5004,$C$27:$D$5004,2,0)</f>
        <v>#N/A</v>
      </c>
      <c r="E891" s="99"/>
      <c r="F891" s="60" t="e">
        <f>VLOOKUP($E891:$E$5004,'PLANO DE APLICAÇÃO'!$A$5:$B$1002,2,0)</f>
        <v>#N/A</v>
      </c>
      <c r="G891" s="28"/>
      <c r="H891" s="29" t="str">
        <f>IF(G891=1,'ANEXO RP14'!$A$51,(IF(G891=2,'ANEXO RP14'!$A$52,(IF(G891=3,'ANEXO RP14'!$A$53,(IF(G891=4,'ANEXO RP14'!$A$54,(IF(G891=5,'ANEXO RP14'!$A$55,(IF(G891=6,'ANEXO RP14'!$A$56,(IF(G891=7,'ANEXO RP14'!$A$57,(IF(G891=8,'ANEXO RP14'!$A$58,(IF(G891=9,'ANEXO RP14'!$A$59,(IF(G891=10,'ANEXO RP14'!$A$60,(IF(G891=11,'ANEXO RP14'!$A$61,(IF(G891=12,'ANEXO RP14'!$A$62,(IF(G891=13,'ANEXO RP14'!$A$63,(IF(G891=14,'ANEXO RP14'!$A$64,(IF(G891=15,'ANEXO RP14'!$A$65,(IF(G891=16,'ANEXO RP14'!$A$66," ")))))))))))))))))))))))))))))))</f>
        <v xml:space="preserve"> </v>
      </c>
      <c r="I891" s="106"/>
      <c r="J891" s="114"/>
      <c r="K891" s="91"/>
    </row>
    <row r="892" spans="1:11" s="30" customFormat="1" ht="41.25" customHeight="1" thickBot="1" x14ac:dyDescent="0.3">
      <c r="A892" s="113"/>
      <c r="B892" s="93"/>
      <c r="C892" s="55"/>
      <c r="D892" s="94" t="e">
        <f>VLOOKUP($C891:$C$5004,$C$27:$D$5004,2,0)</f>
        <v>#N/A</v>
      </c>
      <c r="E892" s="99"/>
      <c r="F892" s="60" t="e">
        <f>VLOOKUP($E892:$E$5004,'PLANO DE APLICAÇÃO'!$A$5:$B$1002,2,0)</f>
        <v>#N/A</v>
      </c>
      <c r="G892" s="28"/>
      <c r="H892" s="29" t="str">
        <f>IF(G892=1,'ANEXO RP14'!$A$51,(IF(G892=2,'ANEXO RP14'!$A$52,(IF(G892=3,'ANEXO RP14'!$A$53,(IF(G892=4,'ANEXO RP14'!$A$54,(IF(G892=5,'ANEXO RP14'!$A$55,(IF(G892=6,'ANEXO RP14'!$A$56,(IF(G892=7,'ANEXO RP14'!$A$57,(IF(G892=8,'ANEXO RP14'!$A$58,(IF(G892=9,'ANEXO RP14'!$A$59,(IF(G892=10,'ANEXO RP14'!$A$60,(IF(G892=11,'ANEXO RP14'!$A$61,(IF(G892=12,'ANEXO RP14'!$A$62,(IF(G892=13,'ANEXO RP14'!$A$63,(IF(G892=14,'ANEXO RP14'!$A$64,(IF(G892=15,'ANEXO RP14'!$A$65,(IF(G892=16,'ANEXO RP14'!$A$66," ")))))))))))))))))))))))))))))))</f>
        <v xml:space="preserve"> </v>
      </c>
      <c r="I892" s="106"/>
      <c r="J892" s="114"/>
      <c r="K892" s="91"/>
    </row>
    <row r="893" spans="1:11" s="30" customFormat="1" ht="41.25" customHeight="1" thickBot="1" x14ac:dyDescent="0.3">
      <c r="A893" s="113"/>
      <c r="B893" s="93"/>
      <c r="C893" s="55"/>
      <c r="D893" s="94" t="e">
        <f>VLOOKUP($C892:$C$5004,$C$27:$D$5004,2,0)</f>
        <v>#N/A</v>
      </c>
      <c r="E893" s="99"/>
      <c r="F893" s="60" t="e">
        <f>VLOOKUP($E893:$E$5004,'PLANO DE APLICAÇÃO'!$A$5:$B$1002,2,0)</f>
        <v>#N/A</v>
      </c>
      <c r="G893" s="28"/>
      <c r="H893" s="29" t="str">
        <f>IF(G893=1,'ANEXO RP14'!$A$51,(IF(G893=2,'ANEXO RP14'!$A$52,(IF(G893=3,'ANEXO RP14'!$A$53,(IF(G893=4,'ANEXO RP14'!$A$54,(IF(G893=5,'ANEXO RP14'!$A$55,(IF(G893=6,'ANEXO RP14'!$A$56,(IF(G893=7,'ANEXO RP14'!$A$57,(IF(G893=8,'ANEXO RP14'!$A$58,(IF(G893=9,'ANEXO RP14'!$A$59,(IF(G893=10,'ANEXO RP14'!$A$60,(IF(G893=11,'ANEXO RP14'!$A$61,(IF(G893=12,'ANEXO RP14'!$A$62,(IF(G893=13,'ANEXO RP14'!$A$63,(IF(G893=14,'ANEXO RP14'!$A$64,(IF(G893=15,'ANEXO RP14'!$A$65,(IF(G893=16,'ANEXO RP14'!$A$66," ")))))))))))))))))))))))))))))))</f>
        <v xml:space="preserve"> </v>
      </c>
      <c r="I893" s="106"/>
      <c r="J893" s="114"/>
      <c r="K893" s="91"/>
    </row>
    <row r="894" spans="1:11" s="30" customFormat="1" ht="41.25" customHeight="1" thickBot="1" x14ac:dyDescent="0.3">
      <c r="A894" s="113"/>
      <c r="B894" s="93"/>
      <c r="C894" s="55"/>
      <c r="D894" s="94" t="e">
        <f>VLOOKUP($C893:$C$5004,$C$27:$D$5004,2,0)</f>
        <v>#N/A</v>
      </c>
      <c r="E894" s="99"/>
      <c r="F894" s="60" t="e">
        <f>VLOOKUP($E894:$E$5004,'PLANO DE APLICAÇÃO'!$A$5:$B$1002,2,0)</f>
        <v>#N/A</v>
      </c>
      <c r="G894" s="28"/>
      <c r="H894" s="29" t="str">
        <f>IF(G894=1,'ANEXO RP14'!$A$51,(IF(G894=2,'ANEXO RP14'!$A$52,(IF(G894=3,'ANEXO RP14'!$A$53,(IF(G894=4,'ANEXO RP14'!$A$54,(IF(G894=5,'ANEXO RP14'!$A$55,(IF(G894=6,'ANEXO RP14'!$A$56,(IF(G894=7,'ANEXO RP14'!$A$57,(IF(G894=8,'ANEXO RP14'!$A$58,(IF(G894=9,'ANEXO RP14'!$A$59,(IF(G894=10,'ANEXO RP14'!$A$60,(IF(G894=11,'ANEXO RP14'!$A$61,(IF(G894=12,'ANEXO RP14'!$A$62,(IF(G894=13,'ANEXO RP14'!$A$63,(IF(G894=14,'ANEXO RP14'!$A$64,(IF(G894=15,'ANEXO RP14'!$A$65,(IF(G894=16,'ANEXO RP14'!$A$66," ")))))))))))))))))))))))))))))))</f>
        <v xml:space="preserve"> </v>
      </c>
      <c r="I894" s="106"/>
      <c r="J894" s="114"/>
      <c r="K894" s="91"/>
    </row>
    <row r="895" spans="1:11" s="30" customFormat="1" ht="41.25" customHeight="1" thickBot="1" x14ac:dyDescent="0.3">
      <c r="A895" s="113"/>
      <c r="B895" s="93"/>
      <c r="C895" s="55"/>
      <c r="D895" s="94" t="e">
        <f>VLOOKUP($C894:$C$5004,$C$27:$D$5004,2,0)</f>
        <v>#N/A</v>
      </c>
      <c r="E895" s="99"/>
      <c r="F895" s="60" t="e">
        <f>VLOOKUP($E895:$E$5004,'PLANO DE APLICAÇÃO'!$A$5:$B$1002,2,0)</f>
        <v>#N/A</v>
      </c>
      <c r="G895" s="28"/>
      <c r="H895" s="29" t="str">
        <f>IF(G895=1,'ANEXO RP14'!$A$51,(IF(G895=2,'ANEXO RP14'!$A$52,(IF(G895=3,'ANEXO RP14'!$A$53,(IF(G895=4,'ANEXO RP14'!$A$54,(IF(G895=5,'ANEXO RP14'!$A$55,(IF(G895=6,'ANEXO RP14'!$A$56,(IF(G895=7,'ANEXO RP14'!$A$57,(IF(G895=8,'ANEXO RP14'!$A$58,(IF(G895=9,'ANEXO RP14'!$A$59,(IF(G895=10,'ANEXO RP14'!$A$60,(IF(G895=11,'ANEXO RP14'!$A$61,(IF(G895=12,'ANEXO RP14'!$A$62,(IF(G895=13,'ANEXO RP14'!$A$63,(IF(G895=14,'ANEXO RP14'!$A$64,(IF(G895=15,'ANEXO RP14'!$A$65,(IF(G895=16,'ANEXO RP14'!$A$66," ")))))))))))))))))))))))))))))))</f>
        <v xml:space="preserve"> </v>
      </c>
      <c r="I895" s="106"/>
      <c r="J895" s="114"/>
      <c r="K895" s="91"/>
    </row>
    <row r="896" spans="1:11" s="30" customFormat="1" ht="41.25" customHeight="1" thickBot="1" x14ac:dyDescent="0.3">
      <c r="A896" s="113"/>
      <c r="B896" s="93"/>
      <c r="C896" s="55"/>
      <c r="D896" s="94" t="e">
        <f>VLOOKUP($C895:$C$5004,$C$27:$D$5004,2,0)</f>
        <v>#N/A</v>
      </c>
      <c r="E896" s="99"/>
      <c r="F896" s="60" t="e">
        <f>VLOOKUP($E896:$E$5004,'PLANO DE APLICAÇÃO'!$A$5:$B$1002,2,0)</f>
        <v>#N/A</v>
      </c>
      <c r="G896" s="28"/>
      <c r="H896" s="29" t="str">
        <f>IF(G896=1,'ANEXO RP14'!$A$51,(IF(G896=2,'ANEXO RP14'!$A$52,(IF(G896=3,'ANEXO RP14'!$A$53,(IF(G896=4,'ANEXO RP14'!$A$54,(IF(G896=5,'ANEXO RP14'!$A$55,(IF(G896=6,'ANEXO RP14'!$A$56,(IF(G896=7,'ANEXO RP14'!$A$57,(IF(G896=8,'ANEXO RP14'!$A$58,(IF(G896=9,'ANEXO RP14'!$A$59,(IF(G896=10,'ANEXO RP14'!$A$60,(IF(G896=11,'ANEXO RP14'!$A$61,(IF(G896=12,'ANEXO RP14'!$A$62,(IF(G896=13,'ANEXO RP14'!$A$63,(IF(G896=14,'ANEXO RP14'!$A$64,(IF(G896=15,'ANEXO RP14'!$A$65,(IF(G896=16,'ANEXO RP14'!$A$66," ")))))))))))))))))))))))))))))))</f>
        <v xml:space="preserve"> </v>
      </c>
      <c r="I896" s="106"/>
      <c r="J896" s="114"/>
      <c r="K896" s="91"/>
    </row>
    <row r="897" spans="1:11" s="30" customFormat="1" ht="41.25" customHeight="1" thickBot="1" x14ac:dyDescent="0.3">
      <c r="A897" s="113"/>
      <c r="B897" s="93"/>
      <c r="C897" s="55"/>
      <c r="D897" s="94" t="e">
        <f>VLOOKUP($C896:$C$5004,$C$27:$D$5004,2,0)</f>
        <v>#N/A</v>
      </c>
      <c r="E897" s="99"/>
      <c r="F897" s="60" t="e">
        <f>VLOOKUP($E897:$E$5004,'PLANO DE APLICAÇÃO'!$A$5:$B$1002,2,0)</f>
        <v>#N/A</v>
      </c>
      <c r="G897" s="28"/>
      <c r="H897" s="29" t="str">
        <f>IF(G897=1,'ANEXO RP14'!$A$51,(IF(G897=2,'ANEXO RP14'!$A$52,(IF(G897=3,'ANEXO RP14'!$A$53,(IF(G897=4,'ANEXO RP14'!$A$54,(IF(G897=5,'ANEXO RP14'!$A$55,(IF(G897=6,'ANEXO RP14'!$A$56,(IF(G897=7,'ANEXO RP14'!$A$57,(IF(G897=8,'ANEXO RP14'!$A$58,(IF(G897=9,'ANEXO RP14'!$A$59,(IF(G897=10,'ANEXO RP14'!$A$60,(IF(G897=11,'ANEXO RP14'!$A$61,(IF(G897=12,'ANEXO RP14'!$A$62,(IF(G897=13,'ANEXO RP14'!$A$63,(IF(G897=14,'ANEXO RP14'!$A$64,(IF(G897=15,'ANEXO RP14'!$A$65,(IF(G897=16,'ANEXO RP14'!$A$66," ")))))))))))))))))))))))))))))))</f>
        <v xml:space="preserve"> </v>
      </c>
      <c r="I897" s="106"/>
      <c r="J897" s="114"/>
      <c r="K897" s="91"/>
    </row>
    <row r="898" spans="1:11" s="30" customFormat="1" ht="41.25" customHeight="1" thickBot="1" x14ac:dyDescent="0.3">
      <c r="A898" s="113"/>
      <c r="B898" s="93"/>
      <c r="C898" s="55"/>
      <c r="D898" s="94" t="e">
        <f>VLOOKUP($C897:$C$5004,$C$27:$D$5004,2,0)</f>
        <v>#N/A</v>
      </c>
      <c r="E898" s="99"/>
      <c r="F898" s="60" t="e">
        <f>VLOOKUP($E898:$E$5004,'PLANO DE APLICAÇÃO'!$A$5:$B$1002,2,0)</f>
        <v>#N/A</v>
      </c>
      <c r="G898" s="28"/>
      <c r="H898" s="29" t="str">
        <f>IF(G898=1,'ANEXO RP14'!$A$51,(IF(G898=2,'ANEXO RP14'!$A$52,(IF(G898=3,'ANEXO RP14'!$A$53,(IF(G898=4,'ANEXO RP14'!$A$54,(IF(G898=5,'ANEXO RP14'!$A$55,(IF(G898=6,'ANEXO RP14'!$A$56,(IF(G898=7,'ANEXO RP14'!$A$57,(IF(G898=8,'ANEXO RP14'!$A$58,(IF(G898=9,'ANEXO RP14'!$A$59,(IF(G898=10,'ANEXO RP14'!$A$60,(IF(G898=11,'ANEXO RP14'!$A$61,(IF(G898=12,'ANEXO RP14'!$A$62,(IF(G898=13,'ANEXO RP14'!$A$63,(IF(G898=14,'ANEXO RP14'!$A$64,(IF(G898=15,'ANEXO RP14'!$A$65,(IF(G898=16,'ANEXO RP14'!$A$66," ")))))))))))))))))))))))))))))))</f>
        <v xml:space="preserve"> </v>
      </c>
      <c r="I898" s="106"/>
      <c r="J898" s="114"/>
      <c r="K898" s="91"/>
    </row>
    <row r="899" spans="1:11" s="30" customFormat="1" ht="41.25" customHeight="1" thickBot="1" x14ac:dyDescent="0.3">
      <c r="A899" s="113"/>
      <c r="B899" s="93"/>
      <c r="C899" s="55"/>
      <c r="D899" s="94" t="e">
        <f>VLOOKUP($C898:$C$5004,$C$27:$D$5004,2,0)</f>
        <v>#N/A</v>
      </c>
      <c r="E899" s="99"/>
      <c r="F899" s="60" t="e">
        <f>VLOOKUP($E899:$E$5004,'PLANO DE APLICAÇÃO'!$A$5:$B$1002,2,0)</f>
        <v>#N/A</v>
      </c>
      <c r="G899" s="28"/>
      <c r="H899" s="29" t="str">
        <f>IF(G899=1,'ANEXO RP14'!$A$51,(IF(G899=2,'ANEXO RP14'!$A$52,(IF(G899=3,'ANEXO RP14'!$A$53,(IF(G899=4,'ANEXO RP14'!$A$54,(IF(G899=5,'ANEXO RP14'!$A$55,(IF(G899=6,'ANEXO RP14'!$A$56,(IF(G899=7,'ANEXO RP14'!$A$57,(IF(G899=8,'ANEXO RP14'!$A$58,(IF(G899=9,'ANEXO RP14'!$A$59,(IF(G899=10,'ANEXO RP14'!$A$60,(IF(G899=11,'ANEXO RP14'!$A$61,(IF(G899=12,'ANEXO RP14'!$A$62,(IF(G899=13,'ANEXO RP14'!$A$63,(IF(G899=14,'ANEXO RP14'!$A$64,(IF(G899=15,'ANEXO RP14'!$A$65,(IF(G899=16,'ANEXO RP14'!$A$66," ")))))))))))))))))))))))))))))))</f>
        <v xml:space="preserve"> </v>
      </c>
      <c r="I899" s="106"/>
      <c r="J899" s="114"/>
      <c r="K899" s="91"/>
    </row>
    <row r="900" spans="1:11" s="30" customFormat="1" ht="41.25" customHeight="1" thickBot="1" x14ac:dyDescent="0.3">
      <c r="A900" s="113"/>
      <c r="B900" s="93"/>
      <c r="C900" s="55"/>
      <c r="D900" s="94" t="e">
        <f>VLOOKUP($C899:$C$5004,$C$27:$D$5004,2,0)</f>
        <v>#N/A</v>
      </c>
      <c r="E900" s="99"/>
      <c r="F900" s="60" t="e">
        <f>VLOOKUP($E900:$E$5004,'PLANO DE APLICAÇÃO'!$A$5:$B$1002,2,0)</f>
        <v>#N/A</v>
      </c>
      <c r="G900" s="28"/>
      <c r="H900" s="29" t="str">
        <f>IF(G900=1,'ANEXO RP14'!$A$51,(IF(G900=2,'ANEXO RP14'!$A$52,(IF(G900=3,'ANEXO RP14'!$A$53,(IF(G900=4,'ANEXO RP14'!$A$54,(IF(G900=5,'ANEXO RP14'!$A$55,(IF(G900=6,'ANEXO RP14'!$A$56,(IF(G900=7,'ANEXO RP14'!$A$57,(IF(G900=8,'ANEXO RP14'!$A$58,(IF(G900=9,'ANEXO RP14'!$A$59,(IF(G900=10,'ANEXO RP14'!$A$60,(IF(G900=11,'ANEXO RP14'!$A$61,(IF(G900=12,'ANEXO RP14'!$A$62,(IF(G900=13,'ANEXO RP14'!$A$63,(IF(G900=14,'ANEXO RP14'!$A$64,(IF(G900=15,'ANEXO RP14'!$A$65,(IF(G900=16,'ANEXO RP14'!$A$66," ")))))))))))))))))))))))))))))))</f>
        <v xml:space="preserve"> </v>
      </c>
      <c r="I900" s="106"/>
      <c r="J900" s="114"/>
      <c r="K900" s="91"/>
    </row>
    <row r="901" spans="1:11" s="30" customFormat="1" ht="41.25" customHeight="1" thickBot="1" x14ac:dyDescent="0.3">
      <c r="A901" s="113"/>
      <c r="B901" s="93"/>
      <c r="C901" s="55"/>
      <c r="D901" s="94" t="e">
        <f>VLOOKUP($C900:$C$5004,$C$27:$D$5004,2,0)</f>
        <v>#N/A</v>
      </c>
      <c r="E901" s="99"/>
      <c r="F901" s="60" t="e">
        <f>VLOOKUP($E901:$E$5004,'PLANO DE APLICAÇÃO'!$A$5:$B$1002,2,0)</f>
        <v>#N/A</v>
      </c>
      <c r="G901" s="28"/>
      <c r="H901" s="29" t="str">
        <f>IF(G901=1,'ANEXO RP14'!$A$51,(IF(G901=2,'ANEXO RP14'!$A$52,(IF(G901=3,'ANEXO RP14'!$A$53,(IF(G901=4,'ANEXO RP14'!$A$54,(IF(G901=5,'ANEXO RP14'!$A$55,(IF(G901=6,'ANEXO RP14'!$A$56,(IF(G901=7,'ANEXO RP14'!$A$57,(IF(G901=8,'ANEXO RP14'!$A$58,(IF(G901=9,'ANEXO RP14'!$A$59,(IF(G901=10,'ANEXO RP14'!$A$60,(IF(G901=11,'ANEXO RP14'!$A$61,(IF(G901=12,'ANEXO RP14'!$A$62,(IF(G901=13,'ANEXO RP14'!$A$63,(IF(G901=14,'ANEXO RP14'!$A$64,(IF(G901=15,'ANEXO RP14'!$A$65,(IF(G901=16,'ANEXO RP14'!$A$66," ")))))))))))))))))))))))))))))))</f>
        <v xml:space="preserve"> </v>
      </c>
      <c r="I901" s="106"/>
      <c r="J901" s="114"/>
      <c r="K901" s="91"/>
    </row>
    <row r="902" spans="1:11" s="30" customFormat="1" ht="41.25" customHeight="1" thickBot="1" x14ac:dyDescent="0.3">
      <c r="A902" s="113"/>
      <c r="B902" s="93"/>
      <c r="C902" s="55"/>
      <c r="D902" s="94" t="e">
        <f>VLOOKUP($C901:$C$5004,$C$27:$D$5004,2,0)</f>
        <v>#N/A</v>
      </c>
      <c r="E902" s="99"/>
      <c r="F902" s="60" t="e">
        <f>VLOOKUP($E902:$E$5004,'PLANO DE APLICAÇÃO'!$A$5:$B$1002,2,0)</f>
        <v>#N/A</v>
      </c>
      <c r="G902" s="28"/>
      <c r="H902" s="29" t="str">
        <f>IF(G902=1,'ANEXO RP14'!$A$51,(IF(G902=2,'ANEXO RP14'!$A$52,(IF(G902=3,'ANEXO RP14'!$A$53,(IF(G902=4,'ANEXO RP14'!$A$54,(IF(G902=5,'ANEXO RP14'!$A$55,(IF(G902=6,'ANEXO RP14'!$A$56,(IF(G902=7,'ANEXO RP14'!$A$57,(IF(G902=8,'ANEXO RP14'!$A$58,(IF(G902=9,'ANEXO RP14'!$A$59,(IF(G902=10,'ANEXO RP14'!$A$60,(IF(G902=11,'ANEXO RP14'!$A$61,(IF(G902=12,'ANEXO RP14'!$A$62,(IF(G902=13,'ANEXO RP14'!$A$63,(IF(G902=14,'ANEXO RP14'!$A$64,(IF(G902=15,'ANEXO RP14'!$A$65,(IF(G902=16,'ANEXO RP14'!$A$66," ")))))))))))))))))))))))))))))))</f>
        <v xml:space="preserve"> </v>
      </c>
      <c r="I902" s="106"/>
      <c r="J902" s="114"/>
      <c r="K902" s="91"/>
    </row>
    <row r="903" spans="1:11" s="30" customFormat="1" ht="41.25" customHeight="1" thickBot="1" x14ac:dyDescent="0.3">
      <c r="A903" s="113"/>
      <c r="B903" s="93"/>
      <c r="C903" s="55"/>
      <c r="D903" s="94" t="e">
        <f>VLOOKUP($C902:$C$5004,$C$27:$D$5004,2,0)</f>
        <v>#N/A</v>
      </c>
      <c r="E903" s="99"/>
      <c r="F903" s="60" t="e">
        <f>VLOOKUP($E903:$E$5004,'PLANO DE APLICAÇÃO'!$A$5:$B$1002,2,0)</f>
        <v>#N/A</v>
      </c>
      <c r="G903" s="28"/>
      <c r="H903" s="29" t="str">
        <f>IF(G903=1,'ANEXO RP14'!$A$51,(IF(G903=2,'ANEXO RP14'!$A$52,(IF(G903=3,'ANEXO RP14'!$A$53,(IF(G903=4,'ANEXO RP14'!$A$54,(IF(G903=5,'ANEXO RP14'!$A$55,(IF(G903=6,'ANEXO RP14'!$A$56,(IF(G903=7,'ANEXO RP14'!$A$57,(IF(G903=8,'ANEXO RP14'!$A$58,(IF(G903=9,'ANEXO RP14'!$A$59,(IF(G903=10,'ANEXO RP14'!$A$60,(IF(G903=11,'ANEXO RP14'!$A$61,(IF(G903=12,'ANEXO RP14'!$A$62,(IF(G903=13,'ANEXO RP14'!$A$63,(IF(G903=14,'ANEXO RP14'!$A$64,(IF(G903=15,'ANEXO RP14'!$A$65,(IF(G903=16,'ANEXO RP14'!$A$66," ")))))))))))))))))))))))))))))))</f>
        <v xml:space="preserve"> </v>
      </c>
      <c r="I903" s="106"/>
      <c r="J903" s="114"/>
      <c r="K903" s="91"/>
    </row>
    <row r="904" spans="1:11" s="30" customFormat="1" ht="41.25" customHeight="1" thickBot="1" x14ac:dyDescent="0.3">
      <c r="A904" s="113"/>
      <c r="B904" s="93"/>
      <c r="C904" s="55"/>
      <c r="D904" s="94" t="e">
        <f>VLOOKUP($C903:$C$5004,$C$27:$D$5004,2,0)</f>
        <v>#N/A</v>
      </c>
      <c r="E904" s="99"/>
      <c r="F904" s="60" t="e">
        <f>VLOOKUP($E904:$E$5004,'PLANO DE APLICAÇÃO'!$A$5:$B$1002,2,0)</f>
        <v>#N/A</v>
      </c>
      <c r="G904" s="28"/>
      <c r="H904" s="29" t="str">
        <f>IF(G904=1,'ANEXO RP14'!$A$51,(IF(G904=2,'ANEXO RP14'!$A$52,(IF(G904=3,'ANEXO RP14'!$A$53,(IF(G904=4,'ANEXO RP14'!$A$54,(IF(G904=5,'ANEXO RP14'!$A$55,(IF(G904=6,'ANEXO RP14'!$A$56,(IF(G904=7,'ANEXO RP14'!$A$57,(IF(G904=8,'ANEXO RP14'!$A$58,(IF(G904=9,'ANEXO RP14'!$A$59,(IF(G904=10,'ANEXO RP14'!$A$60,(IF(G904=11,'ANEXO RP14'!$A$61,(IF(G904=12,'ANEXO RP14'!$A$62,(IF(G904=13,'ANEXO RP14'!$A$63,(IF(G904=14,'ANEXO RP14'!$A$64,(IF(G904=15,'ANEXO RP14'!$A$65,(IF(G904=16,'ANEXO RP14'!$A$66," ")))))))))))))))))))))))))))))))</f>
        <v xml:space="preserve"> </v>
      </c>
      <c r="I904" s="106"/>
      <c r="J904" s="114"/>
      <c r="K904" s="91"/>
    </row>
    <row r="905" spans="1:11" s="30" customFormat="1" ht="41.25" customHeight="1" thickBot="1" x14ac:dyDescent="0.3">
      <c r="A905" s="113"/>
      <c r="B905" s="93"/>
      <c r="C905" s="55"/>
      <c r="D905" s="94" t="e">
        <f>VLOOKUP($C904:$C$5004,$C$27:$D$5004,2,0)</f>
        <v>#N/A</v>
      </c>
      <c r="E905" s="99"/>
      <c r="F905" s="60" t="e">
        <f>VLOOKUP($E905:$E$5004,'PLANO DE APLICAÇÃO'!$A$5:$B$1002,2,0)</f>
        <v>#N/A</v>
      </c>
      <c r="G905" s="28"/>
      <c r="H905" s="29" t="str">
        <f>IF(G905=1,'ANEXO RP14'!$A$51,(IF(G905=2,'ANEXO RP14'!$A$52,(IF(G905=3,'ANEXO RP14'!$A$53,(IF(G905=4,'ANEXO RP14'!$A$54,(IF(G905=5,'ANEXO RP14'!$A$55,(IF(G905=6,'ANEXO RP14'!$A$56,(IF(G905=7,'ANEXO RP14'!$A$57,(IF(G905=8,'ANEXO RP14'!$A$58,(IF(G905=9,'ANEXO RP14'!$A$59,(IF(G905=10,'ANEXO RP14'!$A$60,(IF(G905=11,'ANEXO RP14'!$A$61,(IF(G905=12,'ANEXO RP14'!$A$62,(IF(G905=13,'ANEXO RP14'!$A$63,(IF(G905=14,'ANEXO RP14'!$A$64,(IF(G905=15,'ANEXO RP14'!$A$65,(IF(G905=16,'ANEXO RP14'!$A$66," ")))))))))))))))))))))))))))))))</f>
        <v xml:space="preserve"> </v>
      </c>
      <c r="I905" s="106"/>
      <c r="J905" s="114"/>
      <c r="K905" s="91"/>
    </row>
    <row r="906" spans="1:11" s="30" customFormat="1" ht="41.25" customHeight="1" thickBot="1" x14ac:dyDescent="0.3">
      <c r="A906" s="113"/>
      <c r="B906" s="93"/>
      <c r="C906" s="55"/>
      <c r="D906" s="94" t="e">
        <f>VLOOKUP($C905:$C$5004,$C$27:$D$5004,2,0)</f>
        <v>#N/A</v>
      </c>
      <c r="E906" s="99"/>
      <c r="F906" s="60" t="e">
        <f>VLOOKUP($E906:$E$5004,'PLANO DE APLICAÇÃO'!$A$5:$B$1002,2,0)</f>
        <v>#N/A</v>
      </c>
      <c r="G906" s="28"/>
      <c r="H906" s="29" t="str">
        <f>IF(G906=1,'ANEXO RP14'!$A$51,(IF(G906=2,'ANEXO RP14'!$A$52,(IF(G906=3,'ANEXO RP14'!$A$53,(IF(G906=4,'ANEXO RP14'!$A$54,(IF(G906=5,'ANEXO RP14'!$A$55,(IF(G906=6,'ANEXO RP14'!$A$56,(IF(G906=7,'ANEXO RP14'!$A$57,(IF(G906=8,'ANEXO RP14'!$A$58,(IF(G906=9,'ANEXO RP14'!$A$59,(IF(G906=10,'ANEXO RP14'!$A$60,(IF(G906=11,'ANEXO RP14'!$A$61,(IF(G906=12,'ANEXO RP14'!$A$62,(IF(G906=13,'ANEXO RP14'!$A$63,(IF(G906=14,'ANEXO RP14'!$A$64,(IF(G906=15,'ANEXO RP14'!$A$65,(IF(G906=16,'ANEXO RP14'!$A$66," ")))))))))))))))))))))))))))))))</f>
        <v xml:space="preserve"> </v>
      </c>
      <c r="I906" s="106"/>
      <c r="J906" s="114"/>
      <c r="K906" s="91"/>
    </row>
    <row r="907" spans="1:11" s="30" customFormat="1" ht="41.25" customHeight="1" thickBot="1" x14ac:dyDescent="0.3">
      <c r="A907" s="113"/>
      <c r="B907" s="93"/>
      <c r="C907" s="55"/>
      <c r="D907" s="94" t="e">
        <f>VLOOKUP($C906:$C$5004,$C$27:$D$5004,2,0)</f>
        <v>#N/A</v>
      </c>
      <c r="E907" s="99"/>
      <c r="F907" s="60" t="e">
        <f>VLOOKUP($E907:$E$5004,'PLANO DE APLICAÇÃO'!$A$5:$B$1002,2,0)</f>
        <v>#N/A</v>
      </c>
      <c r="G907" s="28"/>
      <c r="H907" s="29" t="str">
        <f>IF(G907=1,'ANEXO RP14'!$A$51,(IF(G907=2,'ANEXO RP14'!$A$52,(IF(G907=3,'ANEXO RP14'!$A$53,(IF(G907=4,'ANEXO RP14'!$A$54,(IF(G907=5,'ANEXO RP14'!$A$55,(IF(G907=6,'ANEXO RP14'!$A$56,(IF(G907=7,'ANEXO RP14'!$A$57,(IF(G907=8,'ANEXO RP14'!$A$58,(IF(G907=9,'ANEXO RP14'!$A$59,(IF(G907=10,'ANEXO RP14'!$A$60,(IF(G907=11,'ANEXO RP14'!$A$61,(IF(G907=12,'ANEXO RP14'!$A$62,(IF(G907=13,'ANEXO RP14'!$A$63,(IF(G907=14,'ANEXO RP14'!$A$64,(IF(G907=15,'ANEXO RP14'!$A$65,(IF(G907=16,'ANEXO RP14'!$A$66," ")))))))))))))))))))))))))))))))</f>
        <v xml:space="preserve"> </v>
      </c>
      <c r="I907" s="106"/>
      <c r="J907" s="114"/>
      <c r="K907" s="91"/>
    </row>
    <row r="908" spans="1:11" s="30" customFormat="1" ht="41.25" customHeight="1" thickBot="1" x14ac:dyDescent="0.3">
      <c r="A908" s="113"/>
      <c r="B908" s="93"/>
      <c r="C908" s="55"/>
      <c r="D908" s="94" t="e">
        <f>VLOOKUP($C907:$C$5004,$C$27:$D$5004,2,0)</f>
        <v>#N/A</v>
      </c>
      <c r="E908" s="99"/>
      <c r="F908" s="60" t="e">
        <f>VLOOKUP($E908:$E$5004,'PLANO DE APLICAÇÃO'!$A$5:$B$1002,2,0)</f>
        <v>#N/A</v>
      </c>
      <c r="G908" s="28"/>
      <c r="H908" s="29" t="str">
        <f>IF(G908=1,'ANEXO RP14'!$A$51,(IF(G908=2,'ANEXO RP14'!$A$52,(IF(G908=3,'ANEXO RP14'!$A$53,(IF(G908=4,'ANEXO RP14'!$A$54,(IF(G908=5,'ANEXO RP14'!$A$55,(IF(G908=6,'ANEXO RP14'!$A$56,(IF(G908=7,'ANEXO RP14'!$A$57,(IF(G908=8,'ANEXO RP14'!$A$58,(IF(G908=9,'ANEXO RP14'!$A$59,(IF(G908=10,'ANEXO RP14'!$A$60,(IF(G908=11,'ANEXO RP14'!$A$61,(IF(G908=12,'ANEXO RP14'!$A$62,(IF(G908=13,'ANEXO RP14'!$A$63,(IF(G908=14,'ANEXO RP14'!$A$64,(IF(G908=15,'ANEXO RP14'!$A$65,(IF(G908=16,'ANEXO RP14'!$A$66," ")))))))))))))))))))))))))))))))</f>
        <v xml:space="preserve"> </v>
      </c>
      <c r="I908" s="106"/>
      <c r="J908" s="114"/>
      <c r="K908" s="91"/>
    </row>
    <row r="909" spans="1:11" s="30" customFormat="1" ht="41.25" customHeight="1" thickBot="1" x14ac:dyDescent="0.3">
      <c r="A909" s="113"/>
      <c r="B909" s="93"/>
      <c r="C909" s="55"/>
      <c r="D909" s="94" t="e">
        <f>VLOOKUP($C908:$C$5004,$C$27:$D$5004,2,0)</f>
        <v>#N/A</v>
      </c>
      <c r="E909" s="99"/>
      <c r="F909" s="60" t="e">
        <f>VLOOKUP($E909:$E$5004,'PLANO DE APLICAÇÃO'!$A$5:$B$1002,2,0)</f>
        <v>#N/A</v>
      </c>
      <c r="G909" s="28"/>
      <c r="H909" s="29" t="str">
        <f>IF(G909=1,'ANEXO RP14'!$A$51,(IF(G909=2,'ANEXO RP14'!$A$52,(IF(G909=3,'ANEXO RP14'!$A$53,(IF(G909=4,'ANEXO RP14'!$A$54,(IF(G909=5,'ANEXO RP14'!$A$55,(IF(G909=6,'ANEXO RP14'!$A$56,(IF(G909=7,'ANEXO RP14'!$A$57,(IF(G909=8,'ANEXO RP14'!$A$58,(IF(G909=9,'ANEXO RP14'!$A$59,(IF(G909=10,'ANEXO RP14'!$A$60,(IF(G909=11,'ANEXO RP14'!$A$61,(IF(G909=12,'ANEXO RP14'!$A$62,(IF(G909=13,'ANEXO RP14'!$A$63,(IF(G909=14,'ANEXO RP14'!$A$64,(IF(G909=15,'ANEXO RP14'!$A$65,(IF(G909=16,'ANEXO RP14'!$A$66," ")))))))))))))))))))))))))))))))</f>
        <v xml:space="preserve"> </v>
      </c>
      <c r="I909" s="106"/>
      <c r="J909" s="114"/>
      <c r="K909" s="91"/>
    </row>
    <row r="910" spans="1:11" s="30" customFormat="1" ht="41.25" customHeight="1" thickBot="1" x14ac:dyDescent="0.3">
      <c r="A910" s="113"/>
      <c r="B910" s="93"/>
      <c r="C910" s="55"/>
      <c r="D910" s="94" t="e">
        <f>VLOOKUP($C909:$C$5004,$C$27:$D$5004,2,0)</f>
        <v>#N/A</v>
      </c>
      <c r="E910" s="99"/>
      <c r="F910" s="60" t="e">
        <f>VLOOKUP($E910:$E$5004,'PLANO DE APLICAÇÃO'!$A$5:$B$1002,2,0)</f>
        <v>#N/A</v>
      </c>
      <c r="G910" s="28"/>
      <c r="H910" s="29" t="str">
        <f>IF(G910=1,'ANEXO RP14'!$A$51,(IF(G910=2,'ANEXO RP14'!$A$52,(IF(G910=3,'ANEXO RP14'!$A$53,(IF(G910=4,'ANEXO RP14'!$A$54,(IF(G910=5,'ANEXO RP14'!$A$55,(IF(G910=6,'ANEXO RP14'!$A$56,(IF(G910=7,'ANEXO RP14'!$A$57,(IF(G910=8,'ANEXO RP14'!$A$58,(IF(G910=9,'ANEXO RP14'!$A$59,(IF(G910=10,'ANEXO RP14'!$A$60,(IF(G910=11,'ANEXO RP14'!$A$61,(IF(G910=12,'ANEXO RP14'!$A$62,(IF(G910=13,'ANEXO RP14'!$A$63,(IF(G910=14,'ANEXO RP14'!$A$64,(IF(G910=15,'ANEXO RP14'!$A$65,(IF(G910=16,'ANEXO RP14'!$A$66," ")))))))))))))))))))))))))))))))</f>
        <v xml:space="preserve"> </v>
      </c>
      <c r="I910" s="106"/>
      <c r="J910" s="114"/>
      <c r="K910" s="91"/>
    </row>
    <row r="911" spans="1:11" s="30" customFormat="1" ht="41.25" customHeight="1" thickBot="1" x14ac:dyDescent="0.3">
      <c r="A911" s="113"/>
      <c r="B911" s="93"/>
      <c r="C911" s="55"/>
      <c r="D911" s="94" t="e">
        <f>VLOOKUP($C910:$C$5004,$C$27:$D$5004,2,0)</f>
        <v>#N/A</v>
      </c>
      <c r="E911" s="99"/>
      <c r="F911" s="60" t="e">
        <f>VLOOKUP($E911:$E$5004,'PLANO DE APLICAÇÃO'!$A$5:$B$1002,2,0)</f>
        <v>#N/A</v>
      </c>
      <c r="G911" s="28"/>
      <c r="H911" s="29" t="str">
        <f>IF(G911=1,'ANEXO RP14'!$A$51,(IF(G911=2,'ANEXO RP14'!$A$52,(IF(G911=3,'ANEXO RP14'!$A$53,(IF(G911=4,'ANEXO RP14'!$A$54,(IF(G911=5,'ANEXO RP14'!$A$55,(IF(G911=6,'ANEXO RP14'!$A$56,(IF(G911=7,'ANEXO RP14'!$A$57,(IF(G911=8,'ANEXO RP14'!$A$58,(IF(G911=9,'ANEXO RP14'!$A$59,(IF(G911=10,'ANEXO RP14'!$A$60,(IF(G911=11,'ANEXO RP14'!$A$61,(IF(G911=12,'ANEXO RP14'!$A$62,(IF(G911=13,'ANEXO RP14'!$A$63,(IF(G911=14,'ANEXO RP14'!$A$64,(IF(G911=15,'ANEXO RP14'!$A$65,(IF(G911=16,'ANEXO RP14'!$A$66," ")))))))))))))))))))))))))))))))</f>
        <v xml:space="preserve"> </v>
      </c>
      <c r="I911" s="106"/>
      <c r="J911" s="114"/>
      <c r="K911" s="91"/>
    </row>
    <row r="912" spans="1:11" s="30" customFormat="1" ht="41.25" customHeight="1" thickBot="1" x14ac:dyDescent="0.3">
      <c r="A912" s="113"/>
      <c r="B912" s="93"/>
      <c r="C912" s="55"/>
      <c r="D912" s="94" t="e">
        <f>VLOOKUP($C911:$C$5004,$C$27:$D$5004,2,0)</f>
        <v>#N/A</v>
      </c>
      <c r="E912" s="99"/>
      <c r="F912" s="60" t="e">
        <f>VLOOKUP($E912:$E$5004,'PLANO DE APLICAÇÃO'!$A$5:$B$1002,2,0)</f>
        <v>#N/A</v>
      </c>
      <c r="G912" s="28"/>
      <c r="H912" s="29" t="str">
        <f>IF(G912=1,'ANEXO RP14'!$A$51,(IF(G912=2,'ANEXO RP14'!$A$52,(IF(G912=3,'ANEXO RP14'!$A$53,(IF(G912=4,'ANEXO RP14'!$A$54,(IF(G912=5,'ANEXO RP14'!$A$55,(IF(G912=6,'ANEXO RP14'!$A$56,(IF(G912=7,'ANEXO RP14'!$A$57,(IF(G912=8,'ANEXO RP14'!$A$58,(IF(G912=9,'ANEXO RP14'!$A$59,(IF(G912=10,'ANEXO RP14'!$A$60,(IF(G912=11,'ANEXO RP14'!$A$61,(IF(G912=12,'ANEXO RP14'!$A$62,(IF(G912=13,'ANEXO RP14'!$A$63,(IF(G912=14,'ANEXO RP14'!$A$64,(IF(G912=15,'ANEXO RP14'!$A$65,(IF(G912=16,'ANEXO RP14'!$A$66," ")))))))))))))))))))))))))))))))</f>
        <v xml:space="preserve"> </v>
      </c>
      <c r="I912" s="106"/>
      <c r="J912" s="114"/>
      <c r="K912" s="91"/>
    </row>
    <row r="913" spans="1:11" s="30" customFormat="1" ht="41.25" customHeight="1" thickBot="1" x14ac:dyDescent="0.3">
      <c r="A913" s="113"/>
      <c r="B913" s="93"/>
      <c r="C913" s="55"/>
      <c r="D913" s="94" t="e">
        <f>VLOOKUP($C912:$C$5004,$C$27:$D$5004,2,0)</f>
        <v>#N/A</v>
      </c>
      <c r="E913" s="99"/>
      <c r="F913" s="60" t="e">
        <f>VLOOKUP($E913:$E$5004,'PLANO DE APLICAÇÃO'!$A$5:$B$1002,2,0)</f>
        <v>#N/A</v>
      </c>
      <c r="G913" s="28"/>
      <c r="H913" s="29" t="str">
        <f>IF(G913=1,'ANEXO RP14'!$A$51,(IF(G913=2,'ANEXO RP14'!$A$52,(IF(G913=3,'ANEXO RP14'!$A$53,(IF(G913=4,'ANEXO RP14'!$A$54,(IF(G913=5,'ANEXO RP14'!$A$55,(IF(G913=6,'ANEXO RP14'!$A$56,(IF(G913=7,'ANEXO RP14'!$A$57,(IF(G913=8,'ANEXO RP14'!$A$58,(IF(G913=9,'ANEXO RP14'!$A$59,(IF(G913=10,'ANEXO RP14'!$A$60,(IF(G913=11,'ANEXO RP14'!$A$61,(IF(G913=12,'ANEXO RP14'!$A$62,(IF(G913=13,'ANEXO RP14'!$A$63,(IF(G913=14,'ANEXO RP14'!$A$64,(IF(G913=15,'ANEXO RP14'!$A$65,(IF(G913=16,'ANEXO RP14'!$A$66," ")))))))))))))))))))))))))))))))</f>
        <v xml:space="preserve"> </v>
      </c>
      <c r="I913" s="106"/>
      <c r="J913" s="114"/>
      <c r="K913" s="91"/>
    </row>
    <row r="914" spans="1:11" s="30" customFormat="1" ht="41.25" customHeight="1" thickBot="1" x14ac:dyDescent="0.3">
      <c r="A914" s="113"/>
      <c r="B914" s="93"/>
      <c r="C914" s="55"/>
      <c r="D914" s="94" t="e">
        <f>VLOOKUP($C913:$C$5004,$C$27:$D$5004,2,0)</f>
        <v>#N/A</v>
      </c>
      <c r="E914" s="99"/>
      <c r="F914" s="60" t="e">
        <f>VLOOKUP($E914:$E$5004,'PLANO DE APLICAÇÃO'!$A$5:$B$1002,2,0)</f>
        <v>#N/A</v>
      </c>
      <c r="G914" s="28"/>
      <c r="H914" s="29" t="str">
        <f>IF(G914=1,'ANEXO RP14'!$A$51,(IF(G914=2,'ANEXO RP14'!$A$52,(IF(G914=3,'ANEXO RP14'!$A$53,(IF(G914=4,'ANEXO RP14'!$A$54,(IF(G914=5,'ANEXO RP14'!$A$55,(IF(G914=6,'ANEXO RP14'!$A$56,(IF(G914=7,'ANEXO RP14'!$A$57,(IF(G914=8,'ANEXO RP14'!$A$58,(IF(G914=9,'ANEXO RP14'!$A$59,(IF(G914=10,'ANEXO RP14'!$A$60,(IF(G914=11,'ANEXO RP14'!$A$61,(IF(G914=12,'ANEXO RP14'!$A$62,(IF(G914=13,'ANEXO RP14'!$A$63,(IF(G914=14,'ANEXO RP14'!$A$64,(IF(G914=15,'ANEXO RP14'!$A$65,(IF(G914=16,'ANEXO RP14'!$A$66," ")))))))))))))))))))))))))))))))</f>
        <v xml:space="preserve"> </v>
      </c>
      <c r="I914" s="106"/>
      <c r="J914" s="114"/>
      <c r="K914" s="91"/>
    </row>
    <row r="915" spans="1:11" s="30" customFormat="1" ht="41.25" customHeight="1" thickBot="1" x14ac:dyDescent="0.3">
      <c r="A915" s="113"/>
      <c r="B915" s="93"/>
      <c r="C915" s="55"/>
      <c r="D915" s="94" t="e">
        <f>VLOOKUP($C914:$C$5004,$C$27:$D$5004,2,0)</f>
        <v>#N/A</v>
      </c>
      <c r="E915" s="99"/>
      <c r="F915" s="60" t="e">
        <f>VLOOKUP($E915:$E$5004,'PLANO DE APLICAÇÃO'!$A$5:$B$1002,2,0)</f>
        <v>#N/A</v>
      </c>
      <c r="G915" s="28"/>
      <c r="H915" s="29" t="str">
        <f>IF(G915=1,'ANEXO RP14'!$A$51,(IF(G915=2,'ANEXO RP14'!$A$52,(IF(G915=3,'ANEXO RP14'!$A$53,(IF(G915=4,'ANEXO RP14'!$A$54,(IF(G915=5,'ANEXO RP14'!$A$55,(IF(G915=6,'ANEXO RP14'!$A$56,(IF(G915=7,'ANEXO RP14'!$A$57,(IF(G915=8,'ANEXO RP14'!$A$58,(IF(G915=9,'ANEXO RP14'!$A$59,(IF(G915=10,'ANEXO RP14'!$A$60,(IF(G915=11,'ANEXO RP14'!$A$61,(IF(G915=12,'ANEXO RP14'!$A$62,(IF(G915=13,'ANEXO RP14'!$A$63,(IF(G915=14,'ANEXO RP14'!$A$64,(IF(G915=15,'ANEXO RP14'!$A$65,(IF(G915=16,'ANEXO RP14'!$A$66," ")))))))))))))))))))))))))))))))</f>
        <v xml:space="preserve"> </v>
      </c>
      <c r="I915" s="106"/>
      <c r="J915" s="114"/>
      <c r="K915" s="91"/>
    </row>
    <row r="916" spans="1:11" s="30" customFormat="1" ht="41.25" customHeight="1" thickBot="1" x14ac:dyDescent="0.3">
      <c r="A916" s="113"/>
      <c r="B916" s="93"/>
      <c r="C916" s="55"/>
      <c r="D916" s="94" t="e">
        <f>VLOOKUP($C915:$C$5004,$C$27:$D$5004,2,0)</f>
        <v>#N/A</v>
      </c>
      <c r="E916" s="99"/>
      <c r="F916" s="60" t="e">
        <f>VLOOKUP($E916:$E$5004,'PLANO DE APLICAÇÃO'!$A$5:$B$1002,2,0)</f>
        <v>#N/A</v>
      </c>
      <c r="G916" s="28"/>
      <c r="H916" s="29" t="str">
        <f>IF(G916=1,'ANEXO RP14'!$A$51,(IF(G916=2,'ANEXO RP14'!$A$52,(IF(G916=3,'ANEXO RP14'!$A$53,(IF(G916=4,'ANEXO RP14'!$A$54,(IF(G916=5,'ANEXO RP14'!$A$55,(IF(G916=6,'ANEXO RP14'!$A$56,(IF(G916=7,'ANEXO RP14'!$A$57,(IF(G916=8,'ANEXO RP14'!$A$58,(IF(G916=9,'ANEXO RP14'!$A$59,(IF(G916=10,'ANEXO RP14'!$A$60,(IF(G916=11,'ANEXO RP14'!$A$61,(IF(G916=12,'ANEXO RP14'!$A$62,(IF(G916=13,'ANEXO RP14'!$A$63,(IF(G916=14,'ANEXO RP14'!$A$64,(IF(G916=15,'ANEXO RP14'!$A$65,(IF(G916=16,'ANEXO RP14'!$A$66," ")))))))))))))))))))))))))))))))</f>
        <v xml:space="preserve"> </v>
      </c>
      <c r="I916" s="106"/>
      <c r="J916" s="114"/>
      <c r="K916" s="91"/>
    </row>
    <row r="917" spans="1:11" s="30" customFormat="1" ht="41.25" customHeight="1" thickBot="1" x14ac:dyDescent="0.3">
      <c r="A917" s="113"/>
      <c r="B917" s="93"/>
      <c r="C917" s="55"/>
      <c r="D917" s="94" t="e">
        <f>VLOOKUP($C916:$C$5004,$C$27:$D$5004,2,0)</f>
        <v>#N/A</v>
      </c>
      <c r="E917" s="99"/>
      <c r="F917" s="60" t="e">
        <f>VLOOKUP($E917:$E$5004,'PLANO DE APLICAÇÃO'!$A$5:$B$1002,2,0)</f>
        <v>#N/A</v>
      </c>
      <c r="G917" s="28"/>
      <c r="H917" s="29" t="str">
        <f>IF(G917=1,'ANEXO RP14'!$A$51,(IF(G917=2,'ANEXO RP14'!$A$52,(IF(G917=3,'ANEXO RP14'!$A$53,(IF(G917=4,'ANEXO RP14'!$A$54,(IF(G917=5,'ANEXO RP14'!$A$55,(IF(G917=6,'ANEXO RP14'!$A$56,(IF(G917=7,'ANEXO RP14'!$A$57,(IF(G917=8,'ANEXO RP14'!$A$58,(IF(G917=9,'ANEXO RP14'!$A$59,(IF(G917=10,'ANEXO RP14'!$A$60,(IF(G917=11,'ANEXO RP14'!$A$61,(IF(G917=12,'ANEXO RP14'!$A$62,(IF(G917=13,'ANEXO RP14'!$A$63,(IF(G917=14,'ANEXO RP14'!$A$64,(IF(G917=15,'ANEXO RP14'!$A$65,(IF(G917=16,'ANEXO RP14'!$A$66," ")))))))))))))))))))))))))))))))</f>
        <v xml:space="preserve"> </v>
      </c>
      <c r="I917" s="106"/>
      <c r="J917" s="114"/>
      <c r="K917" s="91"/>
    </row>
    <row r="918" spans="1:11" s="30" customFormat="1" ht="41.25" customHeight="1" thickBot="1" x14ac:dyDescent="0.3">
      <c r="A918" s="113"/>
      <c r="B918" s="93"/>
      <c r="C918" s="55"/>
      <c r="D918" s="94" t="e">
        <f>VLOOKUP($C917:$C$5004,$C$27:$D$5004,2,0)</f>
        <v>#N/A</v>
      </c>
      <c r="E918" s="99"/>
      <c r="F918" s="60" t="e">
        <f>VLOOKUP($E918:$E$5004,'PLANO DE APLICAÇÃO'!$A$5:$B$1002,2,0)</f>
        <v>#N/A</v>
      </c>
      <c r="G918" s="28"/>
      <c r="H918" s="29" t="str">
        <f>IF(G918=1,'ANEXO RP14'!$A$51,(IF(G918=2,'ANEXO RP14'!$A$52,(IF(G918=3,'ANEXO RP14'!$A$53,(IF(G918=4,'ANEXO RP14'!$A$54,(IF(G918=5,'ANEXO RP14'!$A$55,(IF(G918=6,'ANEXO RP14'!$A$56,(IF(G918=7,'ANEXO RP14'!$A$57,(IF(G918=8,'ANEXO RP14'!$A$58,(IF(G918=9,'ANEXO RP14'!$A$59,(IF(G918=10,'ANEXO RP14'!$A$60,(IF(G918=11,'ANEXO RP14'!$A$61,(IF(G918=12,'ANEXO RP14'!$A$62,(IF(G918=13,'ANEXO RP14'!$A$63,(IF(G918=14,'ANEXO RP14'!$A$64,(IF(G918=15,'ANEXO RP14'!$A$65,(IF(G918=16,'ANEXO RP14'!$A$66," ")))))))))))))))))))))))))))))))</f>
        <v xml:space="preserve"> </v>
      </c>
      <c r="I918" s="106"/>
      <c r="J918" s="114"/>
      <c r="K918" s="91"/>
    </row>
    <row r="919" spans="1:11" s="30" customFormat="1" ht="41.25" customHeight="1" thickBot="1" x14ac:dyDescent="0.3">
      <c r="A919" s="113"/>
      <c r="B919" s="93"/>
      <c r="C919" s="55"/>
      <c r="D919" s="94" t="e">
        <f>VLOOKUP($C918:$C$5004,$C$27:$D$5004,2,0)</f>
        <v>#N/A</v>
      </c>
      <c r="E919" s="99"/>
      <c r="F919" s="60" t="e">
        <f>VLOOKUP($E919:$E$5004,'PLANO DE APLICAÇÃO'!$A$5:$B$1002,2,0)</f>
        <v>#N/A</v>
      </c>
      <c r="G919" s="28"/>
      <c r="H919" s="29" t="str">
        <f>IF(G919=1,'ANEXO RP14'!$A$51,(IF(G919=2,'ANEXO RP14'!$A$52,(IF(G919=3,'ANEXO RP14'!$A$53,(IF(G919=4,'ANEXO RP14'!$A$54,(IF(G919=5,'ANEXO RP14'!$A$55,(IF(G919=6,'ANEXO RP14'!$A$56,(IF(G919=7,'ANEXO RP14'!$A$57,(IF(G919=8,'ANEXO RP14'!$A$58,(IF(G919=9,'ANEXO RP14'!$A$59,(IF(G919=10,'ANEXO RP14'!$A$60,(IF(G919=11,'ANEXO RP14'!$A$61,(IF(G919=12,'ANEXO RP14'!$A$62,(IF(G919=13,'ANEXO RP14'!$A$63,(IF(G919=14,'ANEXO RP14'!$A$64,(IF(G919=15,'ANEXO RP14'!$A$65,(IF(G919=16,'ANEXO RP14'!$A$66," ")))))))))))))))))))))))))))))))</f>
        <v xml:space="preserve"> </v>
      </c>
      <c r="I919" s="106"/>
      <c r="J919" s="114"/>
      <c r="K919" s="91"/>
    </row>
    <row r="920" spans="1:11" s="30" customFormat="1" ht="41.25" customHeight="1" thickBot="1" x14ac:dyDescent="0.3">
      <c r="A920" s="113"/>
      <c r="B920" s="93"/>
      <c r="C920" s="55"/>
      <c r="D920" s="94" t="e">
        <f>VLOOKUP($C919:$C$5004,$C$27:$D$5004,2,0)</f>
        <v>#N/A</v>
      </c>
      <c r="E920" s="99"/>
      <c r="F920" s="60" t="e">
        <f>VLOOKUP($E920:$E$5004,'PLANO DE APLICAÇÃO'!$A$5:$B$1002,2,0)</f>
        <v>#N/A</v>
      </c>
      <c r="G920" s="28"/>
      <c r="H920" s="29" t="str">
        <f>IF(G920=1,'ANEXO RP14'!$A$51,(IF(G920=2,'ANEXO RP14'!$A$52,(IF(G920=3,'ANEXO RP14'!$A$53,(IF(G920=4,'ANEXO RP14'!$A$54,(IF(G920=5,'ANEXO RP14'!$A$55,(IF(G920=6,'ANEXO RP14'!$A$56,(IF(G920=7,'ANEXO RP14'!$A$57,(IF(G920=8,'ANEXO RP14'!$A$58,(IF(G920=9,'ANEXO RP14'!$A$59,(IF(G920=10,'ANEXO RP14'!$A$60,(IF(G920=11,'ANEXO RP14'!$A$61,(IF(G920=12,'ANEXO RP14'!$A$62,(IF(G920=13,'ANEXO RP14'!$A$63,(IF(G920=14,'ANEXO RP14'!$A$64,(IF(G920=15,'ANEXO RP14'!$A$65,(IF(G920=16,'ANEXO RP14'!$A$66," ")))))))))))))))))))))))))))))))</f>
        <v xml:space="preserve"> </v>
      </c>
      <c r="I920" s="106"/>
      <c r="J920" s="114"/>
      <c r="K920" s="91"/>
    </row>
    <row r="921" spans="1:11" s="30" customFormat="1" ht="41.25" customHeight="1" thickBot="1" x14ac:dyDescent="0.3">
      <c r="A921" s="113"/>
      <c r="B921" s="93"/>
      <c r="C921" s="55"/>
      <c r="D921" s="94" t="e">
        <f>VLOOKUP($C920:$C$5004,$C$27:$D$5004,2,0)</f>
        <v>#N/A</v>
      </c>
      <c r="E921" s="99"/>
      <c r="F921" s="60" t="e">
        <f>VLOOKUP($E921:$E$5004,'PLANO DE APLICAÇÃO'!$A$5:$B$1002,2,0)</f>
        <v>#N/A</v>
      </c>
      <c r="G921" s="28"/>
      <c r="H921" s="29" t="str">
        <f>IF(G921=1,'ANEXO RP14'!$A$51,(IF(G921=2,'ANEXO RP14'!$A$52,(IF(G921=3,'ANEXO RP14'!$A$53,(IF(G921=4,'ANEXO RP14'!$A$54,(IF(G921=5,'ANEXO RP14'!$A$55,(IF(G921=6,'ANEXO RP14'!$A$56,(IF(G921=7,'ANEXO RP14'!$A$57,(IF(G921=8,'ANEXO RP14'!$A$58,(IF(G921=9,'ANEXO RP14'!$A$59,(IF(G921=10,'ANEXO RP14'!$A$60,(IF(G921=11,'ANEXO RP14'!$A$61,(IF(G921=12,'ANEXO RP14'!$A$62,(IF(G921=13,'ANEXO RP14'!$A$63,(IF(G921=14,'ANEXO RP14'!$A$64,(IF(G921=15,'ANEXO RP14'!$A$65,(IF(G921=16,'ANEXO RP14'!$A$66," ")))))))))))))))))))))))))))))))</f>
        <v xml:space="preserve"> </v>
      </c>
      <c r="I921" s="106"/>
      <c r="J921" s="114"/>
      <c r="K921" s="91"/>
    </row>
    <row r="922" spans="1:11" s="30" customFormat="1" ht="41.25" customHeight="1" thickBot="1" x14ac:dyDescent="0.3">
      <c r="A922" s="113"/>
      <c r="B922" s="93"/>
      <c r="C922" s="55"/>
      <c r="D922" s="94" t="e">
        <f>VLOOKUP($C921:$C$5004,$C$27:$D$5004,2,0)</f>
        <v>#N/A</v>
      </c>
      <c r="E922" s="99"/>
      <c r="F922" s="60" t="e">
        <f>VLOOKUP($E922:$E$5004,'PLANO DE APLICAÇÃO'!$A$5:$B$1002,2,0)</f>
        <v>#N/A</v>
      </c>
      <c r="G922" s="28"/>
      <c r="H922" s="29" t="str">
        <f>IF(G922=1,'ANEXO RP14'!$A$51,(IF(G922=2,'ANEXO RP14'!$A$52,(IF(G922=3,'ANEXO RP14'!$A$53,(IF(G922=4,'ANEXO RP14'!$A$54,(IF(G922=5,'ANEXO RP14'!$A$55,(IF(G922=6,'ANEXO RP14'!$A$56,(IF(G922=7,'ANEXO RP14'!$A$57,(IF(G922=8,'ANEXO RP14'!$A$58,(IF(G922=9,'ANEXO RP14'!$A$59,(IF(G922=10,'ANEXO RP14'!$A$60,(IF(G922=11,'ANEXO RP14'!$A$61,(IF(G922=12,'ANEXO RP14'!$A$62,(IF(G922=13,'ANEXO RP14'!$A$63,(IF(G922=14,'ANEXO RP14'!$A$64,(IF(G922=15,'ANEXO RP14'!$A$65,(IF(G922=16,'ANEXO RP14'!$A$66," ")))))))))))))))))))))))))))))))</f>
        <v xml:space="preserve"> </v>
      </c>
      <c r="I922" s="106"/>
      <c r="J922" s="114"/>
      <c r="K922" s="91"/>
    </row>
    <row r="923" spans="1:11" s="30" customFormat="1" ht="41.25" customHeight="1" thickBot="1" x14ac:dyDescent="0.3">
      <c r="A923" s="113"/>
      <c r="B923" s="93"/>
      <c r="C923" s="55"/>
      <c r="D923" s="94" t="e">
        <f>VLOOKUP($C922:$C$5004,$C$27:$D$5004,2,0)</f>
        <v>#N/A</v>
      </c>
      <c r="E923" s="99"/>
      <c r="F923" s="60" t="e">
        <f>VLOOKUP($E923:$E$5004,'PLANO DE APLICAÇÃO'!$A$5:$B$1002,2,0)</f>
        <v>#N/A</v>
      </c>
      <c r="G923" s="28"/>
      <c r="H923" s="29" t="str">
        <f>IF(G923=1,'ANEXO RP14'!$A$51,(IF(G923=2,'ANEXO RP14'!$A$52,(IF(G923=3,'ANEXO RP14'!$A$53,(IF(G923=4,'ANEXO RP14'!$A$54,(IF(G923=5,'ANEXO RP14'!$A$55,(IF(G923=6,'ANEXO RP14'!$A$56,(IF(G923=7,'ANEXO RP14'!$A$57,(IF(G923=8,'ANEXO RP14'!$A$58,(IF(G923=9,'ANEXO RP14'!$A$59,(IF(G923=10,'ANEXO RP14'!$A$60,(IF(G923=11,'ANEXO RP14'!$A$61,(IF(G923=12,'ANEXO RP14'!$A$62,(IF(G923=13,'ANEXO RP14'!$A$63,(IF(G923=14,'ANEXO RP14'!$A$64,(IF(G923=15,'ANEXO RP14'!$A$65,(IF(G923=16,'ANEXO RP14'!$A$66," ")))))))))))))))))))))))))))))))</f>
        <v xml:space="preserve"> </v>
      </c>
      <c r="I923" s="106"/>
      <c r="J923" s="114"/>
      <c r="K923" s="91"/>
    </row>
    <row r="924" spans="1:11" s="30" customFormat="1" ht="41.25" customHeight="1" thickBot="1" x14ac:dyDescent="0.3">
      <c r="A924" s="113"/>
      <c r="B924" s="93"/>
      <c r="C924" s="55"/>
      <c r="D924" s="94" t="e">
        <f>VLOOKUP($C923:$C$5004,$C$27:$D$5004,2,0)</f>
        <v>#N/A</v>
      </c>
      <c r="E924" s="99"/>
      <c r="F924" s="60" t="e">
        <f>VLOOKUP($E924:$E$5004,'PLANO DE APLICAÇÃO'!$A$5:$B$1002,2,0)</f>
        <v>#N/A</v>
      </c>
      <c r="G924" s="28"/>
      <c r="H924" s="29" t="str">
        <f>IF(G924=1,'ANEXO RP14'!$A$51,(IF(G924=2,'ANEXO RP14'!$A$52,(IF(G924=3,'ANEXO RP14'!$A$53,(IF(G924=4,'ANEXO RP14'!$A$54,(IF(G924=5,'ANEXO RP14'!$A$55,(IF(G924=6,'ANEXO RP14'!$A$56,(IF(G924=7,'ANEXO RP14'!$A$57,(IF(G924=8,'ANEXO RP14'!$A$58,(IF(G924=9,'ANEXO RP14'!$A$59,(IF(G924=10,'ANEXO RP14'!$A$60,(IF(G924=11,'ANEXO RP14'!$A$61,(IF(G924=12,'ANEXO RP14'!$A$62,(IF(G924=13,'ANEXO RP14'!$A$63,(IF(G924=14,'ANEXO RP14'!$A$64,(IF(G924=15,'ANEXO RP14'!$A$65,(IF(G924=16,'ANEXO RP14'!$A$66," ")))))))))))))))))))))))))))))))</f>
        <v xml:space="preserve"> </v>
      </c>
      <c r="I924" s="106"/>
      <c r="J924" s="114"/>
      <c r="K924" s="91"/>
    </row>
    <row r="925" spans="1:11" s="30" customFormat="1" ht="41.25" customHeight="1" thickBot="1" x14ac:dyDescent="0.3">
      <c r="A925" s="113"/>
      <c r="B925" s="93"/>
      <c r="C925" s="55"/>
      <c r="D925" s="94" t="e">
        <f>VLOOKUP($C924:$C$5004,$C$27:$D$5004,2,0)</f>
        <v>#N/A</v>
      </c>
      <c r="E925" s="99"/>
      <c r="F925" s="60" t="e">
        <f>VLOOKUP($E925:$E$5004,'PLANO DE APLICAÇÃO'!$A$5:$B$1002,2,0)</f>
        <v>#N/A</v>
      </c>
      <c r="G925" s="28"/>
      <c r="H925" s="29" t="str">
        <f>IF(G925=1,'ANEXO RP14'!$A$51,(IF(G925=2,'ANEXO RP14'!$A$52,(IF(G925=3,'ANEXO RP14'!$A$53,(IF(G925=4,'ANEXO RP14'!$A$54,(IF(G925=5,'ANEXO RP14'!$A$55,(IF(G925=6,'ANEXO RP14'!$A$56,(IF(G925=7,'ANEXO RP14'!$A$57,(IF(G925=8,'ANEXO RP14'!$A$58,(IF(G925=9,'ANEXO RP14'!$A$59,(IF(G925=10,'ANEXO RP14'!$A$60,(IF(G925=11,'ANEXO RP14'!$A$61,(IF(G925=12,'ANEXO RP14'!$A$62,(IF(G925=13,'ANEXO RP14'!$A$63,(IF(G925=14,'ANEXO RP14'!$A$64,(IF(G925=15,'ANEXO RP14'!$A$65,(IF(G925=16,'ANEXO RP14'!$A$66," ")))))))))))))))))))))))))))))))</f>
        <v xml:space="preserve"> </v>
      </c>
      <c r="I925" s="106"/>
      <c r="J925" s="114"/>
      <c r="K925" s="91"/>
    </row>
    <row r="926" spans="1:11" s="30" customFormat="1" ht="41.25" customHeight="1" thickBot="1" x14ac:dyDescent="0.3">
      <c r="A926" s="113"/>
      <c r="B926" s="93"/>
      <c r="C926" s="55"/>
      <c r="D926" s="94" t="e">
        <f>VLOOKUP($C925:$C$5004,$C$27:$D$5004,2,0)</f>
        <v>#N/A</v>
      </c>
      <c r="E926" s="99"/>
      <c r="F926" s="60" t="e">
        <f>VLOOKUP($E926:$E$5004,'PLANO DE APLICAÇÃO'!$A$5:$B$1002,2,0)</f>
        <v>#N/A</v>
      </c>
      <c r="G926" s="28"/>
      <c r="H926" s="29" t="str">
        <f>IF(G926=1,'ANEXO RP14'!$A$51,(IF(G926=2,'ANEXO RP14'!$A$52,(IF(G926=3,'ANEXO RP14'!$A$53,(IF(G926=4,'ANEXO RP14'!$A$54,(IF(G926=5,'ANEXO RP14'!$A$55,(IF(G926=6,'ANEXO RP14'!$A$56,(IF(G926=7,'ANEXO RP14'!$A$57,(IF(G926=8,'ANEXO RP14'!$A$58,(IF(G926=9,'ANEXO RP14'!$A$59,(IF(G926=10,'ANEXO RP14'!$A$60,(IF(G926=11,'ANEXO RP14'!$A$61,(IF(G926=12,'ANEXO RP14'!$A$62,(IF(G926=13,'ANEXO RP14'!$A$63,(IF(G926=14,'ANEXO RP14'!$A$64,(IF(G926=15,'ANEXO RP14'!$A$65,(IF(G926=16,'ANEXO RP14'!$A$66," ")))))))))))))))))))))))))))))))</f>
        <v xml:space="preserve"> </v>
      </c>
      <c r="I926" s="106"/>
      <c r="J926" s="114"/>
      <c r="K926" s="91"/>
    </row>
    <row r="927" spans="1:11" s="30" customFormat="1" ht="41.25" customHeight="1" thickBot="1" x14ac:dyDescent="0.3">
      <c r="A927" s="113"/>
      <c r="B927" s="93"/>
      <c r="C927" s="55"/>
      <c r="D927" s="94" t="e">
        <f>VLOOKUP($C926:$C$5004,$C$27:$D$5004,2,0)</f>
        <v>#N/A</v>
      </c>
      <c r="E927" s="99"/>
      <c r="F927" s="60" t="e">
        <f>VLOOKUP($E927:$E$5004,'PLANO DE APLICAÇÃO'!$A$5:$B$1002,2,0)</f>
        <v>#N/A</v>
      </c>
      <c r="G927" s="28"/>
      <c r="H927" s="29" t="str">
        <f>IF(G927=1,'ANEXO RP14'!$A$51,(IF(G927=2,'ANEXO RP14'!$A$52,(IF(G927=3,'ANEXO RP14'!$A$53,(IF(G927=4,'ANEXO RP14'!$A$54,(IF(G927=5,'ANEXO RP14'!$A$55,(IF(G927=6,'ANEXO RP14'!$A$56,(IF(G927=7,'ANEXO RP14'!$A$57,(IF(G927=8,'ANEXO RP14'!$A$58,(IF(G927=9,'ANEXO RP14'!$A$59,(IF(G927=10,'ANEXO RP14'!$A$60,(IF(G927=11,'ANEXO RP14'!$A$61,(IF(G927=12,'ANEXO RP14'!$A$62,(IF(G927=13,'ANEXO RP14'!$A$63,(IF(G927=14,'ANEXO RP14'!$A$64,(IF(G927=15,'ANEXO RP14'!$A$65,(IF(G927=16,'ANEXO RP14'!$A$66," ")))))))))))))))))))))))))))))))</f>
        <v xml:space="preserve"> </v>
      </c>
      <c r="I927" s="106"/>
      <c r="J927" s="114"/>
      <c r="K927" s="91"/>
    </row>
    <row r="928" spans="1:11" s="30" customFormat="1" ht="41.25" customHeight="1" thickBot="1" x14ac:dyDescent="0.3">
      <c r="A928" s="113"/>
      <c r="B928" s="93"/>
      <c r="C928" s="55"/>
      <c r="D928" s="94" t="e">
        <f>VLOOKUP($C927:$C$5004,$C$27:$D$5004,2,0)</f>
        <v>#N/A</v>
      </c>
      <c r="E928" s="99"/>
      <c r="F928" s="60" t="e">
        <f>VLOOKUP($E928:$E$5004,'PLANO DE APLICAÇÃO'!$A$5:$B$1002,2,0)</f>
        <v>#N/A</v>
      </c>
      <c r="G928" s="28"/>
      <c r="H928" s="29" t="str">
        <f>IF(G928=1,'ANEXO RP14'!$A$51,(IF(G928=2,'ANEXO RP14'!$A$52,(IF(G928=3,'ANEXO RP14'!$A$53,(IF(G928=4,'ANEXO RP14'!$A$54,(IF(G928=5,'ANEXO RP14'!$A$55,(IF(G928=6,'ANEXO RP14'!$A$56,(IF(G928=7,'ANEXO RP14'!$A$57,(IF(G928=8,'ANEXO RP14'!$A$58,(IF(G928=9,'ANEXO RP14'!$A$59,(IF(G928=10,'ANEXO RP14'!$A$60,(IF(G928=11,'ANEXO RP14'!$A$61,(IF(G928=12,'ANEXO RP14'!$A$62,(IF(G928=13,'ANEXO RP14'!$A$63,(IF(G928=14,'ANEXO RP14'!$A$64,(IF(G928=15,'ANEXO RP14'!$A$65,(IF(G928=16,'ANEXO RP14'!$A$66," ")))))))))))))))))))))))))))))))</f>
        <v xml:space="preserve"> </v>
      </c>
      <c r="I928" s="106"/>
      <c r="J928" s="114"/>
      <c r="K928" s="91"/>
    </row>
    <row r="929" spans="1:11" s="30" customFormat="1" ht="41.25" customHeight="1" thickBot="1" x14ac:dyDescent="0.3">
      <c r="A929" s="113"/>
      <c r="B929" s="93"/>
      <c r="C929" s="55"/>
      <c r="D929" s="94" t="e">
        <f>VLOOKUP($C928:$C$5004,$C$27:$D$5004,2,0)</f>
        <v>#N/A</v>
      </c>
      <c r="E929" s="99"/>
      <c r="F929" s="60" t="e">
        <f>VLOOKUP($E929:$E$5004,'PLANO DE APLICAÇÃO'!$A$5:$B$1002,2,0)</f>
        <v>#N/A</v>
      </c>
      <c r="G929" s="28"/>
      <c r="H929" s="29" t="str">
        <f>IF(G929=1,'ANEXO RP14'!$A$51,(IF(G929=2,'ANEXO RP14'!$A$52,(IF(G929=3,'ANEXO RP14'!$A$53,(IF(G929=4,'ANEXO RP14'!$A$54,(IF(G929=5,'ANEXO RP14'!$A$55,(IF(G929=6,'ANEXO RP14'!$A$56,(IF(G929=7,'ANEXO RP14'!$A$57,(IF(G929=8,'ANEXO RP14'!$A$58,(IF(G929=9,'ANEXO RP14'!$A$59,(IF(G929=10,'ANEXO RP14'!$A$60,(IF(G929=11,'ANEXO RP14'!$A$61,(IF(G929=12,'ANEXO RP14'!$A$62,(IF(G929=13,'ANEXO RP14'!$A$63,(IF(G929=14,'ANEXO RP14'!$A$64,(IF(G929=15,'ANEXO RP14'!$A$65,(IF(G929=16,'ANEXO RP14'!$A$66," ")))))))))))))))))))))))))))))))</f>
        <v xml:space="preserve"> </v>
      </c>
      <c r="I929" s="106"/>
      <c r="J929" s="114"/>
      <c r="K929" s="91"/>
    </row>
    <row r="930" spans="1:11" s="30" customFormat="1" ht="41.25" customHeight="1" thickBot="1" x14ac:dyDescent="0.3">
      <c r="A930" s="113"/>
      <c r="B930" s="93"/>
      <c r="C930" s="55"/>
      <c r="D930" s="94" t="e">
        <f>VLOOKUP($C929:$C$5004,$C$27:$D$5004,2,0)</f>
        <v>#N/A</v>
      </c>
      <c r="E930" s="99"/>
      <c r="F930" s="60" t="e">
        <f>VLOOKUP($E930:$E$5004,'PLANO DE APLICAÇÃO'!$A$5:$B$1002,2,0)</f>
        <v>#N/A</v>
      </c>
      <c r="G930" s="28"/>
      <c r="H930" s="29" t="str">
        <f>IF(G930=1,'ANEXO RP14'!$A$51,(IF(G930=2,'ANEXO RP14'!$A$52,(IF(G930=3,'ANEXO RP14'!$A$53,(IF(G930=4,'ANEXO RP14'!$A$54,(IF(G930=5,'ANEXO RP14'!$A$55,(IF(G930=6,'ANEXO RP14'!$A$56,(IF(G930=7,'ANEXO RP14'!$A$57,(IF(G930=8,'ANEXO RP14'!$A$58,(IF(G930=9,'ANEXO RP14'!$A$59,(IF(G930=10,'ANEXO RP14'!$A$60,(IF(G930=11,'ANEXO RP14'!$A$61,(IF(G930=12,'ANEXO RP14'!$A$62,(IF(G930=13,'ANEXO RP14'!$A$63,(IF(G930=14,'ANEXO RP14'!$A$64,(IF(G930=15,'ANEXO RP14'!$A$65,(IF(G930=16,'ANEXO RP14'!$A$66," ")))))))))))))))))))))))))))))))</f>
        <v xml:space="preserve"> </v>
      </c>
      <c r="I930" s="106"/>
      <c r="J930" s="114"/>
      <c r="K930" s="91"/>
    </row>
    <row r="931" spans="1:11" s="30" customFormat="1" ht="41.25" customHeight="1" thickBot="1" x14ac:dyDescent="0.3">
      <c r="A931" s="113"/>
      <c r="B931" s="93"/>
      <c r="C931" s="55"/>
      <c r="D931" s="94" t="e">
        <f>VLOOKUP($C930:$C$5004,$C$27:$D$5004,2,0)</f>
        <v>#N/A</v>
      </c>
      <c r="E931" s="99"/>
      <c r="F931" s="60" t="e">
        <f>VLOOKUP($E931:$E$5004,'PLANO DE APLICAÇÃO'!$A$5:$B$1002,2,0)</f>
        <v>#N/A</v>
      </c>
      <c r="G931" s="28"/>
      <c r="H931" s="29" t="str">
        <f>IF(G931=1,'ANEXO RP14'!$A$51,(IF(G931=2,'ANEXO RP14'!$A$52,(IF(G931=3,'ANEXO RP14'!$A$53,(IF(G931=4,'ANEXO RP14'!$A$54,(IF(G931=5,'ANEXO RP14'!$A$55,(IF(G931=6,'ANEXO RP14'!$A$56,(IF(G931=7,'ANEXO RP14'!$A$57,(IF(G931=8,'ANEXO RP14'!$A$58,(IF(G931=9,'ANEXO RP14'!$A$59,(IF(G931=10,'ANEXO RP14'!$A$60,(IF(G931=11,'ANEXO RP14'!$A$61,(IF(G931=12,'ANEXO RP14'!$A$62,(IF(G931=13,'ANEXO RP14'!$A$63,(IF(G931=14,'ANEXO RP14'!$A$64,(IF(G931=15,'ANEXO RP14'!$A$65,(IF(G931=16,'ANEXO RP14'!$A$66," ")))))))))))))))))))))))))))))))</f>
        <v xml:space="preserve"> </v>
      </c>
      <c r="I931" s="106"/>
      <c r="J931" s="114"/>
      <c r="K931" s="91"/>
    </row>
    <row r="932" spans="1:11" s="30" customFormat="1" ht="41.25" customHeight="1" thickBot="1" x14ac:dyDescent="0.3">
      <c r="A932" s="113"/>
      <c r="B932" s="93"/>
      <c r="C932" s="55"/>
      <c r="D932" s="94" t="e">
        <f>VLOOKUP($C931:$C$5004,$C$27:$D$5004,2,0)</f>
        <v>#N/A</v>
      </c>
      <c r="E932" s="99"/>
      <c r="F932" s="60" t="e">
        <f>VLOOKUP($E932:$E$5004,'PLANO DE APLICAÇÃO'!$A$5:$B$1002,2,0)</f>
        <v>#N/A</v>
      </c>
      <c r="G932" s="28"/>
      <c r="H932" s="29" t="str">
        <f>IF(G932=1,'ANEXO RP14'!$A$51,(IF(G932=2,'ANEXO RP14'!$A$52,(IF(G932=3,'ANEXO RP14'!$A$53,(IF(G932=4,'ANEXO RP14'!$A$54,(IF(G932=5,'ANEXO RP14'!$A$55,(IF(G932=6,'ANEXO RP14'!$A$56,(IF(G932=7,'ANEXO RP14'!$A$57,(IF(G932=8,'ANEXO RP14'!$A$58,(IF(G932=9,'ANEXO RP14'!$A$59,(IF(G932=10,'ANEXO RP14'!$A$60,(IF(G932=11,'ANEXO RP14'!$A$61,(IF(G932=12,'ANEXO RP14'!$A$62,(IF(G932=13,'ANEXO RP14'!$A$63,(IF(G932=14,'ANEXO RP14'!$A$64,(IF(G932=15,'ANEXO RP14'!$A$65,(IF(G932=16,'ANEXO RP14'!$A$66," ")))))))))))))))))))))))))))))))</f>
        <v xml:space="preserve"> </v>
      </c>
      <c r="I932" s="106"/>
      <c r="J932" s="114"/>
      <c r="K932" s="91"/>
    </row>
    <row r="933" spans="1:11" s="30" customFormat="1" ht="41.25" customHeight="1" thickBot="1" x14ac:dyDescent="0.3">
      <c r="A933" s="113"/>
      <c r="B933" s="93"/>
      <c r="C933" s="55"/>
      <c r="D933" s="94" t="e">
        <f>VLOOKUP($C932:$C$5004,$C$27:$D$5004,2,0)</f>
        <v>#N/A</v>
      </c>
      <c r="E933" s="99"/>
      <c r="F933" s="60" t="e">
        <f>VLOOKUP($E933:$E$5004,'PLANO DE APLICAÇÃO'!$A$5:$B$1002,2,0)</f>
        <v>#N/A</v>
      </c>
      <c r="G933" s="28"/>
      <c r="H933" s="29" t="str">
        <f>IF(G933=1,'ANEXO RP14'!$A$51,(IF(G933=2,'ANEXO RP14'!$A$52,(IF(G933=3,'ANEXO RP14'!$A$53,(IF(G933=4,'ANEXO RP14'!$A$54,(IF(G933=5,'ANEXO RP14'!$A$55,(IF(G933=6,'ANEXO RP14'!$A$56,(IF(G933=7,'ANEXO RP14'!$A$57,(IF(G933=8,'ANEXO RP14'!$A$58,(IF(G933=9,'ANEXO RP14'!$A$59,(IF(G933=10,'ANEXO RP14'!$A$60,(IF(G933=11,'ANEXO RP14'!$A$61,(IF(G933=12,'ANEXO RP14'!$A$62,(IF(G933=13,'ANEXO RP14'!$A$63,(IF(G933=14,'ANEXO RP14'!$A$64,(IF(G933=15,'ANEXO RP14'!$A$65,(IF(G933=16,'ANEXO RP14'!$A$66," ")))))))))))))))))))))))))))))))</f>
        <v xml:space="preserve"> </v>
      </c>
      <c r="I933" s="106"/>
      <c r="J933" s="114"/>
      <c r="K933" s="91"/>
    </row>
    <row r="934" spans="1:11" s="30" customFormat="1" ht="41.25" customHeight="1" thickBot="1" x14ac:dyDescent="0.3">
      <c r="A934" s="113"/>
      <c r="B934" s="93"/>
      <c r="C934" s="55"/>
      <c r="D934" s="94" t="e">
        <f>VLOOKUP($C933:$C$5004,$C$27:$D$5004,2,0)</f>
        <v>#N/A</v>
      </c>
      <c r="E934" s="99"/>
      <c r="F934" s="60" t="e">
        <f>VLOOKUP($E934:$E$5004,'PLANO DE APLICAÇÃO'!$A$5:$B$1002,2,0)</f>
        <v>#N/A</v>
      </c>
      <c r="G934" s="28"/>
      <c r="H934" s="29" t="str">
        <f>IF(G934=1,'ANEXO RP14'!$A$51,(IF(G934=2,'ANEXO RP14'!$A$52,(IF(G934=3,'ANEXO RP14'!$A$53,(IF(G934=4,'ANEXO RP14'!$A$54,(IF(G934=5,'ANEXO RP14'!$A$55,(IF(G934=6,'ANEXO RP14'!$A$56,(IF(G934=7,'ANEXO RP14'!$A$57,(IF(G934=8,'ANEXO RP14'!$A$58,(IF(G934=9,'ANEXO RP14'!$A$59,(IF(G934=10,'ANEXO RP14'!$A$60,(IF(G934=11,'ANEXO RP14'!$A$61,(IF(G934=12,'ANEXO RP14'!$A$62,(IF(G934=13,'ANEXO RP14'!$A$63,(IF(G934=14,'ANEXO RP14'!$A$64,(IF(G934=15,'ANEXO RP14'!$A$65,(IF(G934=16,'ANEXO RP14'!$A$66," ")))))))))))))))))))))))))))))))</f>
        <v xml:space="preserve"> </v>
      </c>
      <c r="I934" s="106"/>
      <c r="J934" s="114"/>
      <c r="K934" s="91"/>
    </row>
    <row r="935" spans="1:11" s="30" customFormat="1" ht="41.25" customHeight="1" thickBot="1" x14ac:dyDescent="0.3">
      <c r="A935" s="113"/>
      <c r="B935" s="93"/>
      <c r="C935" s="55"/>
      <c r="D935" s="94" t="e">
        <f>VLOOKUP($C934:$C$5004,$C$27:$D$5004,2,0)</f>
        <v>#N/A</v>
      </c>
      <c r="E935" s="99"/>
      <c r="F935" s="60" t="e">
        <f>VLOOKUP($E935:$E$5004,'PLANO DE APLICAÇÃO'!$A$5:$B$1002,2,0)</f>
        <v>#N/A</v>
      </c>
      <c r="G935" s="28"/>
      <c r="H935" s="29" t="str">
        <f>IF(G935=1,'ANEXO RP14'!$A$51,(IF(G935=2,'ANEXO RP14'!$A$52,(IF(G935=3,'ANEXO RP14'!$A$53,(IF(G935=4,'ANEXO RP14'!$A$54,(IF(G935=5,'ANEXO RP14'!$A$55,(IF(G935=6,'ANEXO RP14'!$A$56,(IF(G935=7,'ANEXO RP14'!$A$57,(IF(G935=8,'ANEXO RP14'!$A$58,(IF(G935=9,'ANEXO RP14'!$A$59,(IF(G935=10,'ANEXO RP14'!$A$60,(IF(G935=11,'ANEXO RP14'!$A$61,(IF(G935=12,'ANEXO RP14'!$A$62,(IF(G935=13,'ANEXO RP14'!$A$63,(IF(G935=14,'ANEXO RP14'!$A$64,(IF(G935=15,'ANEXO RP14'!$A$65,(IF(G935=16,'ANEXO RP14'!$A$66," ")))))))))))))))))))))))))))))))</f>
        <v xml:space="preserve"> </v>
      </c>
      <c r="I935" s="106"/>
      <c r="J935" s="114"/>
      <c r="K935" s="91"/>
    </row>
    <row r="936" spans="1:11" s="30" customFormat="1" ht="41.25" customHeight="1" thickBot="1" x14ac:dyDescent="0.3">
      <c r="A936" s="113"/>
      <c r="B936" s="93"/>
      <c r="C936" s="55"/>
      <c r="D936" s="94" t="e">
        <f>VLOOKUP($C935:$C$5004,$C$27:$D$5004,2,0)</f>
        <v>#N/A</v>
      </c>
      <c r="E936" s="99"/>
      <c r="F936" s="60" t="e">
        <f>VLOOKUP($E936:$E$5004,'PLANO DE APLICAÇÃO'!$A$5:$B$1002,2,0)</f>
        <v>#N/A</v>
      </c>
      <c r="G936" s="28"/>
      <c r="H936" s="29" t="str">
        <f>IF(G936=1,'ANEXO RP14'!$A$51,(IF(G936=2,'ANEXO RP14'!$A$52,(IF(G936=3,'ANEXO RP14'!$A$53,(IF(G936=4,'ANEXO RP14'!$A$54,(IF(G936=5,'ANEXO RP14'!$A$55,(IF(G936=6,'ANEXO RP14'!$A$56,(IF(G936=7,'ANEXO RP14'!$A$57,(IF(G936=8,'ANEXO RP14'!$A$58,(IF(G936=9,'ANEXO RP14'!$A$59,(IF(G936=10,'ANEXO RP14'!$A$60,(IF(G936=11,'ANEXO RP14'!$A$61,(IF(G936=12,'ANEXO RP14'!$A$62,(IF(G936=13,'ANEXO RP14'!$A$63,(IF(G936=14,'ANEXO RP14'!$A$64,(IF(G936=15,'ANEXO RP14'!$A$65,(IF(G936=16,'ANEXO RP14'!$A$66," ")))))))))))))))))))))))))))))))</f>
        <v xml:space="preserve"> </v>
      </c>
      <c r="I936" s="106"/>
      <c r="J936" s="114"/>
      <c r="K936" s="91"/>
    </row>
    <row r="937" spans="1:11" s="30" customFormat="1" ht="41.25" customHeight="1" thickBot="1" x14ac:dyDescent="0.3">
      <c r="A937" s="113"/>
      <c r="B937" s="93"/>
      <c r="C937" s="55"/>
      <c r="D937" s="94" t="e">
        <f>VLOOKUP($C936:$C$5004,$C$27:$D$5004,2,0)</f>
        <v>#N/A</v>
      </c>
      <c r="E937" s="99"/>
      <c r="F937" s="60" t="e">
        <f>VLOOKUP($E937:$E$5004,'PLANO DE APLICAÇÃO'!$A$5:$B$1002,2,0)</f>
        <v>#N/A</v>
      </c>
      <c r="G937" s="28"/>
      <c r="H937" s="29" t="str">
        <f>IF(G937=1,'ANEXO RP14'!$A$51,(IF(G937=2,'ANEXO RP14'!$A$52,(IF(G937=3,'ANEXO RP14'!$A$53,(IF(G937=4,'ANEXO RP14'!$A$54,(IF(G937=5,'ANEXO RP14'!$A$55,(IF(G937=6,'ANEXO RP14'!$A$56,(IF(G937=7,'ANEXO RP14'!$A$57,(IF(G937=8,'ANEXO RP14'!$A$58,(IF(G937=9,'ANEXO RP14'!$A$59,(IF(G937=10,'ANEXO RP14'!$A$60,(IF(G937=11,'ANEXO RP14'!$A$61,(IF(G937=12,'ANEXO RP14'!$A$62,(IF(G937=13,'ANEXO RP14'!$A$63,(IF(G937=14,'ANEXO RP14'!$A$64,(IF(G937=15,'ANEXO RP14'!$A$65,(IF(G937=16,'ANEXO RP14'!$A$66," ")))))))))))))))))))))))))))))))</f>
        <v xml:space="preserve"> </v>
      </c>
      <c r="I937" s="106"/>
      <c r="J937" s="114"/>
      <c r="K937" s="91"/>
    </row>
    <row r="938" spans="1:11" s="30" customFormat="1" ht="41.25" customHeight="1" thickBot="1" x14ac:dyDescent="0.3">
      <c r="A938" s="113"/>
      <c r="B938" s="93"/>
      <c r="C938" s="55"/>
      <c r="D938" s="94" t="e">
        <f>VLOOKUP($C937:$C$5004,$C$27:$D$5004,2,0)</f>
        <v>#N/A</v>
      </c>
      <c r="E938" s="99"/>
      <c r="F938" s="60" t="e">
        <f>VLOOKUP($E938:$E$5004,'PLANO DE APLICAÇÃO'!$A$5:$B$1002,2,0)</f>
        <v>#N/A</v>
      </c>
      <c r="G938" s="28"/>
      <c r="H938" s="29" t="str">
        <f>IF(G938=1,'ANEXO RP14'!$A$51,(IF(G938=2,'ANEXO RP14'!$A$52,(IF(G938=3,'ANEXO RP14'!$A$53,(IF(G938=4,'ANEXO RP14'!$A$54,(IF(G938=5,'ANEXO RP14'!$A$55,(IF(G938=6,'ANEXO RP14'!$A$56,(IF(G938=7,'ANEXO RP14'!$A$57,(IF(G938=8,'ANEXO RP14'!$A$58,(IF(G938=9,'ANEXO RP14'!$A$59,(IF(G938=10,'ANEXO RP14'!$A$60,(IF(G938=11,'ANEXO RP14'!$A$61,(IF(G938=12,'ANEXO RP14'!$A$62,(IF(G938=13,'ANEXO RP14'!$A$63,(IF(G938=14,'ANEXO RP14'!$A$64,(IF(G938=15,'ANEXO RP14'!$A$65,(IF(G938=16,'ANEXO RP14'!$A$66," ")))))))))))))))))))))))))))))))</f>
        <v xml:space="preserve"> </v>
      </c>
      <c r="I938" s="106"/>
      <c r="J938" s="114"/>
      <c r="K938" s="91"/>
    </row>
    <row r="939" spans="1:11" s="30" customFormat="1" ht="41.25" customHeight="1" thickBot="1" x14ac:dyDescent="0.3">
      <c r="A939" s="113"/>
      <c r="B939" s="93"/>
      <c r="C939" s="55"/>
      <c r="D939" s="94" t="e">
        <f>VLOOKUP($C938:$C$5004,$C$27:$D$5004,2,0)</f>
        <v>#N/A</v>
      </c>
      <c r="E939" s="99"/>
      <c r="F939" s="60" t="e">
        <f>VLOOKUP($E939:$E$5004,'PLANO DE APLICAÇÃO'!$A$5:$B$1002,2,0)</f>
        <v>#N/A</v>
      </c>
      <c r="G939" s="28"/>
      <c r="H939" s="29" t="str">
        <f>IF(G939=1,'ANEXO RP14'!$A$51,(IF(G939=2,'ANEXO RP14'!$A$52,(IF(G939=3,'ANEXO RP14'!$A$53,(IF(G939=4,'ANEXO RP14'!$A$54,(IF(G939=5,'ANEXO RP14'!$A$55,(IF(G939=6,'ANEXO RP14'!$A$56,(IF(G939=7,'ANEXO RP14'!$A$57,(IF(G939=8,'ANEXO RP14'!$A$58,(IF(G939=9,'ANEXO RP14'!$A$59,(IF(G939=10,'ANEXO RP14'!$A$60,(IF(G939=11,'ANEXO RP14'!$A$61,(IF(G939=12,'ANEXO RP14'!$A$62,(IF(G939=13,'ANEXO RP14'!$A$63,(IF(G939=14,'ANEXO RP14'!$A$64,(IF(G939=15,'ANEXO RP14'!$A$65,(IF(G939=16,'ANEXO RP14'!$A$66," ")))))))))))))))))))))))))))))))</f>
        <v xml:space="preserve"> </v>
      </c>
      <c r="I939" s="106"/>
      <c r="J939" s="114"/>
      <c r="K939" s="91"/>
    </row>
    <row r="940" spans="1:11" s="30" customFormat="1" ht="41.25" customHeight="1" thickBot="1" x14ac:dyDescent="0.3">
      <c r="A940" s="113"/>
      <c r="B940" s="93"/>
      <c r="C940" s="55"/>
      <c r="D940" s="94" t="e">
        <f>VLOOKUP($C939:$C$5004,$C$27:$D$5004,2,0)</f>
        <v>#N/A</v>
      </c>
      <c r="E940" s="99"/>
      <c r="F940" s="60" t="e">
        <f>VLOOKUP($E940:$E$5004,'PLANO DE APLICAÇÃO'!$A$5:$B$1002,2,0)</f>
        <v>#N/A</v>
      </c>
      <c r="G940" s="28"/>
      <c r="H940" s="29" t="str">
        <f>IF(G940=1,'ANEXO RP14'!$A$51,(IF(G940=2,'ANEXO RP14'!$A$52,(IF(G940=3,'ANEXO RP14'!$A$53,(IF(G940=4,'ANEXO RP14'!$A$54,(IF(G940=5,'ANEXO RP14'!$A$55,(IF(G940=6,'ANEXO RP14'!$A$56,(IF(G940=7,'ANEXO RP14'!$A$57,(IF(G940=8,'ANEXO RP14'!$A$58,(IF(G940=9,'ANEXO RP14'!$A$59,(IF(G940=10,'ANEXO RP14'!$A$60,(IF(G940=11,'ANEXO RP14'!$A$61,(IF(G940=12,'ANEXO RP14'!$A$62,(IF(G940=13,'ANEXO RP14'!$A$63,(IF(G940=14,'ANEXO RP14'!$A$64,(IF(G940=15,'ANEXO RP14'!$A$65,(IF(G940=16,'ANEXO RP14'!$A$66," ")))))))))))))))))))))))))))))))</f>
        <v xml:space="preserve"> </v>
      </c>
      <c r="I940" s="106"/>
      <c r="J940" s="114"/>
      <c r="K940" s="91"/>
    </row>
    <row r="941" spans="1:11" s="30" customFormat="1" ht="41.25" customHeight="1" thickBot="1" x14ac:dyDescent="0.3">
      <c r="A941" s="113"/>
      <c r="B941" s="93"/>
      <c r="C941" s="55"/>
      <c r="D941" s="94" t="e">
        <f>VLOOKUP($C940:$C$5004,$C$27:$D$5004,2,0)</f>
        <v>#N/A</v>
      </c>
      <c r="E941" s="99"/>
      <c r="F941" s="60" t="e">
        <f>VLOOKUP($E941:$E$5004,'PLANO DE APLICAÇÃO'!$A$5:$B$1002,2,0)</f>
        <v>#N/A</v>
      </c>
      <c r="G941" s="28"/>
      <c r="H941" s="29" t="str">
        <f>IF(G941=1,'ANEXO RP14'!$A$51,(IF(G941=2,'ANEXO RP14'!$A$52,(IF(G941=3,'ANEXO RP14'!$A$53,(IF(G941=4,'ANEXO RP14'!$A$54,(IF(G941=5,'ANEXO RP14'!$A$55,(IF(G941=6,'ANEXO RP14'!$A$56,(IF(G941=7,'ANEXO RP14'!$A$57,(IF(G941=8,'ANEXO RP14'!$A$58,(IF(G941=9,'ANEXO RP14'!$A$59,(IF(G941=10,'ANEXO RP14'!$A$60,(IF(G941=11,'ANEXO RP14'!$A$61,(IF(G941=12,'ANEXO RP14'!$A$62,(IF(G941=13,'ANEXO RP14'!$A$63,(IF(G941=14,'ANEXO RP14'!$A$64,(IF(G941=15,'ANEXO RP14'!$A$65,(IF(G941=16,'ANEXO RP14'!$A$66," ")))))))))))))))))))))))))))))))</f>
        <v xml:space="preserve"> </v>
      </c>
      <c r="I941" s="106"/>
      <c r="J941" s="114"/>
      <c r="K941" s="91"/>
    </row>
    <row r="942" spans="1:11" s="30" customFormat="1" ht="41.25" customHeight="1" thickBot="1" x14ac:dyDescent="0.3">
      <c r="A942" s="113"/>
      <c r="B942" s="93"/>
      <c r="C942" s="55"/>
      <c r="D942" s="94" t="e">
        <f>VLOOKUP($C941:$C$5004,$C$27:$D$5004,2,0)</f>
        <v>#N/A</v>
      </c>
      <c r="E942" s="99"/>
      <c r="F942" s="60" t="e">
        <f>VLOOKUP($E942:$E$5004,'PLANO DE APLICAÇÃO'!$A$5:$B$1002,2,0)</f>
        <v>#N/A</v>
      </c>
      <c r="G942" s="28"/>
      <c r="H942" s="29" t="str">
        <f>IF(G942=1,'ANEXO RP14'!$A$51,(IF(G942=2,'ANEXO RP14'!$A$52,(IF(G942=3,'ANEXO RP14'!$A$53,(IF(G942=4,'ANEXO RP14'!$A$54,(IF(G942=5,'ANEXO RP14'!$A$55,(IF(G942=6,'ANEXO RP14'!$A$56,(IF(G942=7,'ANEXO RP14'!$A$57,(IF(G942=8,'ANEXO RP14'!$A$58,(IF(G942=9,'ANEXO RP14'!$A$59,(IF(G942=10,'ANEXO RP14'!$A$60,(IF(G942=11,'ANEXO RP14'!$A$61,(IF(G942=12,'ANEXO RP14'!$A$62,(IF(G942=13,'ANEXO RP14'!$A$63,(IF(G942=14,'ANEXO RP14'!$A$64,(IF(G942=15,'ANEXO RP14'!$A$65,(IF(G942=16,'ANEXO RP14'!$A$66," ")))))))))))))))))))))))))))))))</f>
        <v xml:space="preserve"> </v>
      </c>
      <c r="I942" s="106"/>
      <c r="J942" s="114"/>
      <c r="K942" s="91"/>
    </row>
    <row r="943" spans="1:11" s="30" customFormat="1" ht="41.25" customHeight="1" thickBot="1" x14ac:dyDescent="0.3">
      <c r="A943" s="113"/>
      <c r="B943" s="93"/>
      <c r="C943" s="55"/>
      <c r="D943" s="94" t="e">
        <f>VLOOKUP($C942:$C$5004,$C$27:$D$5004,2,0)</f>
        <v>#N/A</v>
      </c>
      <c r="E943" s="99"/>
      <c r="F943" s="60" t="e">
        <f>VLOOKUP($E943:$E$5004,'PLANO DE APLICAÇÃO'!$A$5:$B$1002,2,0)</f>
        <v>#N/A</v>
      </c>
      <c r="G943" s="28"/>
      <c r="H943" s="29" t="str">
        <f>IF(G943=1,'ANEXO RP14'!$A$51,(IF(G943=2,'ANEXO RP14'!$A$52,(IF(G943=3,'ANEXO RP14'!$A$53,(IF(G943=4,'ANEXO RP14'!$A$54,(IF(G943=5,'ANEXO RP14'!$A$55,(IF(G943=6,'ANEXO RP14'!$A$56,(IF(G943=7,'ANEXO RP14'!$A$57,(IF(G943=8,'ANEXO RP14'!$A$58,(IF(G943=9,'ANEXO RP14'!$A$59,(IF(G943=10,'ANEXO RP14'!$A$60,(IF(G943=11,'ANEXO RP14'!$A$61,(IF(G943=12,'ANEXO RP14'!$A$62,(IF(G943=13,'ANEXO RP14'!$A$63,(IF(G943=14,'ANEXO RP14'!$A$64,(IF(G943=15,'ANEXO RP14'!$A$65,(IF(G943=16,'ANEXO RP14'!$A$66," ")))))))))))))))))))))))))))))))</f>
        <v xml:space="preserve"> </v>
      </c>
      <c r="I943" s="106"/>
      <c r="J943" s="114"/>
      <c r="K943" s="91"/>
    </row>
    <row r="944" spans="1:11" s="30" customFormat="1" ht="41.25" customHeight="1" thickBot="1" x14ac:dyDescent="0.3">
      <c r="A944" s="113"/>
      <c r="B944" s="93"/>
      <c r="C944" s="55"/>
      <c r="D944" s="94" t="e">
        <f>VLOOKUP($C943:$C$5004,$C$27:$D$5004,2,0)</f>
        <v>#N/A</v>
      </c>
      <c r="E944" s="99"/>
      <c r="F944" s="60" t="e">
        <f>VLOOKUP($E944:$E$5004,'PLANO DE APLICAÇÃO'!$A$5:$B$1002,2,0)</f>
        <v>#N/A</v>
      </c>
      <c r="G944" s="28"/>
      <c r="H944" s="29" t="str">
        <f>IF(G944=1,'ANEXO RP14'!$A$51,(IF(G944=2,'ANEXO RP14'!$A$52,(IF(G944=3,'ANEXO RP14'!$A$53,(IF(G944=4,'ANEXO RP14'!$A$54,(IF(G944=5,'ANEXO RP14'!$A$55,(IF(G944=6,'ANEXO RP14'!$A$56,(IF(G944=7,'ANEXO RP14'!$A$57,(IF(G944=8,'ANEXO RP14'!$A$58,(IF(G944=9,'ANEXO RP14'!$A$59,(IF(G944=10,'ANEXO RP14'!$A$60,(IF(G944=11,'ANEXO RP14'!$A$61,(IF(G944=12,'ANEXO RP14'!$A$62,(IF(G944=13,'ANEXO RP14'!$A$63,(IF(G944=14,'ANEXO RP14'!$A$64,(IF(G944=15,'ANEXO RP14'!$A$65,(IF(G944=16,'ANEXO RP14'!$A$66," ")))))))))))))))))))))))))))))))</f>
        <v xml:space="preserve"> </v>
      </c>
      <c r="I944" s="106"/>
      <c r="J944" s="114"/>
      <c r="K944" s="91"/>
    </row>
    <row r="945" spans="1:11" s="30" customFormat="1" ht="41.25" customHeight="1" thickBot="1" x14ac:dyDescent="0.3">
      <c r="A945" s="113"/>
      <c r="B945" s="93"/>
      <c r="C945" s="55"/>
      <c r="D945" s="94" t="e">
        <f>VLOOKUP($C944:$C$5004,$C$27:$D$5004,2,0)</f>
        <v>#N/A</v>
      </c>
      <c r="E945" s="99"/>
      <c r="F945" s="60" t="e">
        <f>VLOOKUP($E945:$E$5004,'PLANO DE APLICAÇÃO'!$A$5:$B$1002,2,0)</f>
        <v>#N/A</v>
      </c>
      <c r="G945" s="28"/>
      <c r="H945" s="29" t="str">
        <f>IF(G945=1,'ANEXO RP14'!$A$51,(IF(G945=2,'ANEXO RP14'!$A$52,(IF(G945=3,'ANEXO RP14'!$A$53,(IF(G945=4,'ANEXO RP14'!$A$54,(IF(G945=5,'ANEXO RP14'!$A$55,(IF(G945=6,'ANEXO RP14'!$A$56,(IF(G945=7,'ANEXO RP14'!$A$57,(IF(G945=8,'ANEXO RP14'!$A$58,(IF(G945=9,'ANEXO RP14'!$A$59,(IF(G945=10,'ANEXO RP14'!$A$60,(IF(G945=11,'ANEXO RP14'!$A$61,(IF(G945=12,'ANEXO RP14'!$A$62,(IF(G945=13,'ANEXO RP14'!$A$63,(IF(G945=14,'ANEXO RP14'!$A$64,(IF(G945=15,'ANEXO RP14'!$A$65,(IF(G945=16,'ANEXO RP14'!$A$66," ")))))))))))))))))))))))))))))))</f>
        <v xml:space="preserve"> </v>
      </c>
      <c r="I945" s="106"/>
      <c r="J945" s="114"/>
      <c r="K945" s="91"/>
    </row>
    <row r="946" spans="1:11" s="30" customFormat="1" ht="41.25" customHeight="1" thickBot="1" x14ac:dyDescent="0.3">
      <c r="A946" s="113"/>
      <c r="B946" s="93"/>
      <c r="C946" s="55"/>
      <c r="D946" s="94" t="e">
        <f>VLOOKUP($C945:$C$5004,$C$27:$D$5004,2,0)</f>
        <v>#N/A</v>
      </c>
      <c r="E946" s="99"/>
      <c r="F946" s="60" t="e">
        <f>VLOOKUP($E946:$E$5004,'PLANO DE APLICAÇÃO'!$A$5:$B$1002,2,0)</f>
        <v>#N/A</v>
      </c>
      <c r="G946" s="28"/>
      <c r="H946" s="29" t="str">
        <f>IF(G946=1,'ANEXO RP14'!$A$51,(IF(G946=2,'ANEXO RP14'!$A$52,(IF(G946=3,'ANEXO RP14'!$A$53,(IF(G946=4,'ANEXO RP14'!$A$54,(IF(G946=5,'ANEXO RP14'!$A$55,(IF(G946=6,'ANEXO RP14'!$A$56,(IF(G946=7,'ANEXO RP14'!$A$57,(IF(G946=8,'ANEXO RP14'!$A$58,(IF(G946=9,'ANEXO RP14'!$A$59,(IF(G946=10,'ANEXO RP14'!$A$60,(IF(G946=11,'ANEXO RP14'!$A$61,(IF(G946=12,'ANEXO RP14'!$A$62,(IF(G946=13,'ANEXO RP14'!$A$63,(IF(G946=14,'ANEXO RP14'!$A$64,(IF(G946=15,'ANEXO RP14'!$A$65,(IF(G946=16,'ANEXO RP14'!$A$66," ")))))))))))))))))))))))))))))))</f>
        <v xml:space="preserve"> </v>
      </c>
      <c r="I946" s="106"/>
      <c r="J946" s="114"/>
      <c r="K946" s="91"/>
    </row>
    <row r="947" spans="1:11" s="30" customFormat="1" ht="41.25" customHeight="1" thickBot="1" x14ac:dyDescent="0.3">
      <c r="A947" s="113"/>
      <c r="B947" s="93"/>
      <c r="C947" s="55"/>
      <c r="D947" s="94" t="e">
        <f>VLOOKUP($C946:$C$5004,$C$27:$D$5004,2,0)</f>
        <v>#N/A</v>
      </c>
      <c r="E947" s="99"/>
      <c r="F947" s="60" t="e">
        <f>VLOOKUP($E947:$E$5004,'PLANO DE APLICAÇÃO'!$A$5:$B$1002,2,0)</f>
        <v>#N/A</v>
      </c>
      <c r="G947" s="28"/>
      <c r="H947" s="29" t="str">
        <f>IF(G947=1,'ANEXO RP14'!$A$51,(IF(G947=2,'ANEXO RP14'!$A$52,(IF(G947=3,'ANEXO RP14'!$A$53,(IF(G947=4,'ANEXO RP14'!$A$54,(IF(G947=5,'ANEXO RP14'!$A$55,(IF(G947=6,'ANEXO RP14'!$A$56,(IF(G947=7,'ANEXO RP14'!$A$57,(IF(G947=8,'ANEXO RP14'!$A$58,(IF(G947=9,'ANEXO RP14'!$A$59,(IF(G947=10,'ANEXO RP14'!$A$60,(IF(G947=11,'ANEXO RP14'!$A$61,(IF(G947=12,'ANEXO RP14'!$A$62,(IF(G947=13,'ANEXO RP14'!$A$63,(IF(G947=14,'ANEXO RP14'!$A$64,(IF(G947=15,'ANEXO RP14'!$A$65,(IF(G947=16,'ANEXO RP14'!$A$66," ")))))))))))))))))))))))))))))))</f>
        <v xml:space="preserve"> </v>
      </c>
      <c r="I947" s="106"/>
      <c r="J947" s="114"/>
      <c r="K947" s="91"/>
    </row>
    <row r="948" spans="1:11" s="30" customFormat="1" ht="41.25" customHeight="1" thickBot="1" x14ac:dyDescent="0.3">
      <c r="A948" s="113"/>
      <c r="B948" s="93"/>
      <c r="C948" s="55"/>
      <c r="D948" s="94" t="e">
        <f>VLOOKUP($C947:$C$5004,$C$27:$D$5004,2,0)</f>
        <v>#N/A</v>
      </c>
      <c r="E948" s="99"/>
      <c r="F948" s="60" t="e">
        <f>VLOOKUP($E948:$E$5004,'PLANO DE APLICAÇÃO'!$A$5:$B$1002,2,0)</f>
        <v>#N/A</v>
      </c>
      <c r="G948" s="28"/>
      <c r="H948" s="29" t="str">
        <f>IF(G948=1,'ANEXO RP14'!$A$51,(IF(G948=2,'ANEXO RP14'!$A$52,(IF(G948=3,'ANEXO RP14'!$A$53,(IF(G948=4,'ANEXO RP14'!$A$54,(IF(G948=5,'ANEXO RP14'!$A$55,(IF(G948=6,'ANEXO RP14'!$A$56,(IF(G948=7,'ANEXO RP14'!$A$57,(IF(G948=8,'ANEXO RP14'!$A$58,(IF(G948=9,'ANEXO RP14'!$A$59,(IF(G948=10,'ANEXO RP14'!$A$60,(IF(G948=11,'ANEXO RP14'!$A$61,(IF(G948=12,'ANEXO RP14'!$A$62,(IF(G948=13,'ANEXO RP14'!$A$63,(IF(G948=14,'ANEXO RP14'!$A$64,(IF(G948=15,'ANEXO RP14'!$A$65,(IF(G948=16,'ANEXO RP14'!$A$66," ")))))))))))))))))))))))))))))))</f>
        <v xml:space="preserve"> </v>
      </c>
      <c r="I948" s="106"/>
      <c r="J948" s="114"/>
      <c r="K948" s="91"/>
    </row>
    <row r="949" spans="1:11" s="30" customFormat="1" ht="41.25" customHeight="1" thickBot="1" x14ac:dyDescent="0.3">
      <c r="A949" s="113"/>
      <c r="B949" s="93"/>
      <c r="C949" s="55"/>
      <c r="D949" s="94" t="e">
        <f>VLOOKUP($C948:$C$5004,$C$27:$D$5004,2,0)</f>
        <v>#N/A</v>
      </c>
      <c r="E949" s="99"/>
      <c r="F949" s="60" t="e">
        <f>VLOOKUP($E949:$E$5004,'PLANO DE APLICAÇÃO'!$A$5:$B$1002,2,0)</f>
        <v>#N/A</v>
      </c>
      <c r="G949" s="28"/>
      <c r="H949" s="29" t="str">
        <f>IF(G949=1,'ANEXO RP14'!$A$51,(IF(G949=2,'ANEXO RP14'!$A$52,(IF(G949=3,'ANEXO RP14'!$A$53,(IF(G949=4,'ANEXO RP14'!$A$54,(IF(G949=5,'ANEXO RP14'!$A$55,(IF(G949=6,'ANEXO RP14'!$A$56,(IF(G949=7,'ANEXO RP14'!$A$57,(IF(G949=8,'ANEXO RP14'!$A$58,(IF(G949=9,'ANEXO RP14'!$A$59,(IF(G949=10,'ANEXO RP14'!$A$60,(IF(G949=11,'ANEXO RP14'!$A$61,(IF(G949=12,'ANEXO RP14'!$A$62,(IF(G949=13,'ANEXO RP14'!$A$63,(IF(G949=14,'ANEXO RP14'!$A$64,(IF(G949=15,'ANEXO RP14'!$A$65,(IF(G949=16,'ANEXO RP14'!$A$66," ")))))))))))))))))))))))))))))))</f>
        <v xml:space="preserve"> </v>
      </c>
      <c r="I949" s="106"/>
      <c r="J949" s="114"/>
      <c r="K949" s="91"/>
    </row>
    <row r="950" spans="1:11" s="30" customFormat="1" ht="41.25" customHeight="1" thickBot="1" x14ac:dyDescent="0.3">
      <c r="A950" s="113"/>
      <c r="B950" s="93"/>
      <c r="C950" s="55"/>
      <c r="D950" s="94" t="e">
        <f>VLOOKUP($C949:$C$5004,$C$27:$D$5004,2,0)</f>
        <v>#N/A</v>
      </c>
      <c r="E950" s="99"/>
      <c r="F950" s="60" t="e">
        <f>VLOOKUP($E950:$E$5004,'PLANO DE APLICAÇÃO'!$A$5:$B$1002,2,0)</f>
        <v>#N/A</v>
      </c>
      <c r="G950" s="28"/>
      <c r="H950" s="29" t="str">
        <f>IF(G950=1,'ANEXO RP14'!$A$51,(IF(G950=2,'ANEXO RP14'!$A$52,(IF(G950=3,'ANEXO RP14'!$A$53,(IF(G950=4,'ANEXO RP14'!$A$54,(IF(G950=5,'ANEXO RP14'!$A$55,(IF(G950=6,'ANEXO RP14'!$A$56,(IF(G950=7,'ANEXO RP14'!$A$57,(IF(G950=8,'ANEXO RP14'!$A$58,(IF(G950=9,'ANEXO RP14'!$A$59,(IF(G950=10,'ANEXO RP14'!$A$60,(IF(G950=11,'ANEXO RP14'!$A$61,(IF(G950=12,'ANEXO RP14'!$A$62,(IF(G950=13,'ANEXO RP14'!$A$63,(IF(G950=14,'ANEXO RP14'!$A$64,(IF(G950=15,'ANEXO RP14'!$A$65,(IF(G950=16,'ANEXO RP14'!$A$66," ")))))))))))))))))))))))))))))))</f>
        <v xml:space="preserve"> </v>
      </c>
      <c r="I950" s="106"/>
      <c r="J950" s="114"/>
      <c r="K950" s="91"/>
    </row>
    <row r="951" spans="1:11" s="30" customFormat="1" ht="41.25" customHeight="1" thickBot="1" x14ac:dyDescent="0.3">
      <c r="A951" s="113"/>
      <c r="B951" s="93"/>
      <c r="C951" s="55"/>
      <c r="D951" s="94" t="e">
        <f>VLOOKUP($C950:$C$5004,$C$27:$D$5004,2,0)</f>
        <v>#N/A</v>
      </c>
      <c r="E951" s="99"/>
      <c r="F951" s="60" t="e">
        <f>VLOOKUP($E951:$E$5004,'PLANO DE APLICAÇÃO'!$A$5:$B$1002,2,0)</f>
        <v>#N/A</v>
      </c>
      <c r="G951" s="28"/>
      <c r="H951" s="29" t="str">
        <f>IF(G951=1,'ANEXO RP14'!$A$51,(IF(G951=2,'ANEXO RP14'!$A$52,(IF(G951=3,'ANEXO RP14'!$A$53,(IF(G951=4,'ANEXO RP14'!$A$54,(IF(G951=5,'ANEXO RP14'!$A$55,(IF(G951=6,'ANEXO RP14'!$A$56,(IF(G951=7,'ANEXO RP14'!$A$57,(IF(G951=8,'ANEXO RP14'!$A$58,(IF(G951=9,'ANEXO RP14'!$A$59,(IF(G951=10,'ANEXO RP14'!$A$60,(IF(G951=11,'ANEXO RP14'!$A$61,(IF(G951=12,'ANEXO RP14'!$A$62,(IF(G951=13,'ANEXO RP14'!$A$63,(IF(G951=14,'ANEXO RP14'!$A$64,(IF(G951=15,'ANEXO RP14'!$A$65,(IF(G951=16,'ANEXO RP14'!$A$66," ")))))))))))))))))))))))))))))))</f>
        <v xml:space="preserve"> </v>
      </c>
      <c r="I951" s="106"/>
      <c r="J951" s="114"/>
      <c r="K951" s="91"/>
    </row>
    <row r="952" spans="1:11" s="30" customFormat="1" ht="41.25" customHeight="1" thickBot="1" x14ac:dyDescent="0.3">
      <c r="A952" s="113"/>
      <c r="B952" s="93"/>
      <c r="C952" s="55"/>
      <c r="D952" s="94" t="e">
        <f>VLOOKUP($C951:$C$5004,$C$27:$D$5004,2,0)</f>
        <v>#N/A</v>
      </c>
      <c r="E952" s="99"/>
      <c r="F952" s="60" t="e">
        <f>VLOOKUP($E952:$E$5004,'PLANO DE APLICAÇÃO'!$A$5:$B$1002,2,0)</f>
        <v>#N/A</v>
      </c>
      <c r="G952" s="28"/>
      <c r="H952" s="29" t="str">
        <f>IF(G952=1,'ANEXO RP14'!$A$51,(IF(G952=2,'ANEXO RP14'!$A$52,(IF(G952=3,'ANEXO RP14'!$A$53,(IF(G952=4,'ANEXO RP14'!$A$54,(IF(G952=5,'ANEXO RP14'!$A$55,(IF(G952=6,'ANEXO RP14'!$A$56,(IF(G952=7,'ANEXO RP14'!$A$57,(IF(G952=8,'ANEXO RP14'!$A$58,(IF(G952=9,'ANEXO RP14'!$A$59,(IF(G952=10,'ANEXO RP14'!$A$60,(IF(G952=11,'ANEXO RP14'!$A$61,(IF(G952=12,'ANEXO RP14'!$A$62,(IF(G952=13,'ANEXO RP14'!$A$63,(IF(G952=14,'ANEXO RP14'!$A$64,(IF(G952=15,'ANEXO RP14'!$A$65,(IF(G952=16,'ANEXO RP14'!$A$66," ")))))))))))))))))))))))))))))))</f>
        <v xml:space="preserve"> </v>
      </c>
      <c r="I952" s="106"/>
      <c r="J952" s="114"/>
      <c r="K952" s="91"/>
    </row>
    <row r="953" spans="1:11" s="30" customFormat="1" ht="41.25" customHeight="1" thickBot="1" x14ac:dyDescent="0.3">
      <c r="A953" s="113"/>
      <c r="B953" s="93"/>
      <c r="C953" s="55"/>
      <c r="D953" s="94" t="e">
        <f>VLOOKUP($C952:$C$5004,$C$27:$D$5004,2,0)</f>
        <v>#N/A</v>
      </c>
      <c r="E953" s="99"/>
      <c r="F953" s="60" t="e">
        <f>VLOOKUP($E953:$E$5004,'PLANO DE APLICAÇÃO'!$A$5:$B$1002,2,0)</f>
        <v>#N/A</v>
      </c>
      <c r="G953" s="28"/>
      <c r="H953" s="29" t="str">
        <f>IF(G953=1,'ANEXO RP14'!$A$51,(IF(G953=2,'ANEXO RP14'!$A$52,(IF(G953=3,'ANEXO RP14'!$A$53,(IF(G953=4,'ANEXO RP14'!$A$54,(IF(G953=5,'ANEXO RP14'!$A$55,(IF(G953=6,'ANEXO RP14'!$A$56,(IF(G953=7,'ANEXO RP14'!$A$57,(IF(G953=8,'ANEXO RP14'!$A$58,(IF(G953=9,'ANEXO RP14'!$A$59,(IF(G953=10,'ANEXO RP14'!$A$60,(IF(G953=11,'ANEXO RP14'!$A$61,(IF(G953=12,'ANEXO RP14'!$A$62,(IF(G953=13,'ANEXO RP14'!$A$63,(IF(G953=14,'ANEXO RP14'!$A$64,(IF(G953=15,'ANEXO RP14'!$A$65,(IF(G953=16,'ANEXO RP14'!$A$66," ")))))))))))))))))))))))))))))))</f>
        <v xml:space="preserve"> </v>
      </c>
      <c r="I953" s="106"/>
      <c r="J953" s="114"/>
      <c r="K953" s="91"/>
    </row>
    <row r="954" spans="1:11" s="30" customFormat="1" ht="41.25" customHeight="1" thickBot="1" x14ac:dyDescent="0.3">
      <c r="A954" s="113"/>
      <c r="B954" s="93"/>
      <c r="C954" s="55"/>
      <c r="D954" s="94" t="e">
        <f>VLOOKUP($C953:$C$5004,$C$27:$D$5004,2,0)</f>
        <v>#N/A</v>
      </c>
      <c r="E954" s="99"/>
      <c r="F954" s="60" t="e">
        <f>VLOOKUP($E954:$E$5004,'PLANO DE APLICAÇÃO'!$A$5:$B$1002,2,0)</f>
        <v>#N/A</v>
      </c>
      <c r="G954" s="28"/>
      <c r="H954" s="29" t="str">
        <f>IF(G954=1,'ANEXO RP14'!$A$51,(IF(G954=2,'ANEXO RP14'!$A$52,(IF(G954=3,'ANEXO RP14'!$A$53,(IF(G954=4,'ANEXO RP14'!$A$54,(IF(G954=5,'ANEXO RP14'!$A$55,(IF(G954=6,'ANEXO RP14'!$A$56,(IF(G954=7,'ANEXO RP14'!$A$57,(IF(G954=8,'ANEXO RP14'!$A$58,(IF(G954=9,'ANEXO RP14'!$A$59,(IF(G954=10,'ANEXO RP14'!$A$60,(IF(G954=11,'ANEXO RP14'!$A$61,(IF(G954=12,'ANEXO RP14'!$A$62,(IF(G954=13,'ANEXO RP14'!$A$63,(IF(G954=14,'ANEXO RP14'!$A$64,(IF(G954=15,'ANEXO RP14'!$A$65,(IF(G954=16,'ANEXO RP14'!$A$66," ")))))))))))))))))))))))))))))))</f>
        <v xml:space="preserve"> </v>
      </c>
      <c r="I954" s="106"/>
      <c r="J954" s="114"/>
      <c r="K954" s="91"/>
    </row>
    <row r="955" spans="1:11" s="30" customFormat="1" ht="41.25" customHeight="1" thickBot="1" x14ac:dyDescent="0.3">
      <c r="A955" s="113"/>
      <c r="B955" s="93"/>
      <c r="C955" s="55"/>
      <c r="D955" s="94" t="e">
        <f>VLOOKUP($C954:$C$5004,$C$27:$D$5004,2,0)</f>
        <v>#N/A</v>
      </c>
      <c r="E955" s="99"/>
      <c r="F955" s="60" t="e">
        <f>VLOOKUP($E955:$E$5004,'PLANO DE APLICAÇÃO'!$A$5:$B$1002,2,0)</f>
        <v>#N/A</v>
      </c>
      <c r="G955" s="28"/>
      <c r="H955" s="29" t="str">
        <f>IF(G955=1,'ANEXO RP14'!$A$51,(IF(G955=2,'ANEXO RP14'!$A$52,(IF(G955=3,'ANEXO RP14'!$A$53,(IF(G955=4,'ANEXO RP14'!$A$54,(IF(G955=5,'ANEXO RP14'!$A$55,(IF(G955=6,'ANEXO RP14'!$A$56,(IF(G955=7,'ANEXO RP14'!$A$57,(IF(G955=8,'ANEXO RP14'!$A$58,(IF(G955=9,'ANEXO RP14'!$A$59,(IF(G955=10,'ANEXO RP14'!$A$60,(IF(G955=11,'ANEXO RP14'!$A$61,(IF(G955=12,'ANEXO RP14'!$A$62,(IF(G955=13,'ANEXO RP14'!$A$63,(IF(G955=14,'ANEXO RP14'!$A$64,(IF(G955=15,'ANEXO RP14'!$A$65,(IF(G955=16,'ANEXO RP14'!$A$66," ")))))))))))))))))))))))))))))))</f>
        <v xml:space="preserve"> </v>
      </c>
      <c r="I955" s="106"/>
      <c r="J955" s="114"/>
      <c r="K955" s="91"/>
    </row>
    <row r="956" spans="1:11" s="30" customFormat="1" ht="41.25" customHeight="1" thickBot="1" x14ac:dyDescent="0.3">
      <c r="A956" s="113"/>
      <c r="B956" s="93"/>
      <c r="C956" s="55"/>
      <c r="D956" s="94" t="e">
        <f>VLOOKUP($C955:$C$5004,$C$27:$D$5004,2,0)</f>
        <v>#N/A</v>
      </c>
      <c r="E956" s="99"/>
      <c r="F956" s="60" t="e">
        <f>VLOOKUP($E956:$E$5004,'PLANO DE APLICAÇÃO'!$A$5:$B$1002,2,0)</f>
        <v>#N/A</v>
      </c>
      <c r="G956" s="28"/>
      <c r="H956" s="29" t="str">
        <f>IF(G956=1,'ANEXO RP14'!$A$51,(IF(G956=2,'ANEXO RP14'!$A$52,(IF(G956=3,'ANEXO RP14'!$A$53,(IF(G956=4,'ANEXO RP14'!$A$54,(IF(G956=5,'ANEXO RP14'!$A$55,(IF(G956=6,'ANEXO RP14'!$A$56,(IF(G956=7,'ANEXO RP14'!$A$57,(IF(G956=8,'ANEXO RP14'!$A$58,(IF(G956=9,'ANEXO RP14'!$A$59,(IF(G956=10,'ANEXO RP14'!$A$60,(IF(G956=11,'ANEXO RP14'!$A$61,(IF(G956=12,'ANEXO RP14'!$A$62,(IF(G956=13,'ANEXO RP14'!$A$63,(IF(G956=14,'ANEXO RP14'!$A$64,(IF(G956=15,'ANEXO RP14'!$A$65,(IF(G956=16,'ANEXO RP14'!$A$66," ")))))))))))))))))))))))))))))))</f>
        <v xml:space="preserve"> </v>
      </c>
      <c r="I956" s="106"/>
      <c r="J956" s="114"/>
      <c r="K956" s="91"/>
    </row>
    <row r="957" spans="1:11" s="30" customFormat="1" ht="41.25" customHeight="1" thickBot="1" x14ac:dyDescent="0.3">
      <c r="A957" s="113"/>
      <c r="B957" s="93"/>
      <c r="C957" s="55"/>
      <c r="D957" s="94" t="e">
        <f>VLOOKUP($C956:$C$5004,$C$27:$D$5004,2,0)</f>
        <v>#N/A</v>
      </c>
      <c r="E957" s="99"/>
      <c r="F957" s="60" t="e">
        <f>VLOOKUP($E957:$E$5004,'PLANO DE APLICAÇÃO'!$A$5:$B$1002,2,0)</f>
        <v>#N/A</v>
      </c>
      <c r="G957" s="28"/>
      <c r="H957" s="29" t="str">
        <f>IF(G957=1,'ANEXO RP14'!$A$51,(IF(G957=2,'ANEXO RP14'!$A$52,(IF(G957=3,'ANEXO RP14'!$A$53,(IF(G957=4,'ANEXO RP14'!$A$54,(IF(G957=5,'ANEXO RP14'!$A$55,(IF(G957=6,'ANEXO RP14'!$A$56,(IF(G957=7,'ANEXO RP14'!$A$57,(IF(G957=8,'ANEXO RP14'!$A$58,(IF(G957=9,'ANEXO RP14'!$A$59,(IF(G957=10,'ANEXO RP14'!$A$60,(IF(G957=11,'ANEXO RP14'!$A$61,(IF(G957=12,'ANEXO RP14'!$A$62,(IF(G957=13,'ANEXO RP14'!$A$63,(IF(G957=14,'ANEXO RP14'!$A$64,(IF(G957=15,'ANEXO RP14'!$A$65,(IF(G957=16,'ANEXO RP14'!$A$66," ")))))))))))))))))))))))))))))))</f>
        <v xml:space="preserve"> </v>
      </c>
      <c r="I957" s="106"/>
      <c r="J957" s="114"/>
      <c r="K957" s="91"/>
    </row>
    <row r="958" spans="1:11" s="30" customFormat="1" ht="41.25" customHeight="1" thickBot="1" x14ac:dyDescent="0.3">
      <c r="A958" s="113"/>
      <c r="B958" s="93"/>
      <c r="C958" s="55"/>
      <c r="D958" s="94" t="e">
        <f>VLOOKUP($C957:$C$5004,$C$27:$D$5004,2,0)</f>
        <v>#N/A</v>
      </c>
      <c r="E958" s="99"/>
      <c r="F958" s="60" t="e">
        <f>VLOOKUP($E958:$E$5004,'PLANO DE APLICAÇÃO'!$A$5:$B$1002,2,0)</f>
        <v>#N/A</v>
      </c>
      <c r="G958" s="28"/>
      <c r="H958" s="29" t="str">
        <f>IF(G958=1,'ANEXO RP14'!$A$51,(IF(G958=2,'ANEXO RP14'!$A$52,(IF(G958=3,'ANEXO RP14'!$A$53,(IF(G958=4,'ANEXO RP14'!$A$54,(IF(G958=5,'ANEXO RP14'!$A$55,(IF(G958=6,'ANEXO RP14'!$A$56,(IF(G958=7,'ANEXO RP14'!$A$57,(IF(G958=8,'ANEXO RP14'!$A$58,(IF(G958=9,'ANEXO RP14'!$A$59,(IF(G958=10,'ANEXO RP14'!$A$60,(IF(G958=11,'ANEXO RP14'!$A$61,(IF(G958=12,'ANEXO RP14'!$A$62,(IF(G958=13,'ANEXO RP14'!$A$63,(IF(G958=14,'ANEXO RP14'!$A$64,(IF(G958=15,'ANEXO RP14'!$A$65,(IF(G958=16,'ANEXO RP14'!$A$66," ")))))))))))))))))))))))))))))))</f>
        <v xml:space="preserve"> </v>
      </c>
      <c r="I958" s="106"/>
      <c r="J958" s="114"/>
      <c r="K958" s="91"/>
    </row>
    <row r="959" spans="1:11" s="30" customFormat="1" ht="41.25" customHeight="1" thickBot="1" x14ac:dyDescent="0.3">
      <c r="A959" s="113"/>
      <c r="B959" s="93"/>
      <c r="C959" s="55"/>
      <c r="D959" s="94" t="e">
        <f>VLOOKUP($C958:$C$5004,$C$27:$D$5004,2,0)</f>
        <v>#N/A</v>
      </c>
      <c r="E959" s="99"/>
      <c r="F959" s="60" t="e">
        <f>VLOOKUP($E959:$E$5004,'PLANO DE APLICAÇÃO'!$A$5:$B$1002,2,0)</f>
        <v>#N/A</v>
      </c>
      <c r="G959" s="28"/>
      <c r="H959" s="29" t="str">
        <f>IF(G959=1,'ANEXO RP14'!$A$51,(IF(G959=2,'ANEXO RP14'!$A$52,(IF(G959=3,'ANEXO RP14'!$A$53,(IF(G959=4,'ANEXO RP14'!$A$54,(IF(G959=5,'ANEXO RP14'!$A$55,(IF(G959=6,'ANEXO RP14'!$A$56,(IF(G959=7,'ANEXO RP14'!$A$57,(IF(G959=8,'ANEXO RP14'!$A$58,(IF(G959=9,'ANEXO RP14'!$A$59,(IF(G959=10,'ANEXO RP14'!$A$60,(IF(G959=11,'ANEXO RP14'!$A$61,(IF(G959=12,'ANEXO RP14'!$A$62,(IF(G959=13,'ANEXO RP14'!$A$63,(IF(G959=14,'ANEXO RP14'!$A$64,(IF(G959=15,'ANEXO RP14'!$A$65,(IF(G959=16,'ANEXO RP14'!$A$66," ")))))))))))))))))))))))))))))))</f>
        <v xml:space="preserve"> </v>
      </c>
      <c r="I959" s="106"/>
      <c r="J959" s="114"/>
      <c r="K959" s="91"/>
    </row>
    <row r="960" spans="1:11" s="30" customFormat="1" ht="41.25" customHeight="1" thickBot="1" x14ac:dyDescent="0.3">
      <c r="A960" s="113"/>
      <c r="B960" s="93"/>
      <c r="C960" s="55"/>
      <c r="D960" s="94" t="e">
        <f>VLOOKUP($C959:$C$5004,$C$27:$D$5004,2,0)</f>
        <v>#N/A</v>
      </c>
      <c r="E960" s="99"/>
      <c r="F960" s="60" t="e">
        <f>VLOOKUP($E960:$E$5004,'PLANO DE APLICAÇÃO'!$A$5:$B$1002,2,0)</f>
        <v>#N/A</v>
      </c>
      <c r="G960" s="28"/>
      <c r="H960" s="29" t="str">
        <f>IF(G960=1,'ANEXO RP14'!$A$51,(IF(G960=2,'ANEXO RP14'!$A$52,(IF(G960=3,'ANEXO RP14'!$A$53,(IF(G960=4,'ANEXO RP14'!$A$54,(IF(G960=5,'ANEXO RP14'!$A$55,(IF(G960=6,'ANEXO RP14'!$A$56,(IF(G960=7,'ANEXO RP14'!$A$57,(IF(G960=8,'ANEXO RP14'!$A$58,(IF(G960=9,'ANEXO RP14'!$A$59,(IF(G960=10,'ANEXO RP14'!$A$60,(IF(G960=11,'ANEXO RP14'!$A$61,(IF(G960=12,'ANEXO RP14'!$A$62,(IF(G960=13,'ANEXO RP14'!$A$63,(IF(G960=14,'ANEXO RP14'!$A$64,(IF(G960=15,'ANEXO RP14'!$A$65,(IF(G960=16,'ANEXO RP14'!$A$66," ")))))))))))))))))))))))))))))))</f>
        <v xml:space="preserve"> </v>
      </c>
      <c r="I960" s="106"/>
      <c r="J960" s="114"/>
      <c r="K960" s="91"/>
    </row>
    <row r="961" spans="1:11" s="30" customFormat="1" ht="41.25" customHeight="1" thickBot="1" x14ac:dyDescent="0.3">
      <c r="A961" s="113"/>
      <c r="B961" s="93"/>
      <c r="C961" s="55"/>
      <c r="D961" s="94" t="e">
        <f>VLOOKUP($C960:$C$5004,$C$27:$D$5004,2,0)</f>
        <v>#N/A</v>
      </c>
      <c r="E961" s="99"/>
      <c r="F961" s="60" t="e">
        <f>VLOOKUP($E961:$E$5004,'PLANO DE APLICAÇÃO'!$A$5:$B$1002,2,0)</f>
        <v>#N/A</v>
      </c>
      <c r="G961" s="28"/>
      <c r="H961" s="29" t="str">
        <f>IF(G961=1,'ANEXO RP14'!$A$51,(IF(G961=2,'ANEXO RP14'!$A$52,(IF(G961=3,'ANEXO RP14'!$A$53,(IF(G961=4,'ANEXO RP14'!$A$54,(IF(G961=5,'ANEXO RP14'!$A$55,(IF(G961=6,'ANEXO RP14'!$A$56,(IF(G961=7,'ANEXO RP14'!$A$57,(IF(G961=8,'ANEXO RP14'!$A$58,(IF(G961=9,'ANEXO RP14'!$A$59,(IF(G961=10,'ANEXO RP14'!$A$60,(IF(G961=11,'ANEXO RP14'!$A$61,(IF(G961=12,'ANEXO RP14'!$A$62,(IF(G961=13,'ANEXO RP14'!$A$63,(IF(G961=14,'ANEXO RP14'!$A$64,(IF(G961=15,'ANEXO RP14'!$A$65,(IF(G961=16,'ANEXO RP14'!$A$66," ")))))))))))))))))))))))))))))))</f>
        <v xml:space="preserve"> </v>
      </c>
      <c r="I961" s="106"/>
      <c r="J961" s="114"/>
      <c r="K961" s="91"/>
    </row>
    <row r="962" spans="1:11" s="30" customFormat="1" ht="41.25" customHeight="1" thickBot="1" x14ac:dyDescent="0.3">
      <c r="A962" s="113"/>
      <c r="B962" s="93"/>
      <c r="C962" s="55"/>
      <c r="D962" s="94" t="e">
        <f>VLOOKUP($C961:$C$5004,$C$27:$D$5004,2,0)</f>
        <v>#N/A</v>
      </c>
      <c r="E962" s="99"/>
      <c r="F962" s="60" t="e">
        <f>VLOOKUP($E962:$E$5004,'PLANO DE APLICAÇÃO'!$A$5:$B$1002,2,0)</f>
        <v>#N/A</v>
      </c>
      <c r="G962" s="28"/>
      <c r="H962" s="29" t="str">
        <f>IF(G962=1,'ANEXO RP14'!$A$51,(IF(G962=2,'ANEXO RP14'!$A$52,(IF(G962=3,'ANEXO RP14'!$A$53,(IF(G962=4,'ANEXO RP14'!$A$54,(IF(G962=5,'ANEXO RP14'!$A$55,(IF(G962=6,'ANEXO RP14'!$A$56,(IF(G962=7,'ANEXO RP14'!$A$57,(IF(G962=8,'ANEXO RP14'!$A$58,(IF(G962=9,'ANEXO RP14'!$A$59,(IF(G962=10,'ANEXO RP14'!$A$60,(IF(G962=11,'ANEXO RP14'!$A$61,(IF(G962=12,'ANEXO RP14'!$A$62,(IF(G962=13,'ANEXO RP14'!$A$63,(IF(G962=14,'ANEXO RP14'!$A$64,(IF(G962=15,'ANEXO RP14'!$A$65,(IF(G962=16,'ANEXO RP14'!$A$66," ")))))))))))))))))))))))))))))))</f>
        <v xml:space="preserve"> </v>
      </c>
      <c r="I962" s="106"/>
      <c r="J962" s="114"/>
      <c r="K962" s="91"/>
    </row>
    <row r="963" spans="1:11" s="30" customFormat="1" ht="41.25" customHeight="1" thickBot="1" x14ac:dyDescent="0.3">
      <c r="A963" s="113"/>
      <c r="B963" s="93"/>
      <c r="C963" s="55"/>
      <c r="D963" s="94" t="e">
        <f>VLOOKUP($C962:$C$5004,$C$27:$D$5004,2,0)</f>
        <v>#N/A</v>
      </c>
      <c r="E963" s="99"/>
      <c r="F963" s="60" t="e">
        <f>VLOOKUP($E963:$E$5004,'PLANO DE APLICAÇÃO'!$A$5:$B$1002,2,0)</f>
        <v>#N/A</v>
      </c>
      <c r="G963" s="28"/>
      <c r="H963" s="29" t="str">
        <f>IF(G963=1,'ANEXO RP14'!$A$51,(IF(G963=2,'ANEXO RP14'!$A$52,(IF(G963=3,'ANEXO RP14'!$A$53,(IF(G963=4,'ANEXO RP14'!$A$54,(IF(G963=5,'ANEXO RP14'!$A$55,(IF(G963=6,'ANEXO RP14'!$A$56,(IF(G963=7,'ANEXO RP14'!$A$57,(IF(G963=8,'ANEXO RP14'!$A$58,(IF(G963=9,'ANEXO RP14'!$A$59,(IF(G963=10,'ANEXO RP14'!$A$60,(IF(G963=11,'ANEXO RP14'!$A$61,(IF(G963=12,'ANEXO RP14'!$A$62,(IF(G963=13,'ANEXO RP14'!$A$63,(IF(G963=14,'ANEXO RP14'!$A$64,(IF(G963=15,'ANEXO RP14'!$A$65,(IF(G963=16,'ANEXO RP14'!$A$66," ")))))))))))))))))))))))))))))))</f>
        <v xml:space="preserve"> </v>
      </c>
      <c r="I963" s="106"/>
      <c r="J963" s="114"/>
      <c r="K963" s="91"/>
    </row>
    <row r="964" spans="1:11" s="30" customFormat="1" ht="41.25" customHeight="1" thickBot="1" x14ac:dyDescent="0.3">
      <c r="A964" s="113"/>
      <c r="B964" s="93"/>
      <c r="C964" s="55"/>
      <c r="D964" s="94" t="e">
        <f>VLOOKUP($C963:$C$5004,$C$27:$D$5004,2,0)</f>
        <v>#N/A</v>
      </c>
      <c r="E964" s="99"/>
      <c r="F964" s="60" t="e">
        <f>VLOOKUP($E964:$E$5004,'PLANO DE APLICAÇÃO'!$A$5:$B$1002,2,0)</f>
        <v>#N/A</v>
      </c>
      <c r="G964" s="28"/>
      <c r="H964" s="29" t="str">
        <f>IF(G964=1,'ANEXO RP14'!$A$51,(IF(G964=2,'ANEXO RP14'!$A$52,(IF(G964=3,'ANEXO RP14'!$A$53,(IF(G964=4,'ANEXO RP14'!$A$54,(IF(G964=5,'ANEXO RP14'!$A$55,(IF(G964=6,'ANEXO RP14'!$A$56,(IF(G964=7,'ANEXO RP14'!$A$57,(IF(G964=8,'ANEXO RP14'!$A$58,(IF(G964=9,'ANEXO RP14'!$A$59,(IF(G964=10,'ANEXO RP14'!$A$60,(IF(G964=11,'ANEXO RP14'!$A$61,(IF(G964=12,'ANEXO RP14'!$A$62,(IF(G964=13,'ANEXO RP14'!$A$63,(IF(G964=14,'ANEXO RP14'!$A$64,(IF(G964=15,'ANEXO RP14'!$A$65,(IF(G964=16,'ANEXO RP14'!$A$66," ")))))))))))))))))))))))))))))))</f>
        <v xml:space="preserve"> </v>
      </c>
      <c r="I964" s="106"/>
      <c r="J964" s="114"/>
      <c r="K964" s="91"/>
    </row>
    <row r="965" spans="1:11" s="30" customFormat="1" ht="41.25" customHeight="1" thickBot="1" x14ac:dyDescent="0.3">
      <c r="A965" s="113"/>
      <c r="B965" s="93"/>
      <c r="C965" s="55"/>
      <c r="D965" s="94" t="e">
        <f>VLOOKUP($C964:$C$5004,$C$27:$D$5004,2,0)</f>
        <v>#N/A</v>
      </c>
      <c r="E965" s="99"/>
      <c r="F965" s="60" t="e">
        <f>VLOOKUP($E965:$E$5004,'PLANO DE APLICAÇÃO'!$A$5:$B$1002,2,0)</f>
        <v>#N/A</v>
      </c>
      <c r="G965" s="28"/>
      <c r="H965" s="29" t="str">
        <f>IF(G965=1,'ANEXO RP14'!$A$51,(IF(G965=2,'ANEXO RP14'!$A$52,(IF(G965=3,'ANEXO RP14'!$A$53,(IF(G965=4,'ANEXO RP14'!$A$54,(IF(G965=5,'ANEXO RP14'!$A$55,(IF(G965=6,'ANEXO RP14'!$A$56,(IF(G965=7,'ANEXO RP14'!$A$57,(IF(G965=8,'ANEXO RP14'!$A$58,(IF(G965=9,'ANEXO RP14'!$A$59,(IF(G965=10,'ANEXO RP14'!$A$60,(IF(G965=11,'ANEXO RP14'!$A$61,(IF(G965=12,'ANEXO RP14'!$A$62,(IF(G965=13,'ANEXO RP14'!$A$63,(IF(G965=14,'ANEXO RP14'!$A$64,(IF(G965=15,'ANEXO RP14'!$A$65,(IF(G965=16,'ANEXO RP14'!$A$66," ")))))))))))))))))))))))))))))))</f>
        <v xml:space="preserve"> </v>
      </c>
      <c r="I965" s="106"/>
      <c r="J965" s="114"/>
      <c r="K965" s="91"/>
    </row>
    <row r="966" spans="1:11" s="30" customFormat="1" ht="41.25" customHeight="1" thickBot="1" x14ac:dyDescent="0.3">
      <c r="A966" s="113"/>
      <c r="B966" s="93"/>
      <c r="C966" s="55"/>
      <c r="D966" s="94" t="e">
        <f>VLOOKUP($C965:$C$5004,$C$27:$D$5004,2,0)</f>
        <v>#N/A</v>
      </c>
      <c r="E966" s="99"/>
      <c r="F966" s="60" t="e">
        <f>VLOOKUP($E966:$E$5004,'PLANO DE APLICAÇÃO'!$A$5:$B$1002,2,0)</f>
        <v>#N/A</v>
      </c>
      <c r="G966" s="28"/>
      <c r="H966" s="29" t="str">
        <f>IF(G966=1,'ANEXO RP14'!$A$51,(IF(G966=2,'ANEXO RP14'!$A$52,(IF(G966=3,'ANEXO RP14'!$A$53,(IF(G966=4,'ANEXO RP14'!$A$54,(IF(G966=5,'ANEXO RP14'!$A$55,(IF(G966=6,'ANEXO RP14'!$A$56,(IF(G966=7,'ANEXO RP14'!$A$57,(IF(G966=8,'ANEXO RP14'!$A$58,(IF(G966=9,'ANEXO RP14'!$A$59,(IF(G966=10,'ANEXO RP14'!$A$60,(IF(G966=11,'ANEXO RP14'!$A$61,(IF(G966=12,'ANEXO RP14'!$A$62,(IF(G966=13,'ANEXO RP14'!$A$63,(IF(G966=14,'ANEXO RP14'!$A$64,(IF(G966=15,'ANEXO RP14'!$A$65,(IF(G966=16,'ANEXO RP14'!$A$66," ")))))))))))))))))))))))))))))))</f>
        <v xml:space="preserve"> </v>
      </c>
      <c r="I966" s="106"/>
      <c r="J966" s="114"/>
      <c r="K966" s="91"/>
    </row>
    <row r="967" spans="1:11" s="30" customFormat="1" ht="41.25" customHeight="1" thickBot="1" x14ac:dyDescent="0.3">
      <c r="A967" s="113"/>
      <c r="B967" s="93"/>
      <c r="C967" s="55"/>
      <c r="D967" s="94" t="e">
        <f>VLOOKUP($C966:$C$5004,$C$27:$D$5004,2,0)</f>
        <v>#N/A</v>
      </c>
      <c r="E967" s="99"/>
      <c r="F967" s="60" t="e">
        <f>VLOOKUP($E967:$E$5004,'PLANO DE APLICAÇÃO'!$A$5:$B$1002,2,0)</f>
        <v>#N/A</v>
      </c>
      <c r="G967" s="28"/>
      <c r="H967" s="29" t="str">
        <f>IF(G967=1,'ANEXO RP14'!$A$51,(IF(G967=2,'ANEXO RP14'!$A$52,(IF(G967=3,'ANEXO RP14'!$A$53,(IF(G967=4,'ANEXO RP14'!$A$54,(IF(G967=5,'ANEXO RP14'!$A$55,(IF(G967=6,'ANEXO RP14'!$A$56,(IF(G967=7,'ANEXO RP14'!$A$57,(IF(G967=8,'ANEXO RP14'!$A$58,(IF(G967=9,'ANEXO RP14'!$A$59,(IF(G967=10,'ANEXO RP14'!$A$60,(IF(G967=11,'ANEXO RP14'!$A$61,(IF(G967=12,'ANEXO RP14'!$A$62,(IF(G967=13,'ANEXO RP14'!$A$63,(IF(G967=14,'ANEXO RP14'!$A$64,(IF(G967=15,'ANEXO RP14'!$A$65,(IF(G967=16,'ANEXO RP14'!$A$66," ")))))))))))))))))))))))))))))))</f>
        <v xml:space="preserve"> </v>
      </c>
      <c r="I967" s="106"/>
      <c r="J967" s="114"/>
      <c r="K967" s="91"/>
    </row>
    <row r="968" spans="1:11" s="30" customFormat="1" ht="41.25" customHeight="1" thickBot="1" x14ac:dyDescent="0.3">
      <c r="A968" s="113"/>
      <c r="B968" s="93"/>
      <c r="C968" s="55"/>
      <c r="D968" s="94" t="e">
        <f>VLOOKUP($C967:$C$5004,$C$27:$D$5004,2,0)</f>
        <v>#N/A</v>
      </c>
      <c r="E968" s="99"/>
      <c r="F968" s="60" t="e">
        <f>VLOOKUP($E968:$E$5004,'PLANO DE APLICAÇÃO'!$A$5:$B$1002,2,0)</f>
        <v>#N/A</v>
      </c>
      <c r="G968" s="28"/>
      <c r="H968" s="29" t="str">
        <f>IF(G968=1,'ANEXO RP14'!$A$51,(IF(G968=2,'ANEXO RP14'!$A$52,(IF(G968=3,'ANEXO RP14'!$A$53,(IF(G968=4,'ANEXO RP14'!$A$54,(IF(G968=5,'ANEXO RP14'!$A$55,(IF(G968=6,'ANEXO RP14'!$A$56,(IF(G968=7,'ANEXO RP14'!$A$57,(IF(G968=8,'ANEXO RP14'!$A$58,(IF(G968=9,'ANEXO RP14'!$A$59,(IF(G968=10,'ANEXO RP14'!$A$60,(IF(G968=11,'ANEXO RP14'!$A$61,(IF(G968=12,'ANEXO RP14'!$A$62,(IF(G968=13,'ANEXO RP14'!$A$63,(IF(G968=14,'ANEXO RP14'!$A$64,(IF(G968=15,'ANEXO RP14'!$A$65,(IF(G968=16,'ANEXO RP14'!$A$66," ")))))))))))))))))))))))))))))))</f>
        <v xml:space="preserve"> </v>
      </c>
      <c r="I968" s="106"/>
      <c r="J968" s="114"/>
      <c r="K968" s="91"/>
    </row>
    <row r="969" spans="1:11" s="30" customFormat="1" ht="41.25" customHeight="1" thickBot="1" x14ac:dyDescent="0.3">
      <c r="A969" s="113"/>
      <c r="B969" s="93"/>
      <c r="C969" s="55"/>
      <c r="D969" s="94" t="e">
        <f>VLOOKUP($C968:$C$5004,$C$27:$D$5004,2,0)</f>
        <v>#N/A</v>
      </c>
      <c r="E969" s="99"/>
      <c r="F969" s="60" t="e">
        <f>VLOOKUP($E969:$E$5004,'PLANO DE APLICAÇÃO'!$A$5:$B$1002,2,0)</f>
        <v>#N/A</v>
      </c>
      <c r="G969" s="28"/>
      <c r="H969" s="29" t="str">
        <f>IF(G969=1,'ANEXO RP14'!$A$51,(IF(G969=2,'ANEXO RP14'!$A$52,(IF(G969=3,'ANEXO RP14'!$A$53,(IF(G969=4,'ANEXO RP14'!$A$54,(IF(G969=5,'ANEXO RP14'!$A$55,(IF(G969=6,'ANEXO RP14'!$A$56,(IF(G969=7,'ANEXO RP14'!$A$57,(IF(G969=8,'ANEXO RP14'!$A$58,(IF(G969=9,'ANEXO RP14'!$A$59,(IF(G969=10,'ANEXO RP14'!$A$60,(IF(G969=11,'ANEXO RP14'!$A$61,(IF(G969=12,'ANEXO RP14'!$A$62,(IF(G969=13,'ANEXO RP14'!$A$63,(IF(G969=14,'ANEXO RP14'!$A$64,(IF(G969=15,'ANEXO RP14'!$A$65,(IF(G969=16,'ANEXO RP14'!$A$66," ")))))))))))))))))))))))))))))))</f>
        <v xml:space="preserve"> </v>
      </c>
      <c r="I969" s="106"/>
      <c r="J969" s="114"/>
      <c r="K969" s="91"/>
    </row>
    <row r="970" spans="1:11" s="30" customFormat="1" ht="41.25" customHeight="1" thickBot="1" x14ac:dyDescent="0.3">
      <c r="A970" s="113"/>
      <c r="B970" s="93"/>
      <c r="C970" s="55"/>
      <c r="D970" s="94" t="e">
        <f>VLOOKUP($C969:$C$5004,$C$27:$D$5004,2,0)</f>
        <v>#N/A</v>
      </c>
      <c r="E970" s="99"/>
      <c r="F970" s="60" t="e">
        <f>VLOOKUP($E970:$E$5004,'PLANO DE APLICAÇÃO'!$A$5:$B$1002,2,0)</f>
        <v>#N/A</v>
      </c>
      <c r="G970" s="28"/>
      <c r="H970" s="29" t="str">
        <f>IF(G970=1,'ANEXO RP14'!$A$51,(IF(G970=2,'ANEXO RP14'!$A$52,(IF(G970=3,'ANEXO RP14'!$A$53,(IF(G970=4,'ANEXO RP14'!$A$54,(IF(G970=5,'ANEXO RP14'!$A$55,(IF(G970=6,'ANEXO RP14'!$A$56,(IF(G970=7,'ANEXO RP14'!$A$57,(IF(G970=8,'ANEXO RP14'!$A$58,(IF(G970=9,'ANEXO RP14'!$A$59,(IF(G970=10,'ANEXO RP14'!$A$60,(IF(G970=11,'ANEXO RP14'!$A$61,(IF(G970=12,'ANEXO RP14'!$A$62,(IF(G970=13,'ANEXO RP14'!$A$63,(IF(G970=14,'ANEXO RP14'!$A$64,(IF(G970=15,'ANEXO RP14'!$A$65,(IF(G970=16,'ANEXO RP14'!$A$66," ")))))))))))))))))))))))))))))))</f>
        <v xml:space="preserve"> </v>
      </c>
      <c r="I970" s="106"/>
      <c r="J970" s="114"/>
      <c r="K970" s="91"/>
    </row>
    <row r="971" spans="1:11" s="30" customFormat="1" ht="41.25" customHeight="1" thickBot="1" x14ac:dyDescent="0.3">
      <c r="A971" s="113"/>
      <c r="B971" s="93"/>
      <c r="C971" s="55"/>
      <c r="D971" s="94" t="e">
        <f>VLOOKUP($C970:$C$5004,$C$27:$D$5004,2,0)</f>
        <v>#N/A</v>
      </c>
      <c r="E971" s="99"/>
      <c r="F971" s="60" t="e">
        <f>VLOOKUP($E971:$E$5004,'PLANO DE APLICAÇÃO'!$A$5:$B$1002,2,0)</f>
        <v>#N/A</v>
      </c>
      <c r="G971" s="28"/>
      <c r="H971" s="29" t="str">
        <f>IF(G971=1,'ANEXO RP14'!$A$51,(IF(G971=2,'ANEXO RP14'!$A$52,(IF(G971=3,'ANEXO RP14'!$A$53,(IF(G971=4,'ANEXO RP14'!$A$54,(IF(G971=5,'ANEXO RP14'!$A$55,(IF(G971=6,'ANEXO RP14'!$A$56,(IF(G971=7,'ANEXO RP14'!$A$57,(IF(G971=8,'ANEXO RP14'!$A$58,(IF(G971=9,'ANEXO RP14'!$A$59,(IF(G971=10,'ANEXO RP14'!$A$60,(IF(G971=11,'ANEXO RP14'!$A$61,(IF(G971=12,'ANEXO RP14'!$A$62,(IF(G971=13,'ANEXO RP14'!$A$63,(IF(G971=14,'ANEXO RP14'!$A$64,(IF(G971=15,'ANEXO RP14'!$A$65,(IF(G971=16,'ANEXO RP14'!$A$66," ")))))))))))))))))))))))))))))))</f>
        <v xml:space="preserve"> </v>
      </c>
      <c r="I971" s="106"/>
      <c r="J971" s="114"/>
      <c r="K971" s="91"/>
    </row>
    <row r="972" spans="1:11" s="30" customFormat="1" ht="41.25" customHeight="1" thickBot="1" x14ac:dyDescent="0.3">
      <c r="A972" s="113"/>
      <c r="B972" s="93"/>
      <c r="C972" s="55"/>
      <c r="D972" s="94" t="e">
        <f>VLOOKUP($C971:$C$5004,$C$27:$D$5004,2,0)</f>
        <v>#N/A</v>
      </c>
      <c r="E972" s="99"/>
      <c r="F972" s="60" t="e">
        <f>VLOOKUP($E972:$E$5004,'PLANO DE APLICAÇÃO'!$A$5:$B$1002,2,0)</f>
        <v>#N/A</v>
      </c>
      <c r="G972" s="28"/>
      <c r="H972" s="29" t="str">
        <f>IF(G972=1,'ANEXO RP14'!$A$51,(IF(G972=2,'ANEXO RP14'!$A$52,(IF(G972=3,'ANEXO RP14'!$A$53,(IF(G972=4,'ANEXO RP14'!$A$54,(IF(G972=5,'ANEXO RP14'!$A$55,(IF(G972=6,'ANEXO RP14'!$A$56,(IF(G972=7,'ANEXO RP14'!$A$57,(IF(G972=8,'ANEXO RP14'!$A$58,(IF(G972=9,'ANEXO RP14'!$A$59,(IF(G972=10,'ANEXO RP14'!$A$60,(IF(G972=11,'ANEXO RP14'!$A$61,(IF(G972=12,'ANEXO RP14'!$A$62,(IF(G972=13,'ANEXO RP14'!$A$63,(IF(G972=14,'ANEXO RP14'!$A$64,(IF(G972=15,'ANEXO RP14'!$A$65,(IF(G972=16,'ANEXO RP14'!$A$66," ")))))))))))))))))))))))))))))))</f>
        <v xml:space="preserve"> </v>
      </c>
      <c r="I972" s="106"/>
      <c r="J972" s="114"/>
      <c r="K972" s="91"/>
    </row>
    <row r="973" spans="1:11" s="30" customFormat="1" ht="41.25" customHeight="1" thickBot="1" x14ac:dyDescent="0.3">
      <c r="A973" s="113"/>
      <c r="B973" s="93"/>
      <c r="C973" s="55"/>
      <c r="D973" s="94" t="e">
        <f>VLOOKUP($C972:$C$5004,$C$27:$D$5004,2,0)</f>
        <v>#N/A</v>
      </c>
      <c r="E973" s="99"/>
      <c r="F973" s="60" t="e">
        <f>VLOOKUP($E973:$E$5004,'PLANO DE APLICAÇÃO'!$A$5:$B$1002,2,0)</f>
        <v>#N/A</v>
      </c>
      <c r="G973" s="28"/>
      <c r="H973" s="29" t="str">
        <f>IF(G973=1,'ANEXO RP14'!$A$51,(IF(G973=2,'ANEXO RP14'!$A$52,(IF(G973=3,'ANEXO RP14'!$A$53,(IF(G973=4,'ANEXO RP14'!$A$54,(IF(G973=5,'ANEXO RP14'!$A$55,(IF(G973=6,'ANEXO RP14'!$A$56,(IF(G973=7,'ANEXO RP14'!$A$57,(IF(G973=8,'ANEXO RP14'!$A$58,(IF(G973=9,'ANEXO RP14'!$A$59,(IF(G973=10,'ANEXO RP14'!$A$60,(IF(G973=11,'ANEXO RP14'!$A$61,(IF(G973=12,'ANEXO RP14'!$A$62,(IF(G973=13,'ANEXO RP14'!$A$63,(IF(G973=14,'ANEXO RP14'!$A$64,(IF(G973=15,'ANEXO RP14'!$A$65,(IF(G973=16,'ANEXO RP14'!$A$66," ")))))))))))))))))))))))))))))))</f>
        <v xml:space="preserve"> </v>
      </c>
      <c r="I973" s="106"/>
      <c r="J973" s="114"/>
      <c r="K973" s="91"/>
    </row>
    <row r="974" spans="1:11" s="30" customFormat="1" ht="41.25" customHeight="1" thickBot="1" x14ac:dyDescent="0.3">
      <c r="A974" s="113"/>
      <c r="B974" s="93"/>
      <c r="C974" s="55"/>
      <c r="D974" s="94" t="e">
        <f>VLOOKUP($C973:$C$5004,$C$27:$D$5004,2,0)</f>
        <v>#N/A</v>
      </c>
      <c r="E974" s="99"/>
      <c r="F974" s="60" t="e">
        <f>VLOOKUP($E974:$E$5004,'PLANO DE APLICAÇÃO'!$A$5:$B$1002,2,0)</f>
        <v>#N/A</v>
      </c>
      <c r="G974" s="28"/>
      <c r="H974" s="29" t="str">
        <f>IF(G974=1,'ANEXO RP14'!$A$51,(IF(G974=2,'ANEXO RP14'!$A$52,(IF(G974=3,'ANEXO RP14'!$A$53,(IF(G974=4,'ANEXO RP14'!$A$54,(IF(G974=5,'ANEXO RP14'!$A$55,(IF(G974=6,'ANEXO RP14'!$A$56,(IF(G974=7,'ANEXO RP14'!$A$57,(IF(G974=8,'ANEXO RP14'!$A$58,(IF(G974=9,'ANEXO RP14'!$A$59,(IF(G974=10,'ANEXO RP14'!$A$60,(IF(G974=11,'ANEXO RP14'!$A$61,(IF(G974=12,'ANEXO RP14'!$A$62,(IF(G974=13,'ANEXO RP14'!$A$63,(IF(G974=14,'ANEXO RP14'!$A$64,(IF(G974=15,'ANEXO RP14'!$A$65,(IF(G974=16,'ANEXO RP14'!$A$66," ")))))))))))))))))))))))))))))))</f>
        <v xml:space="preserve"> </v>
      </c>
      <c r="I974" s="106"/>
      <c r="J974" s="114"/>
      <c r="K974" s="91"/>
    </row>
    <row r="975" spans="1:11" s="30" customFormat="1" ht="41.25" customHeight="1" thickBot="1" x14ac:dyDescent="0.3">
      <c r="A975" s="113"/>
      <c r="B975" s="93"/>
      <c r="C975" s="55"/>
      <c r="D975" s="94" t="e">
        <f>VLOOKUP($C974:$C$5004,$C$27:$D$5004,2,0)</f>
        <v>#N/A</v>
      </c>
      <c r="E975" s="99"/>
      <c r="F975" s="60" t="e">
        <f>VLOOKUP($E975:$E$5004,'PLANO DE APLICAÇÃO'!$A$5:$B$1002,2,0)</f>
        <v>#N/A</v>
      </c>
      <c r="G975" s="28"/>
      <c r="H975" s="29" t="str">
        <f>IF(G975=1,'ANEXO RP14'!$A$51,(IF(G975=2,'ANEXO RP14'!$A$52,(IF(G975=3,'ANEXO RP14'!$A$53,(IF(G975=4,'ANEXO RP14'!$A$54,(IF(G975=5,'ANEXO RP14'!$A$55,(IF(G975=6,'ANEXO RP14'!$A$56,(IF(G975=7,'ANEXO RP14'!$A$57,(IF(G975=8,'ANEXO RP14'!$A$58,(IF(G975=9,'ANEXO RP14'!$A$59,(IF(G975=10,'ANEXO RP14'!$A$60,(IF(G975=11,'ANEXO RP14'!$A$61,(IF(G975=12,'ANEXO RP14'!$A$62,(IF(G975=13,'ANEXO RP14'!$A$63,(IF(G975=14,'ANEXO RP14'!$A$64,(IF(G975=15,'ANEXO RP14'!$A$65,(IF(G975=16,'ANEXO RP14'!$A$66," ")))))))))))))))))))))))))))))))</f>
        <v xml:space="preserve"> </v>
      </c>
      <c r="I975" s="106"/>
      <c r="J975" s="114"/>
      <c r="K975" s="91"/>
    </row>
    <row r="976" spans="1:11" s="30" customFormat="1" ht="41.25" customHeight="1" thickBot="1" x14ac:dyDescent="0.3">
      <c r="A976" s="113"/>
      <c r="B976" s="93"/>
      <c r="C976" s="55"/>
      <c r="D976" s="94" t="e">
        <f>VLOOKUP($C975:$C$5004,$C$27:$D$5004,2,0)</f>
        <v>#N/A</v>
      </c>
      <c r="E976" s="99"/>
      <c r="F976" s="60" t="e">
        <f>VLOOKUP($E976:$E$5004,'PLANO DE APLICAÇÃO'!$A$5:$B$1002,2,0)</f>
        <v>#N/A</v>
      </c>
      <c r="G976" s="28"/>
      <c r="H976" s="29" t="str">
        <f>IF(G976=1,'ANEXO RP14'!$A$51,(IF(G976=2,'ANEXO RP14'!$A$52,(IF(G976=3,'ANEXO RP14'!$A$53,(IF(G976=4,'ANEXO RP14'!$A$54,(IF(G976=5,'ANEXO RP14'!$A$55,(IF(G976=6,'ANEXO RP14'!$A$56,(IF(G976=7,'ANEXO RP14'!$A$57,(IF(G976=8,'ANEXO RP14'!$A$58,(IF(G976=9,'ANEXO RP14'!$A$59,(IF(G976=10,'ANEXO RP14'!$A$60,(IF(G976=11,'ANEXO RP14'!$A$61,(IF(G976=12,'ANEXO RP14'!$A$62,(IF(G976=13,'ANEXO RP14'!$A$63,(IF(G976=14,'ANEXO RP14'!$A$64,(IF(G976=15,'ANEXO RP14'!$A$65,(IF(G976=16,'ANEXO RP14'!$A$66," ")))))))))))))))))))))))))))))))</f>
        <v xml:space="preserve"> </v>
      </c>
      <c r="I976" s="106"/>
      <c r="J976" s="114"/>
      <c r="K976" s="91"/>
    </row>
    <row r="977" spans="1:11" s="30" customFormat="1" ht="41.25" customHeight="1" thickBot="1" x14ac:dyDescent="0.3">
      <c r="A977" s="113"/>
      <c r="B977" s="93"/>
      <c r="C977" s="55"/>
      <c r="D977" s="94" t="e">
        <f>VLOOKUP($C976:$C$5004,$C$27:$D$5004,2,0)</f>
        <v>#N/A</v>
      </c>
      <c r="E977" s="99"/>
      <c r="F977" s="60" t="e">
        <f>VLOOKUP($E977:$E$5004,'PLANO DE APLICAÇÃO'!$A$5:$B$1002,2,0)</f>
        <v>#N/A</v>
      </c>
      <c r="G977" s="28"/>
      <c r="H977" s="29" t="str">
        <f>IF(G977=1,'ANEXO RP14'!$A$51,(IF(G977=2,'ANEXO RP14'!$A$52,(IF(G977=3,'ANEXO RP14'!$A$53,(IF(G977=4,'ANEXO RP14'!$A$54,(IF(G977=5,'ANEXO RP14'!$A$55,(IF(G977=6,'ANEXO RP14'!$A$56,(IF(G977=7,'ANEXO RP14'!$A$57,(IF(G977=8,'ANEXO RP14'!$A$58,(IF(G977=9,'ANEXO RP14'!$A$59,(IF(G977=10,'ANEXO RP14'!$A$60,(IF(G977=11,'ANEXO RP14'!$A$61,(IF(G977=12,'ANEXO RP14'!$A$62,(IF(G977=13,'ANEXO RP14'!$A$63,(IF(G977=14,'ANEXO RP14'!$A$64,(IF(G977=15,'ANEXO RP14'!$A$65,(IF(G977=16,'ANEXO RP14'!$A$66," ")))))))))))))))))))))))))))))))</f>
        <v xml:space="preserve"> </v>
      </c>
      <c r="I977" s="106"/>
      <c r="J977" s="114"/>
      <c r="K977" s="91"/>
    </row>
    <row r="978" spans="1:11" s="30" customFormat="1" ht="41.25" customHeight="1" thickBot="1" x14ac:dyDescent="0.3">
      <c r="A978" s="113"/>
      <c r="B978" s="93"/>
      <c r="C978" s="55"/>
      <c r="D978" s="94" t="e">
        <f>VLOOKUP($C977:$C$5004,$C$27:$D$5004,2,0)</f>
        <v>#N/A</v>
      </c>
      <c r="E978" s="99"/>
      <c r="F978" s="60" t="e">
        <f>VLOOKUP($E978:$E$5004,'PLANO DE APLICAÇÃO'!$A$5:$B$1002,2,0)</f>
        <v>#N/A</v>
      </c>
      <c r="G978" s="28"/>
      <c r="H978" s="29" t="str">
        <f>IF(G978=1,'ANEXO RP14'!$A$51,(IF(G978=2,'ANEXO RP14'!$A$52,(IF(G978=3,'ANEXO RP14'!$A$53,(IF(G978=4,'ANEXO RP14'!$A$54,(IF(G978=5,'ANEXO RP14'!$A$55,(IF(G978=6,'ANEXO RP14'!$A$56,(IF(G978=7,'ANEXO RP14'!$A$57,(IF(G978=8,'ANEXO RP14'!$A$58,(IF(G978=9,'ANEXO RP14'!$A$59,(IF(G978=10,'ANEXO RP14'!$A$60,(IF(G978=11,'ANEXO RP14'!$A$61,(IF(G978=12,'ANEXO RP14'!$A$62,(IF(G978=13,'ANEXO RP14'!$A$63,(IF(G978=14,'ANEXO RP14'!$A$64,(IF(G978=15,'ANEXO RP14'!$A$65,(IF(G978=16,'ANEXO RP14'!$A$66," ")))))))))))))))))))))))))))))))</f>
        <v xml:space="preserve"> </v>
      </c>
      <c r="I978" s="106"/>
      <c r="J978" s="114"/>
      <c r="K978" s="91"/>
    </row>
    <row r="979" spans="1:11" s="30" customFormat="1" ht="41.25" customHeight="1" thickBot="1" x14ac:dyDescent="0.3">
      <c r="A979" s="113"/>
      <c r="B979" s="93"/>
      <c r="C979" s="55"/>
      <c r="D979" s="94" t="e">
        <f>VLOOKUP($C978:$C$5004,$C$27:$D$5004,2,0)</f>
        <v>#N/A</v>
      </c>
      <c r="E979" s="99"/>
      <c r="F979" s="60" t="e">
        <f>VLOOKUP($E979:$E$5004,'PLANO DE APLICAÇÃO'!$A$5:$B$1002,2,0)</f>
        <v>#N/A</v>
      </c>
      <c r="G979" s="28"/>
      <c r="H979" s="29" t="str">
        <f>IF(G979=1,'ANEXO RP14'!$A$51,(IF(G979=2,'ANEXO RP14'!$A$52,(IF(G979=3,'ANEXO RP14'!$A$53,(IF(G979=4,'ANEXO RP14'!$A$54,(IF(G979=5,'ANEXO RP14'!$A$55,(IF(G979=6,'ANEXO RP14'!$A$56,(IF(G979=7,'ANEXO RP14'!$A$57,(IF(G979=8,'ANEXO RP14'!$A$58,(IF(G979=9,'ANEXO RP14'!$A$59,(IF(G979=10,'ANEXO RP14'!$A$60,(IF(G979=11,'ANEXO RP14'!$A$61,(IF(G979=12,'ANEXO RP14'!$A$62,(IF(G979=13,'ANEXO RP14'!$A$63,(IF(G979=14,'ANEXO RP14'!$A$64,(IF(G979=15,'ANEXO RP14'!$A$65,(IF(G979=16,'ANEXO RP14'!$A$66," ")))))))))))))))))))))))))))))))</f>
        <v xml:space="preserve"> </v>
      </c>
      <c r="I979" s="106"/>
      <c r="J979" s="114"/>
      <c r="K979" s="91"/>
    </row>
    <row r="980" spans="1:11" s="30" customFormat="1" ht="41.25" customHeight="1" thickBot="1" x14ac:dyDescent="0.3">
      <c r="A980" s="113"/>
      <c r="B980" s="93"/>
      <c r="C980" s="55"/>
      <c r="D980" s="94" t="e">
        <f>VLOOKUP($C979:$C$5004,$C$27:$D$5004,2,0)</f>
        <v>#N/A</v>
      </c>
      <c r="E980" s="99"/>
      <c r="F980" s="60" t="e">
        <f>VLOOKUP($E980:$E$5004,'PLANO DE APLICAÇÃO'!$A$5:$B$1002,2,0)</f>
        <v>#N/A</v>
      </c>
      <c r="G980" s="28"/>
      <c r="H980" s="29" t="str">
        <f>IF(G980=1,'ANEXO RP14'!$A$51,(IF(G980=2,'ANEXO RP14'!$A$52,(IF(G980=3,'ANEXO RP14'!$A$53,(IF(G980=4,'ANEXO RP14'!$A$54,(IF(G980=5,'ANEXO RP14'!$A$55,(IF(G980=6,'ANEXO RP14'!$A$56,(IF(G980=7,'ANEXO RP14'!$A$57,(IF(G980=8,'ANEXO RP14'!$A$58,(IF(G980=9,'ANEXO RP14'!$A$59,(IF(G980=10,'ANEXO RP14'!$A$60,(IF(G980=11,'ANEXO RP14'!$A$61,(IF(G980=12,'ANEXO RP14'!$A$62,(IF(G980=13,'ANEXO RP14'!$A$63,(IF(G980=14,'ANEXO RP14'!$A$64,(IF(G980=15,'ANEXO RP14'!$A$65,(IF(G980=16,'ANEXO RP14'!$A$66," ")))))))))))))))))))))))))))))))</f>
        <v xml:space="preserve"> </v>
      </c>
      <c r="I980" s="106"/>
      <c r="J980" s="114"/>
      <c r="K980" s="91"/>
    </row>
    <row r="981" spans="1:11" s="30" customFormat="1" ht="41.25" customHeight="1" thickBot="1" x14ac:dyDescent="0.3">
      <c r="A981" s="113"/>
      <c r="B981" s="93"/>
      <c r="C981" s="55"/>
      <c r="D981" s="94" t="e">
        <f>VLOOKUP($C980:$C$5004,$C$27:$D$5004,2,0)</f>
        <v>#N/A</v>
      </c>
      <c r="E981" s="99"/>
      <c r="F981" s="60" t="e">
        <f>VLOOKUP($E981:$E$5004,'PLANO DE APLICAÇÃO'!$A$5:$B$1002,2,0)</f>
        <v>#N/A</v>
      </c>
      <c r="G981" s="28"/>
      <c r="H981" s="29" t="str">
        <f>IF(G981=1,'ANEXO RP14'!$A$51,(IF(G981=2,'ANEXO RP14'!$A$52,(IF(G981=3,'ANEXO RP14'!$A$53,(IF(G981=4,'ANEXO RP14'!$A$54,(IF(G981=5,'ANEXO RP14'!$A$55,(IF(G981=6,'ANEXO RP14'!$A$56,(IF(G981=7,'ANEXO RP14'!$A$57,(IF(G981=8,'ANEXO RP14'!$A$58,(IF(G981=9,'ANEXO RP14'!$A$59,(IF(G981=10,'ANEXO RP14'!$A$60,(IF(G981=11,'ANEXO RP14'!$A$61,(IF(G981=12,'ANEXO RP14'!$A$62,(IF(G981=13,'ANEXO RP14'!$A$63,(IF(G981=14,'ANEXO RP14'!$A$64,(IF(G981=15,'ANEXO RP14'!$A$65,(IF(G981=16,'ANEXO RP14'!$A$66," ")))))))))))))))))))))))))))))))</f>
        <v xml:space="preserve"> </v>
      </c>
      <c r="I981" s="106"/>
      <c r="J981" s="114"/>
      <c r="K981" s="91"/>
    </row>
    <row r="982" spans="1:11" s="30" customFormat="1" ht="41.25" customHeight="1" thickBot="1" x14ac:dyDescent="0.3">
      <c r="A982" s="113"/>
      <c r="B982" s="93"/>
      <c r="C982" s="55"/>
      <c r="D982" s="94" t="e">
        <f>VLOOKUP($C981:$C$5004,$C$27:$D$5004,2,0)</f>
        <v>#N/A</v>
      </c>
      <c r="E982" s="99"/>
      <c r="F982" s="60" t="e">
        <f>VLOOKUP($E982:$E$5004,'PLANO DE APLICAÇÃO'!$A$5:$B$1002,2,0)</f>
        <v>#N/A</v>
      </c>
      <c r="G982" s="28"/>
      <c r="H982" s="29" t="str">
        <f>IF(G982=1,'ANEXO RP14'!$A$51,(IF(G982=2,'ANEXO RP14'!$A$52,(IF(G982=3,'ANEXO RP14'!$A$53,(IF(G982=4,'ANEXO RP14'!$A$54,(IF(G982=5,'ANEXO RP14'!$A$55,(IF(G982=6,'ANEXO RP14'!$A$56,(IF(G982=7,'ANEXO RP14'!$A$57,(IF(G982=8,'ANEXO RP14'!$A$58,(IF(G982=9,'ANEXO RP14'!$A$59,(IF(G982=10,'ANEXO RP14'!$A$60,(IF(G982=11,'ANEXO RP14'!$A$61,(IF(G982=12,'ANEXO RP14'!$A$62,(IF(G982=13,'ANEXO RP14'!$A$63,(IF(G982=14,'ANEXO RP14'!$A$64,(IF(G982=15,'ANEXO RP14'!$A$65,(IF(G982=16,'ANEXO RP14'!$A$66," ")))))))))))))))))))))))))))))))</f>
        <v xml:space="preserve"> </v>
      </c>
      <c r="I982" s="106"/>
      <c r="J982" s="114"/>
      <c r="K982" s="91"/>
    </row>
    <row r="983" spans="1:11" s="30" customFormat="1" ht="41.25" customHeight="1" thickBot="1" x14ac:dyDescent="0.3">
      <c r="A983" s="113"/>
      <c r="B983" s="93"/>
      <c r="C983" s="55"/>
      <c r="D983" s="94" t="e">
        <f>VLOOKUP($C982:$C$5004,$C$27:$D$5004,2,0)</f>
        <v>#N/A</v>
      </c>
      <c r="E983" s="99"/>
      <c r="F983" s="60" t="e">
        <f>VLOOKUP($E983:$E$5004,'PLANO DE APLICAÇÃO'!$A$5:$B$1002,2,0)</f>
        <v>#N/A</v>
      </c>
      <c r="G983" s="28"/>
      <c r="H983" s="29" t="str">
        <f>IF(G983=1,'ANEXO RP14'!$A$51,(IF(G983=2,'ANEXO RP14'!$A$52,(IF(G983=3,'ANEXO RP14'!$A$53,(IF(G983=4,'ANEXO RP14'!$A$54,(IF(G983=5,'ANEXO RP14'!$A$55,(IF(G983=6,'ANEXO RP14'!$A$56,(IF(G983=7,'ANEXO RP14'!$A$57,(IF(G983=8,'ANEXO RP14'!$A$58,(IF(G983=9,'ANEXO RP14'!$A$59,(IF(G983=10,'ANEXO RP14'!$A$60,(IF(G983=11,'ANEXO RP14'!$A$61,(IF(G983=12,'ANEXO RP14'!$A$62,(IF(G983=13,'ANEXO RP14'!$A$63,(IF(G983=14,'ANEXO RP14'!$A$64,(IF(G983=15,'ANEXO RP14'!$A$65,(IF(G983=16,'ANEXO RP14'!$A$66," ")))))))))))))))))))))))))))))))</f>
        <v xml:space="preserve"> </v>
      </c>
      <c r="I983" s="106"/>
      <c r="J983" s="114"/>
      <c r="K983" s="91"/>
    </row>
    <row r="984" spans="1:11" s="30" customFormat="1" ht="41.25" customHeight="1" thickBot="1" x14ac:dyDescent="0.3">
      <c r="A984" s="113"/>
      <c r="B984" s="93"/>
      <c r="C984" s="55"/>
      <c r="D984" s="94" t="e">
        <f>VLOOKUP($C983:$C$5004,$C$27:$D$5004,2,0)</f>
        <v>#N/A</v>
      </c>
      <c r="E984" s="99"/>
      <c r="F984" s="60" t="e">
        <f>VLOOKUP($E984:$E$5004,'PLANO DE APLICAÇÃO'!$A$5:$B$1002,2,0)</f>
        <v>#N/A</v>
      </c>
      <c r="G984" s="28"/>
      <c r="H984" s="29" t="str">
        <f>IF(G984=1,'ANEXO RP14'!$A$51,(IF(G984=2,'ANEXO RP14'!$A$52,(IF(G984=3,'ANEXO RP14'!$A$53,(IF(G984=4,'ANEXO RP14'!$A$54,(IF(G984=5,'ANEXO RP14'!$A$55,(IF(G984=6,'ANEXO RP14'!$A$56,(IF(G984=7,'ANEXO RP14'!$A$57,(IF(G984=8,'ANEXO RP14'!$A$58,(IF(G984=9,'ANEXO RP14'!$A$59,(IF(G984=10,'ANEXO RP14'!$A$60,(IF(G984=11,'ANEXO RP14'!$A$61,(IF(G984=12,'ANEXO RP14'!$A$62,(IF(G984=13,'ANEXO RP14'!$A$63,(IF(G984=14,'ANEXO RP14'!$A$64,(IF(G984=15,'ANEXO RP14'!$A$65,(IF(G984=16,'ANEXO RP14'!$A$66," ")))))))))))))))))))))))))))))))</f>
        <v xml:space="preserve"> </v>
      </c>
      <c r="I984" s="106"/>
      <c r="J984" s="114"/>
      <c r="K984" s="91"/>
    </row>
    <row r="985" spans="1:11" s="30" customFormat="1" ht="41.25" customHeight="1" thickBot="1" x14ac:dyDescent="0.3">
      <c r="A985" s="113"/>
      <c r="B985" s="93"/>
      <c r="C985" s="55"/>
      <c r="D985" s="94" t="e">
        <f>VLOOKUP($C984:$C$5004,$C$27:$D$5004,2,0)</f>
        <v>#N/A</v>
      </c>
      <c r="E985" s="99"/>
      <c r="F985" s="60" t="e">
        <f>VLOOKUP($E985:$E$5004,'PLANO DE APLICAÇÃO'!$A$5:$B$1002,2,0)</f>
        <v>#N/A</v>
      </c>
      <c r="G985" s="28"/>
      <c r="H985" s="29" t="str">
        <f>IF(G985=1,'ANEXO RP14'!$A$51,(IF(G985=2,'ANEXO RP14'!$A$52,(IF(G985=3,'ANEXO RP14'!$A$53,(IF(G985=4,'ANEXO RP14'!$A$54,(IF(G985=5,'ANEXO RP14'!$A$55,(IF(G985=6,'ANEXO RP14'!$A$56,(IF(G985=7,'ANEXO RP14'!$A$57,(IF(G985=8,'ANEXO RP14'!$A$58,(IF(G985=9,'ANEXO RP14'!$A$59,(IF(G985=10,'ANEXO RP14'!$A$60,(IF(G985=11,'ANEXO RP14'!$A$61,(IF(G985=12,'ANEXO RP14'!$A$62,(IF(G985=13,'ANEXO RP14'!$A$63,(IF(G985=14,'ANEXO RP14'!$A$64,(IF(G985=15,'ANEXO RP14'!$A$65,(IF(G985=16,'ANEXO RP14'!$A$66," ")))))))))))))))))))))))))))))))</f>
        <v xml:space="preserve"> </v>
      </c>
      <c r="I985" s="106"/>
      <c r="J985" s="114"/>
      <c r="K985" s="91"/>
    </row>
    <row r="986" spans="1:11" s="30" customFormat="1" ht="41.25" customHeight="1" thickBot="1" x14ac:dyDescent="0.3">
      <c r="A986" s="113"/>
      <c r="B986" s="93"/>
      <c r="C986" s="55"/>
      <c r="D986" s="94" t="e">
        <f>VLOOKUP($C985:$C$5004,$C$27:$D$5004,2,0)</f>
        <v>#N/A</v>
      </c>
      <c r="E986" s="99"/>
      <c r="F986" s="60" t="e">
        <f>VLOOKUP($E986:$E$5004,'PLANO DE APLICAÇÃO'!$A$5:$B$1002,2,0)</f>
        <v>#N/A</v>
      </c>
      <c r="G986" s="28"/>
      <c r="H986" s="29" t="str">
        <f>IF(G986=1,'ANEXO RP14'!$A$51,(IF(G986=2,'ANEXO RP14'!$A$52,(IF(G986=3,'ANEXO RP14'!$A$53,(IF(G986=4,'ANEXO RP14'!$A$54,(IF(G986=5,'ANEXO RP14'!$A$55,(IF(G986=6,'ANEXO RP14'!$A$56,(IF(G986=7,'ANEXO RP14'!$A$57,(IF(G986=8,'ANEXO RP14'!$A$58,(IF(G986=9,'ANEXO RP14'!$A$59,(IF(G986=10,'ANEXO RP14'!$A$60,(IF(G986=11,'ANEXO RP14'!$A$61,(IF(G986=12,'ANEXO RP14'!$A$62,(IF(G986=13,'ANEXO RP14'!$A$63,(IF(G986=14,'ANEXO RP14'!$A$64,(IF(G986=15,'ANEXO RP14'!$A$65,(IF(G986=16,'ANEXO RP14'!$A$66," ")))))))))))))))))))))))))))))))</f>
        <v xml:space="preserve"> </v>
      </c>
      <c r="I986" s="106"/>
      <c r="J986" s="114"/>
      <c r="K986" s="91"/>
    </row>
    <row r="987" spans="1:11" s="30" customFormat="1" ht="41.25" customHeight="1" thickBot="1" x14ac:dyDescent="0.3">
      <c r="A987" s="113"/>
      <c r="B987" s="93"/>
      <c r="C987" s="55"/>
      <c r="D987" s="94" t="e">
        <f>VLOOKUP($C986:$C$5004,$C$27:$D$5004,2,0)</f>
        <v>#N/A</v>
      </c>
      <c r="E987" s="99"/>
      <c r="F987" s="60" t="e">
        <f>VLOOKUP($E987:$E$5004,'PLANO DE APLICAÇÃO'!$A$5:$B$1002,2,0)</f>
        <v>#N/A</v>
      </c>
      <c r="G987" s="28"/>
      <c r="H987" s="29" t="str">
        <f>IF(G987=1,'ANEXO RP14'!$A$51,(IF(G987=2,'ANEXO RP14'!$A$52,(IF(G987=3,'ANEXO RP14'!$A$53,(IF(G987=4,'ANEXO RP14'!$A$54,(IF(G987=5,'ANEXO RP14'!$A$55,(IF(G987=6,'ANEXO RP14'!$A$56,(IF(G987=7,'ANEXO RP14'!$A$57,(IF(G987=8,'ANEXO RP14'!$A$58,(IF(G987=9,'ANEXO RP14'!$A$59,(IF(G987=10,'ANEXO RP14'!$A$60,(IF(G987=11,'ANEXO RP14'!$A$61,(IF(G987=12,'ANEXO RP14'!$A$62,(IF(G987=13,'ANEXO RP14'!$A$63,(IF(G987=14,'ANEXO RP14'!$A$64,(IF(G987=15,'ANEXO RP14'!$A$65,(IF(G987=16,'ANEXO RP14'!$A$66," ")))))))))))))))))))))))))))))))</f>
        <v xml:space="preserve"> </v>
      </c>
      <c r="I987" s="106"/>
      <c r="J987" s="114"/>
      <c r="K987" s="91"/>
    </row>
    <row r="988" spans="1:11" s="30" customFormat="1" ht="41.25" customHeight="1" thickBot="1" x14ac:dyDescent="0.3">
      <c r="A988" s="113"/>
      <c r="B988" s="93"/>
      <c r="C988" s="55"/>
      <c r="D988" s="94" t="e">
        <f>VLOOKUP($C987:$C$5004,$C$27:$D$5004,2,0)</f>
        <v>#N/A</v>
      </c>
      <c r="E988" s="99"/>
      <c r="F988" s="60" t="e">
        <f>VLOOKUP($E988:$E$5004,'PLANO DE APLICAÇÃO'!$A$5:$B$1002,2,0)</f>
        <v>#N/A</v>
      </c>
      <c r="G988" s="28"/>
      <c r="H988" s="29" t="str">
        <f>IF(G988=1,'ANEXO RP14'!$A$51,(IF(G988=2,'ANEXO RP14'!$A$52,(IF(G988=3,'ANEXO RP14'!$A$53,(IF(G988=4,'ANEXO RP14'!$A$54,(IF(G988=5,'ANEXO RP14'!$A$55,(IF(G988=6,'ANEXO RP14'!$A$56,(IF(G988=7,'ANEXO RP14'!$A$57,(IF(G988=8,'ANEXO RP14'!$A$58,(IF(G988=9,'ANEXO RP14'!$A$59,(IF(G988=10,'ANEXO RP14'!$A$60,(IF(G988=11,'ANEXO RP14'!$A$61,(IF(G988=12,'ANEXO RP14'!$A$62,(IF(G988=13,'ANEXO RP14'!$A$63,(IF(G988=14,'ANEXO RP14'!$A$64,(IF(G988=15,'ANEXO RP14'!$A$65,(IF(G988=16,'ANEXO RP14'!$A$66," ")))))))))))))))))))))))))))))))</f>
        <v xml:space="preserve"> </v>
      </c>
      <c r="I988" s="106"/>
      <c r="J988" s="114"/>
      <c r="K988" s="91"/>
    </row>
    <row r="989" spans="1:11" s="30" customFormat="1" ht="41.25" customHeight="1" thickBot="1" x14ac:dyDescent="0.3">
      <c r="A989" s="113"/>
      <c r="B989" s="93"/>
      <c r="C989" s="55"/>
      <c r="D989" s="94" t="e">
        <f>VLOOKUP($C988:$C$5004,$C$27:$D$5004,2,0)</f>
        <v>#N/A</v>
      </c>
      <c r="E989" s="99"/>
      <c r="F989" s="60" t="e">
        <f>VLOOKUP($E989:$E$5004,'PLANO DE APLICAÇÃO'!$A$5:$B$1002,2,0)</f>
        <v>#N/A</v>
      </c>
      <c r="G989" s="28"/>
      <c r="H989" s="29" t="str">
        <f>IF(G989=1,'ANEXO RP14'!$A$51,(IF(G989=2,'ANEXO RP14'!$A$52,(IF(G989=3,'ANEXO RP14'!$A$53,(IF(G989=4,'ANEXO RP14'!$A$54,(IF(G989=5,'ANEXO RP14'!$A$55,(IF(G989=6,'ANEXO RP14'!$A$56,(IF(G989=7,'ANEXO RP14'!$A$57,(IF(G989=8,'ANEXO RP14'!$A$58,(IF(G989=9,'ANEXO RP14'!$A$59,(IF(G989=10,'ANEXO RP14'!$A$60,(IF(G989=11,'ANEXO RP14'!$A$61,(IF(G989=12,'ANEXO RP14'!$A$62,(IF(G989=13,'ANEXO RP14'!$A$63,(IF(G989=14,'ANEXO RP14'!$A$64,(IF(G989=15,'ANEXO RP14'!$A$65,(IF(G989=16,'ANEXO RP14'!$A$66," ")))))))))))))))))))))))))))))))</f>
        <v xml:space="preserve"> </v>
      </c>
      <c r="I989" s="106"/>
      <c r="J989" s="114"/>
      <c r="K989" s="91"/>
    </row>
    <row r="990" spans="1:11" s="30" customFormat="1" ht="41.25" customHeight="1" thickBot="1" x14ac:dyDescent="0.3">
      <c r="A990" s="113"/>
      <c r="B990" s="93"/>
      <c r="C990" s="55"/>
      <c r="D990" s="94" t="e">
        <f>VLOOKUP($C989:$C$5004,$C$27:$D$5004,2,0)</f>
        <v>#N/A</v>
      </c>
      <c r="E990" s="99"/>
      <c r="F990" s="60" t="e">
        <f>VLOOKUP($E990:$E$5004,'PLANO DE APLICAÇÃO'!$A$5:$B$1002,2,0)</f>
        <v>#N/A</v>
      </c>
      <c r="G990" s="28"/>
      <c r="H990" s="29" t="str">
        <f>IF(G990=1,'ANEXO RP14'!$A$51,(IF(G990=2,'ANEXO RP14'!$A$52,(IF(G990=3,'ANEXO RP14'!$A$53,(IF(G990=4,'ANEXO RP14'!$A$54,(IF(G990=5,'ANEXO RP14'!$A$55,(IF(G990=6,'ANEXO RP14'!$A$56,(IF(G990=7,'ANEXO RP14'!$A$57,(IF(G990=8,'ANEXO RP14'!$A$58,(IF(G990=9,'ANEXO RP14'!$A$59,(IF(G990=10,'ANEXO RP14'!$A$60,(IF(G990=11,'ANEXO RP14'!$A$61,(IF(G990=12,'ANEXO RP14'!$A$62,(IF(G990=13,'ANEXO RP14'!$A$63,(IF(G990=14,'ANEXO RP14'!$A$64,(IF(G990=15,'ANEXO RP14'!$A$65,(IF(G990=16,'ANEXO RP14'!$A$66," ")))))))))))))))))))))))))))))))</f>
        <v xml:space="preserve"> </v>
      </c>
      <c r="I990" s="106"/>
      <c r="J990" s="114"/>
      <c r="K990" s="91"/>
    </row>
    <row r="991" spans="1:11" s="30" customFormat="1" ht="41.25" customHeight="1" thickBot="1" x14ac:dyDescent="0.3">
      <c r="A991" s="113"/>
      <c r="B991" s="93"/>
      <c r="C991" s="55"/>
      <c r="D991" s="94" t="e">
        <f>VLOOKUP($C990:$C$5004,$C$27:$D$5004,2,0)</f>
        <v>#N/A</v>
      </c>
      <c r="E991" s="99"/>
      <c r="F991" s="60" t="e">
        <f>VLOOKUP($E991:$E$5004,'PLANO DE APLICAÇÃO'!$A$5:$B$1002,2,0)</f>
        <v>#N/A</v>
      </c>
      <c r="G991" s="28"/>
      <c r="H991" s="29" t="str">
        <f>IF(G991=1,'ANEXO RP14'!$A$51,(IF(G991=2,'ANEXO RP14'!$A$52,(IF(G991=3,'ANEXO RP14'!$A$53,(IF(G991=4,'ANEXO RP14'!$A$54,(IF(G991=5,'ANEXO RP14'!$A$55,(IF(G991=6,'ANEXO RP14'!$A$56,(IF(G991=7,'ANEXO RP14'!$A$57,(IF(G991=8,'ANEXO RP14'!$A$58,(IF(G991=9,'ANEXO RP14'!$A$59,(IF(G991=10,'ANEXO RP14'!$A$60,(IF(G991=11,'ANEXO RP14'!$A$61,(IF(G991=12,'ANEXO RP14'!$A$62,(IF(G991=13,'ANEXO RP14'!$A$63,(IF(G991=14,'ANEXO RP14'!$A$64,(IF(G991=15,'ANEXO RP14'!$A$65,(IF(G991=16,'ANEXO RP14'!$A$66," ")))))))))))))))))))))))))))))))</f>
        <v xml:space="preserve"> </v>
      </c>
      <c r="I991" s="106"/>
      <c r="J991" s="114"/>
      <c r="K991" s="91"/>
    </row>
    <row r="992" spans="1:11" s="30" customFormat="1" ht="41.25" customHeight="1" thickBot="1" x14ac:dyDescent="0.3">
      <c r="A992" s="113"/>
      <c r="B992" s="93"/>
      <c r="C992" s="55"/>
      <c r="D992" s="94" t="e">
        <f>VLOOKUP($C991:$C$5004,$C$27:$D$5004,2,0)</f>
        <v>#N/A</v>
      </c>
      <c r="E992" s="99"/>
      <c r="F992" s="60" t="e">
        <f>VLOOKUP($E992:$E$5004,'PLANO DE APLICAÇÃO'!$A$5:$B$1002,2,0)</f>
        <v>#N/A</v>
      </c>
      <c r="G992" s="28"/>
      <c r="H992" s="29" t="str">
        <f>IF(G992=1,'ANEXO RP14'!$A$51,(IF(G992=2,'ANEXO RP14'!$A$52,(IF(G992=3,'ANEXO RP14'!$A$53,(IF(G992=4,'ANEXO RP14'!$A$54,(IF(G992=5,'ANEXO RP14'!$A$55,(IF(G992=6,'ANEXO RP14'!$A$56,(IF(G992=7,'ANEXO RP14'!$A$57,(IF(G992=8,'ANEXO RP14'!$A$58,(IF(G992=9,'ANEXO RP14'!$A$59,(IF(G992=10,'ANEXO RP14'!$A$60,(IF(G992=11,'ANEXO RP14'!$A$61,(IF(G992=12,'ANEXO RP14'!$A$62,(IF(G992=13,'ANEXO RP14'!$A$63,(IF(G992=14,'ANEXO RP14'!$A$64,(IF(G992=15,'ANEXO RP14'!$A$65,(IF(G992=16,'ANEXO RP14'!$A$66," ")))))))))))))))))))))))))))))))</f>
        <v xml:space="preserve"> </v>
      </c>
      <c r="I992" s="106"/>
      <c r="J992" s="114"/>
      <c r="K992" s="91"/>
    </row>
    <row r="993" spans="1:11" s="30" customFormat="1" ht="41.25" customHeight="1" thickBot="1" x14ac:dyDescent="0.3">
      <c r="A993" s="113"/>
      <c r="B993" s="93"/>
      <c r="C993" s="55"/>
      <c r="D993" s="94" t="e">
        <f>VLOOKUP($C992:$C$5004,$C$27:$D$5004,2,0)</f>
        <v>#N/A</v>
      </c>
      <c r="E993" s="99"/>
      <c r="F993" s="60" t="e">
        <f>VLOOKUP($E993:$E$5004,'PLANO DE APLICAÇÃO'!$A$5:$B$1002,2,0)</f>
        <v>#N/A</v>
      </c>
      <c r="G993" s="28"/>
      <c r="H993" s="29" t="str">
        <f>IF(G993=1,'ANEXO RP14'!$A$51,(IF(G993=2,'ANEXO RP14'!$A$52,(IF(G993=3,'ANEXO RP14'!$A$53,(IF(G993=4,'ANEXO RP14'!$A$54,(IF(G993=5,'ANEXO RP14'!$A$55,(IF(G993=6,'ANEXO RP14'!$A$56,(IF(G993=7,'ANEXO RP14'!$A$57,(IF(G993=8,'ANEXO RP14'!$A$58,(IF(G993=9,'ANEXO RP14'!$A$59,(IF(G993=10,'ANEXO RP14'!$A$60,(IF(G993=11,'ANEXO RP14'!$A$61,(IF(G993=12,'ANEXO RP14'!$A$62,(IF(G993=13,'ANEXO RP14'!$A$63,(IF(G993=14,'ANEXO RP14'!$A$64,(IF(G993=15,'ANEXO RP14'!$A$65,(IF(G993=16,'ANEXO RP14'!$A$66," ")))))))))))))))))))))))))))))))</f>
        <v xml:space="preserve"> </v>
      </c>
      <c r="I993" s="106"/>
      <c r="J993" s="114"/>
      <c r="K993" s="91"/>
    </row>
    <row r="994" spans="1:11" s="30" customFormat="1" ht="41.25" customHeight="1" thickBot="1" x14ac:dyDescent="0.3">
      <c r="A994" s="113"/>
      <c r="B994" s="93"/>
      <c r="C994" s="55"/>
      <c r="D994" s="94" t="e">
        <f>VLOOKUP($C993:$C$5004,$C$27:$D$5004,2,0)</f>
        <v>#N/A</v>
      </c>
      <c r="E994" s="99"/>
      <c r="F994" s="60" t="e">
        <f>VLOOKUP($E994:$E$5004,'PLANO DE APLICAÇÃO'!$A$5:$B$1002,2,0)</f>
        <v>#N/A</v>
      </c>
      <c r="G994" s="28"/>
      <c r="H994" s="29" t="str">
        <f>IF(G994=1,'ANEXO RP14'!$A$51,(IF(G994=2,'ANEXO RP14'!$A$52,(IF(G994=3,'ANEXO RP14'!$A$53,(IF(G994=4,'ANEXO RP14'!$A$54,(IF(G994=5,'ANEXO RP14'!$A$55,(IF(G994=6,'ANEXO RP14'!$A$56,(IF(G994=7,'ANEXO RP14'!$A$57,(IF(G994=8,'ANEXO RP14'!$A$58,(IF(G994=9,'ANEXO RP14'!$A$59,(IF(G994=10,'ANEXO RP14'!$A$60,(IF(G994=11,'ANEXO RP14'!$A$61,(IF(G994=12,'ANEXO RP14'!$A$62,(IF(G994=13,'ANEXO RP14'!$A$63,(IF(G994=14,'ANEXO RP14'!$A$64,(IF(G994=15,'ANEXO RP14'!$A$65,(IF(G994=16,'ANEXO RP14'!$A$66," ")))))))))))))))))))))))))))))))</f>
        <v xml:space="preserve"> </v>
      </c>
      <c r="I994" s="106"/>
      <c r="J994" s="114"/>
      <c r="K994" s="91"/>
    </row>
    <row r="995" spans="1:11" s="30" customFormat="1" ht="41.25" customHeight="1" thickBot="1" x14ac:dyDescent="0.3">
      <c r="A995" s="113"/>
      <c r="B995" s="93"/>
      <c r="C995" s="55"/>
      <c r="D995" s="94" t="e">
        <f>VLOOKUP($C994:$C$5004,$C$27:$D$5004,2,0)</f>
        <v>#N/A</v>
      </c>
      <c r="E995" s="99"/>
      <c r="F995" s="60" t="e">
        <f>VLOOKUP($E995:$E$5004,'PLANO DE APLICAÇÃO'!$A$5:$B$1002,2,0)</f>
        <v>#N/A</v>
      </c>
      <c r="G995" s="28"/>
      <c r="H995" s="29" t="str">
        <f>IF(G995=1,'ANEXO RP14'!$A$51,(IF(G995=2,'ANEXO RP14'!$A$52,(IF(G995=3,'ANEXO RP14'!$A$53,(IF(G995=4,'ANEXO RP14'!$A$54,(IF(G995=5,'ANEXO RP14'!$A$55,(IF(G995=6,'ANEXO RP14'!$A$56,(IF(G995=7,'ANEXO RP14'!$A$57,(IF(G995=8,'ANEXO RP14'!$A$58,(IF(G995=9,'ANEXO RP14'!$A$59,(IF(G995=10,'ANEXO RP14'!$A$60,(IF(G995=11,'ANEXO RP14'!$A$61,(IF(G995=12,'ANEXO RP14'!$A$62,(IF(G995=13,'ANEXO RP14'!$A$63,(IF(G995=14,'ANEXO RP14'!$A$64,(IF(G995=15,'ANEXO RP14'!$A$65,(IF(G995=16,'ANEXO RP14'!$A$66," ")))))))))))))))))))))))))))))))</f>
        <v xml:space="preserve"> </v>
      </c>
      <c r="I995" s="106"/>
      <c r="J995" s="114"/>
      <c r="K995" s="91"/>
    </row>
    <row r="996" spans="1:11" s="30" customFormat="1" ht="41.25" customHeight="1" thickBot="1" x14ac:dyDescent="0.3">
      <c r="A996" s="113"/>
      <c r="B996" s="93"/>
      <c r="C996" s="55"/>
      <c r="D996" s="94" t="e">
        <f>VLOOKUP($C995:$C$5004,$C$27:$D$5004,2,0)</f>
        <v>#N/A</v>
      </c>
      <c r="E996" s="99"/>
      <c r="F996" s="60" t="e">
        <f>VLOOKUP($E996:$E$5004,'PLANO DE APLICAÇÃO'!$A$5:$B$1002,2,0)</f>
        <v>#N/A</v>
      </c>
      <c r="G996" s="28"/>
      <c r="H996" s="29" t="str">
        <f>IF(G996=1,'ANEXO RP14'!$A$51,(IF(G996=2,'ANEXO RP14'!$A$52,(IF(G996=3,'ANEXO RP14'!$A$53,(IF(G996=4,'ANEXO RP14'!$A$54,(IF(G996=5,'ANEXO RP14'!$A$55,(IF(G996=6,'ANEXO RP14'!$A$56,(IF(G996=7,'ANEXO RP14'!$A$57,(IF(G996=8,'ANEXO RP14'!$A$58,(IF(G996=9,'ANEXO RP14'!$A$59,(IF(G996=10,'ANEXO RP14'!$A$60,(IF(G996=11,'ANEXO RP14'!$A$61,(IF(G996=12,'ANEXO RP14'!$A$62,(IF(G996=13,'ANEXO RP14'!$A$63,(IF(G996=14,'ANEXO RP14'!$A$64,(IF(G996=15,'ANEXO RP14'!$A$65,(IF(G996=16,'ANEXO RP14'!$A$66," ")))))))))))))))))))))))))))))))</f>
        <v xml:space="preserve"> </v>
      </c>
      <c r="I996" s="106"/>
      <c r="J996" s="114"/>
      <c r="K996" s="91"/>
    </row>
    <row r="997" spans="1:11" s="30" customFormat="1" ht="41.25" customHeight="1" thickBot="1" x14ac:dyDescent="0.3">
      <c r="A997" s="113"/>
      <c r="B997" s="93"/>
      <c r="C997" s="55"/>
      <c r="D997" s="94" t="e">
        <f>VLOOKUP($C996:$C$5004,$C$27:$D$5004,2,0)</f>
        <v>#N/A</v>
      </c>
      <c r="E997" s="99"/>
      <c r="F997" s="60" t="e">
        <f>VLOOKUP($E997:$E$5004,'PLANO DE APLICAÇÃO'!$A$5:$B$1002,2,0)</f>
        <v>#N/A</v>
      </c>
      <c r="G997" s="28"/>
      <c r="H997" s="29" t="str">
        <f>IF(G997=1,'ANEXO RP14'!$A$51,(IF(G997=2,'ANEXO RP14'!$A$52,(IF(G997=3,'ANEXO RP14'!$A$53,(IF(G997=4,'ANEXO RP14'!$A$54,(IF(G997=5,'ANEXO RP14'!$A$55,(IF(G997=6,'ANEXO RP14'!$A$56,(IF(G997=7,'ANEXO RP14'!$A$57,(IF(G997=8,'ANEXO RP14'!$A$58,(IF(G997=9,'ANEXO RP14'!$A$59,(IF(G997=10,'ANEXO RP14'!$A$60,(IF(G997=11,'ANEXO RP14'!$A$61,(IF(G997=12,'ANEXO RP14'!$A$62,(IF(G997=13,'ANEXO RP14'!$A$63,(IF(G997=14,'ANEXO RP14'!$A$64,(IF(G997=15,'ANEXO RP14'!$A$65,(IF(G997=16,'ANEXO RP14'!$A$66," ")))))))))))))))))))))))))))))))</f>
        <v xml:space="preserve"> </v>
      </c>
      <c r="I997" s="106"/>
      <c r="J997" s="114"/>
      <c r="K997" s="91"/>
    </row>
    <row r="998" spans="1:11" s="30" customFormat="1" ht="41.25" customHeight="1" thickBot="1" x14ac:dyDescent="0.3">
      <c r="A998" s="113"/>
      <c r="B998" s="93"/>
      <c r="C998" s="55"/>
      <c r="D998" s="94" t="e">
        <f>VLOOKUP($C997:$C$5004,$C$27:$D$5004,2,0)</f>
        <v>#N/A</v>
      </c>
      <c r="E998" s="99"/>
      <c r="F998" s="60" t="e">
        <f>VLOOKUP($E998:$E$5004,'PLANO DE APLICAÇÃO'!$A$5:$B$1002,2,0)</f>
        <v>#N/A</v>
      </c>
      <c r="G998" s="28"/>
      <c r="H998" s="29" t="str">
        <f>IF(G998=1,'ANEXO RP14'!$A$51,(IF(G998=2,'ANEXO RP14'!$A$52,(IF(G998=3,'ANEXO RP14'!$A$53,(IF(G998=4,'ANEXO RP14'!$A$54,(IF(G998=5,'ANEXO RP14'!$A$55,(IF(G998=6,'ANEXO RP14'!$A$56,(IF(G998=7,'ANEXO RP14'!$A$57,(IF(G998=8,'ANEXO RP14'!$A$58,(IF(G998=9,'ANEXO RP14'!$A$59,(IF(G998=10,'ANEXO RP14'!$A$60,(IF(G998=11,'ANEXO RP14'!$A$61,(IF(G998=12,'ANEXO RP14'!$A$62,(IF(G998=13,'ANEXO RP14'!$A$63,(IF(G998=14,'ANEXO RP14'!$A$64,(IF(G998=15,'ANEXO RP14'!$A$65,(IF(G998=16,'ANEXO RP14'!$A$66," ")))))))))))))))))))))))))))))))</f>
        <v xml:space="preserve"> </v>
      </c>
      <c r="I998" s="106"/>
      <c r="J998" s="114"/>
      <c r="K998" s="91"/>
    </row>
    <row r="999" spans="1:11" s="30" customFormat="1" ht="41.25" customHeight="1" thickBot="1" x14ac:dyDescent="0.3">
      <c r="A999" s="113"/>
      <c r="B999" s="93"/>
      <c r="C999" s="55"/>
      <c r="D999" s="94" t="e">
        <f>VLOOKUP($C998:$C$5004,$C$27:$D$5004,2,0)</f>
        <v>#N/A</v>
      </c>
      <c r="E999" s="99"/>
      <c r="F999" s="60" t="e">
        <f>VLOOKUP($E999:$E$5004,'PLANO DE APLICAÇÃO'!$A$5:$B$1002,2,0)</f>
        <v>#N/A</v>
      </c>
      <c r="G999" s="28"/>
      <c r="H999" s="29" t="str">
        <f>IF(G999=1,'ANEXO RP14'!$A$51,(IF(G999=2,'ANEXO RP14'!$A$52,(IF(G999=3,'ANEXO RP14'!$A$53,(IF(G999=4,'ANEXO RP14'!$A$54,(IF(G999=5,'ANEXO RP14'!$A$55,(IF(G999=6,'ANEXO RP14'!$A$56,(IF(G999=7,'ANEXO RP14'!$A$57,(IF(G999=8,'ANEXO RP14'!$A$58,(IF(G999=9,'ANEXO RP14'!$A$59,(IF(G999=10,'ANEXO RP14'!$A$60,(IF(G999=11,'ANEXO RP14'!$A$61,(IF(G999=12,'ANEXO RP14'!$A$62,(IF(G999=13,'ANEXO RP14'!$A$63,(IF(G999=14,'ANEXO RP14'!$A$64,(IF(G999=15,'ANEXO RP14'!$A$65,(IF(G999=16,'ANEXO RP14'!$A$66," ")))))))))))))))))))))))))))))))</f>
        <v xml:space="preserve"> </v>
      </c>
      <c r="I999" s="106"/>
      <c r="J999" s="114"/>
      <c r="K999" s="91"/>
    </row>
    <row r="1000" spans="1:11" s="30" customFormat="1" ht="41.25" customHeight="1" thickBot="1" x14ac:dyDescent="0.3">
      <c r="A1000" s="113"/>
      <c r="B1000" s="93"/>
      <c r="C1000" s="55"/>
      <c r="D1000" s="94" t="e">
        <f>VLOOKUP($C999:$C$5004,$C$27:$D$5004,2,0)</f>
        <v>#N/A</v>
      </c>
      <c r="E1000" s="99"/>
      <c r="F1000" s="60" t="e">
        <f>VLOOKUP($E1000:$E$5004,'PLANO DE APLICAÇÃO'!$A$5:$B$1002,2,0)</f>
        <v>#N/A</v>
      </c>
      <c r="G1000" s="28"/>
      <c r="H1000" s="29" t="str">
        <f>IF(G1000=1,'ANEXO RP14'!$A$51,(IF(G1000=2,'ANEXO RP14'!$A$52,(IF(G1000=3,'ANEXO RP14'!$A$53,(IF(G1000=4,'ANEXO RP14'!$A$54,(IF(G1000=5,'ANEXO RP14'!$A$55,(IF(G1000=6,'ANEXO RP14'!$A$56,(IF(G1000=7,'ANEXO RP14'!$A$57,(IF(G1000=8,'ANEXO RP14'!$A$58,(IF(G1000=9,'ANEXO RP14'!$A$59,(IF(G1000=10,'ANEXO RP14'!$A$60,(IF(G1000=11,'ANEXO RP14'!$A$61,(IF(G1000=12,'ANEXO RP14'!$A$62,(IF(G1000=13,'ANEXO RP14'!$A$63,(IF(G1000=14,'ANEXO RP14'!$A$64,(IF(G1000=15,'ANEXO RP14'!$A$65,(IF(G1000=16,'ANEXO RP14'!$A$66," ")))))))))))))))))))))))))))))))</f>
        <v xml:space="preserve"> </v>
      </c>
      <c r="I1000" s="106"/>
      <c r="J1000" s="114"/>
      <c r="K1000" s="91"/>
    </row>
    <row r="1001" spans="1:11" s="30" customFormat="1" ht="41.25" customHeight="1" thickBot="1" x14ac:dyDescent="0.3">
      <c r="A1001" s="113"/>
      <c r="B1001" s="93"/>
      <c r="C1001" s="55"/>
      <c r="D1001" s="94" t="e">
        <f>VLOOKUP($C1000:$C$5004,$C$27:$D$5004,2,0)</f>
        <v>#N/A</v>
      </c>
      <c r="E1001" s="99"/>
      <c r="F1001" s="60" t="e">
        <f>VLOOKUP($E1001:$E$5004,'PLANO DE APLICAÇÃO'!$A$5:$B$1002,2,0)</f>
        <v>#N/A</v>
      </c>
      <c r="G1001" s="28"/>
      <c r="H1001" s="29" t="str">
        <f>IF(G1001=1,'ANEXO RP14'!$A$51,(IF(G1001=2,'ANEXO RP14'!$A$52,(IF(G1001=3,'ANEXO RP14'!$A$53,(IF(G1001=4,'ANEXO RP14'!$A$54,(IF(G1001=5,'ANEXO RP14'!$A$55,(IF(G1001=6,'ANEXO RP14'!$A$56,(IF(G1001=7,'ANEXO RP14'!$A$57,(IF(G1001=8,'ANEXO RP14'!$A$58,(IF(G1001=9,'ANEXO RP14'!$A$59,(IF(G1001=10,'ANEXO RP14'!$A$60,(IF(G1001=11,'ANEXO RP14'!$A$61,(IF(G1001=12,'ANEXO RP14'!$A$62,(IF(G1001=13,'ANEXO RP14'!$A$63,(IF(G1001=14,'ANEXO RP14'!$A$64,(IF(G1001=15,'ANEXO RP14'!$A$65,(IF(G1001=16,'ANEXO RP14'!$A$66," ")))))))))))))))))))))))))))))))</f>
        <v xml:space="preserve"> </v>
      </c>
      <c r="I1001" s="106"/>
      <c r="J1001" s="114"/>
      <c r="K1001" s="91"/>
    </row>
    <row r="1002" spans="1:11" s="30" customFormat="1" ht="41.25" customHeight="1" thickBot="1" x14ac:dyDescent="0.3">
      <c r="A1002" s="113"/>
      <c r="B1002" s="93"/>
      <c r="C1002" s="55"/>
      <c r="D1002" s="94" t="e">
        <f>VLOOKUP($C1001:$C$5004,$C$27:$D$5004,2,0)</f>
        <v>#N/A</v>
      </c>
      <c r="E1002" s="99"/>
      <c r="F1002" s="60" t="e">
        <f>VLOOKUP($E1002:$E$5004,'PLANO DE APLICAÇÃO'!$A$5:$B$1002,2,0)</f>
        <v>#N/A</v>
      </c>
      <c r="G1002" s="28"/>
      <c r="H1002" s="29" t="str">
        <f>IF(G1002=1,'ANEXO RP14'!$A$51,(IF(G1002=2,'ANEXO RP14'!$A$52,(IF(G1002=3,'ANEXO RP14'!$A$53,(IF(G1002=4,'ANEXO RP14'!$A$54,(IF(G1002=5,'ANEXO RP14'!$A$55,(IF(G1002=6,'ANEXO RP14'!$A$56,(IF(G1002=7,'ANEXO RP14'!$A$57,(IF(G1002=8,'ANEXO RP14'!$A$58,(IF(G1002=9,'ANEXO RP14'!$A$59,(IF(G1002=10,'ANEXO RP14'!$A$60,(IF(G1002=11,'ANEXO RP14'!$A$61,(IF(G1002=12,'ANEXO RP14'!$A$62,(IF(G1002=13,'ANEXO RP14'!$A$63,(IF(G1002=14,'ANEXO RP14'!$A$64,(IF(G1002=15,'ANEXO RP14'!$A$65,(IF(G1002=16,'ANEXO RP14'!$A$66," ")))))))))))))))))))))))))))))))</f>
        <v xml:space="preserve"> </v>
      </c>
      <c r="I1002" s="106"/>
      <c r="J1002" s="114"/>
      <c r="K1002" s="91"/>
    </row>
    <row r="1003" spans="1:11" s="30" customFormat="1" ht="41.25" customHeight="1" thickBot="1" x14ac:dyDescent="0.3">
      <c r="A1003" s="113"/>
      <c r="B1003" s="93"/>
      <c r="C1003" s="55"/>
      <c r="D1003" s="94" t="e">
        <f>VLOOKUP($C1002:$C$5004,$C$27:$D$5004,2,0)</f>
        <v>#N/A</v>
      </c>
      <c r="E1003" s="99"/>
      <c r="F1003" s="60" t="e">
        <f>VLOOKUP($E1003:$E$5004,'PLANO DE APLICAÇÃO'!$A$5:$B$1002,2,0)</f>
        <v>#N/A</v>
      </c>
      <c r="G1003" s="28"/>
      <c r="H1003" s="29" t="str">
        <f>IF(G1003=1,'ANEXO RP14'!$A$51,(IF(G1003=2,'ANEXO RP14'!$A$52,(IF(G1003=3,'ANEXO RP14'!$A$53,(IF(G1003=4,'ANEXO RP14'!$A$54,(IF(G1003=5,'ANEXO RP14'!$A$55,(IF(G1003=6,'ANEXO RP14'!$A$56,(IF(G1003=7,'ANEXO RP14'!$A$57,(IF(G1003=8,'ANEXO RP14'!$A$58,(IF(G1003=9,'ANEXO RP14'!$A$59,(IF(G1003=10,'ANEXO RP14'!$A$60,(IF(G1003=11,'ANEXO RP14'!$A$61,(IF(G1003=12,'ANEXO RP14'!$A$62,(IF(G1003=13,'ANEXO RP14'!$A$63,(IF(G1003=14,'ANEXO RP14'!$A$64,(IF(G1003=15,'ANEXO RP14'!$A$65,(IF(G1003=16,'ANEXO RP14'!$A$66," ")))))))))))))))))))))))))))))))</f>
        <v xml:space="preserve"> </v>
      </c>
      <c r="I1003" s="106"/>
      <c r="J1003" s="114"/>
      <c r="K1003" s="91"/>
    </row>
    <row r="1004" spans="1:11" s="30" customFormat="1" ht="41.25" customHeight="1" thickBot="1" x14ac:dyDescent="0.3">
      <c r="A1004" s="113"/>
      <c r="B1004" s="93"/>
      <c r="C1004" s="55"/>
      <c r="D1004" s="94" t="e">
        <f>VLOOKUP($C1003:$C$5004,$C$27:$D$5004,2,0)</f>
        <v>#N/A</v>
      </c>
      <c r="E1004" s="99"/>
      <c r="F1004" s="60" t="e">
        <f>VLOOKUP($E1004:$E$5004,'PLANO DE APLICAÇÃO'!$A$5:$B$1002,2,0)</f>
        <v>#N/A</v>
      </c>
      <c r="G1004" s="28"/>
      <c r="H1004" s="29" t="str">
        <f>IF(G1004=1,'ANEXO RP14'!$A$51,(IF(G1004=2,'ANEXO RP14'!$A$52,(IF(G1004=3,'ANEXO RP14'!$A$53,(IF(G1004=4,'ANEXO RP14'!$A$54,(IF(G1004=5,'ANEXO RP14'!$A$55,(IF(G1004=6,'ANEXO RP14'!$A$56,(IF(G1004=7,'ANEXO RP14'!$A$57,(IF(G1004=8,'ANEXO RP14'!$A$58,(IF(G1004=9,'ANEXO RP14'!$A$59,(IF(G1004=10,'ANEXO RP14'!$A$60,(IF(G1004=11,'ANEXO RP14'!$A$61,(IF(G1004=12,'ANEXO RP14'!$A$62,(IF(G1004=13,'ANEXO RP14'!$A$63,(IF(G1004=14,'ANEXO RP14'!$A$64,(IF(G1004=15,'ANEXO RP14'!$A$65,(IF(G1004=16,'ANEXO RP14'!$A$66," ")))))))))))))))))))))))))))))))</f>
        <v xml:space="preserve"> </v>
      </c>
      <c r="I1004" s="106"/>
      <c r="J1004" s="114"/>
      <c r="K1004" s="91"/>
    </row>
    <row r="1005" spans="1:11" s="30" customFormat="1" ht="41.25" customHeight="1" thickBot="1" x14ac:dyDescent="0.3">
      <c r="A1005" s="113"/>
      <c r="B1005" s="93"/>
      <c r="C1005" s="55"/>
      <c r="D1005" s="94" t="e">
        <f>VLOOKUP($C1004:$C$5004,$C$27:$D$5004,2,0)</f>
        <v>#N/A</v>
      </c>
      <c r="E1005" s="99"/>
      <c r="F1005" s="60" t="e">
        <f>VLOOKUP($E1005:$E$5004,'PLANO DE APLICAÇÃO'!$A$5:$B$1002,2,0)</f>
        <v>#N/A</v>
      </c>
      <c r="G1005" s="28"/>
      <c r="H1005" s="29" t="str">
        <f>IF(G1005=1,'ANEXO RP14'!$A$51,(IF(G1005=2,'ANEXO RP14'!$A$52,(IF(G1005=3,'ANEXO RP14'!$A$53,(IF(G1005=4,'ANEXO RP14'!$A$54,(IF(G1005=5,'ANEXO RP14'!$A$55,(IF(G1005=6,'ANEXO RP14'!$A$56,(IF(G1005=7,'ANEXO RP14'!$A$57,(IF(G1005=8,'ANEXO RP14'!$A$58,(IF(G1005=9,'ANEXO RP14'!$A$59,(IF(G1005=10,'ANEXO RP14'!$A$60,(IF(G1005=11,'ANEXO RP14'!$A$61,(IF(G1005=12,'ANEXO RP14'!$A$62,(IF(G1005=13,'ANEXO RP14'!$A$63,(IF(G1005=14,'ANEXO RP14'!$A$64,(IF(G1005=15,'ANEXO RP14'!$A$65,(IF(G1005=16,'ANEXO RP14'!$A$66," ")))))))))))))))))))))))))))))))</f>
        <v xml:space="preserve"> </v>
      </c>
      <c r="I1005" s="106"/>
      <c r="J1005" s="114"/>
      <c r="K1005" s="91"/>
    </row>
    <row r="1006" spans="1:11" s="30" customFormat="1" ht="41.25" customHeight="1" thickBot="1" x14ac:dyDescent="0.3">
      <c r="A1006" s="113"/>
      <c r="B1006" s="93"/>
      <c r="C1006" s="55"/>
      <c r="D1006" s="94" t="e">
        <f>VLOOKUP($C1005:$C$5004,$C$27:$D$5004,2,0)</f>
        <v>#N/A</v>
      </c>
      <c r="E1006" s="99"/>
      <c r="F1006" s="60" t="e">
        <f>VLOOKUP($E1006:$E$5004,'PLANO DE APLICAÇÃO'!$A$5:$B$1002,2,0)</f>
        <v>#N/A</v>
      </c>
      <c r="G1006" s="28"/>
      <c r="H1006" s="29" t="str">
        <f>IF(G1006=1,'ANEXO RP14'!$A$51,(IF(G1006=2,'ANEXO RP14'!$A$52,(IF(G1006=3,'ANEXO RP14'!$A$53,(IF(G1006=4,'ANEXO RP14'!$A$54,(IF(G1006=5,'ANEXO RP14'!$A$55,(IF(G1006=6,'ANEXO RP14'!$A$56,(IF(G1006=7,'ANEXO RP14'!$A$57,(IF(G1006=8,'ANEXO RP14'!$A$58,(IF(G1006=9,'ANEXO RP14'!$A$59,(IF(G1006=10,'ANEXO RP14'!$A$60,(IF(G1006=11,'ANEXO RP14'!$A$61,(IF(G1006=12,'ANEXO RP14'!$A$62,(IF(G1006=13,'ANEXO RP14'!$A$63,(IF(G1006=14,'ANEXO RP14'!$A$64,(IF(G1006=15,'ANEXO RP14'!$A$65,(IF(G1006=16,'ANEXO RP14'!$A$66," ")))))))))))))))))))))))))))))))</f>
        <v xml:space="preserve"> </v>
      </c>
      <c r="I1006" s="106"/>
      <c r="J1006" s="114"/>
      <c r="K1006" s="91"/>
    </row>
    <row r="1007" spans="1:11" s="30" customFormat="1" ht="41.25" customHeight="1" thickBot="1" x14ac:dyDescent="0.3">
      <c r="A1007" s="113"/>
      <c r="B1007" s="93"/>
      <c r="C1007" s="55"/>
      <c r="D1007" s="94" t="e">
        <f>VLOOKUP($C1006:$C$5004,$C$27:$D$5004,2,0)</f>
        <v>#N/A</v>
      </c>
      <c r="E1007" s="99"/>
      <c r="F1007" s="60" t="e">
        <f>VLOOKUP($E1007:$E$5004,'PLANO DE APLICAÇÃO'!$A$5:$B$1002,2,0)</f>
        <v>#N/A</v>
      </c>
      <c r="G1007" s="28"/>
      <c r="H1007" s="29" t="str">
        <f>IF(G1007=1,'ANEXO RP14'!$A$51,(IF(G1007=2,'ANEXO RP14'!$A$52,(IF(G1007=3,'ANEXO RP14'!$A$53,(IF(G1007=4,'ANEXO RP14'!$A$54,(IF(G1007=5,'ANEXO RP14'!$A$55,(IF(G1007=6,'ANEXO RP14'!$A$56,(IF(G1007=7,'ANEXO RP14'!$A$57,(IF(G1007=8,'ANEXO RP14'!$A$58,(IF(G1007=9,'ANEXO RP14'!$A$59,(IF(G1007=10,'ANEXO RP14'!$A$60,(IF(G1007=11,'ANEXO RP14'!$A$61,(IF(G1007=12,'ANEXO RP14'!$A$62,(IF(G1007=13,'ANEXO RP14'!$A$63,(IF(G1007=14,'ANEXO RP14'!$A$64,(IF(G1007=15,'ANEXO RP14'!$A$65,(IF(G1007=16,'ANEXO RP14'!$A$66," ")))))))))))))))))))))))))))))))</f>
        <v xml:space="preserve"> </v>
      </c>
      <c r="I1007" s="106"/>
      <c r="J1007" s="114"/>
      <c r="K1007" s="91"/>
    </row>
    <row r="1008" spans="1:11" s="30" customFormat="1" ht="41.25" customHeight="1" thickBot="1" x14ac:dyDescent="0.3">
      <c r="A1008" s="113"/>
      <c r="B1008" s="93"/>
      <c r="C1008" s="55"/>
      <c r="D1008" s="94" t="e">
        <f>VLOOKUP($C1007:$C$5004,$C$27:$D$5004,2,0)</f>
        <v>#N/A</v>
      </c>
      <c r="E1008" s="99"/>
      <c r="F1008" s="60" t="e">
        <f>VLOOKUP($E1008:$E$5004,'PLANO DE APLICAÇÃO'!$A$5:$B$1002,2,0)</f>
        <v>#N/A</v>
      </c>
      <c r="G1008" s="28"/>
      <c r="H1008" s="29" t="str">
        <f>IF(G1008=1,'ANEXO RP14'!$A$51,(IF(G1008=2,'ANEXO RP14'!$A$52,(IF(G1008=3,'ANEXO RP14'!$A$53,(IF(G1008=4,'ANEXO RP14'!$A$54,(IF(G1008=5,'ANEXO RP14'!$A$55,(IF(G1008=6,'ANEXO RP14'!$A$56,(IF(G1008=7,'ANEXO RP14'!$A$57,(IF(G1008=8,'ANEXO RP14'!$A$58,(IF(G1008=9,'ANEXO RP14'!$A$59,(IF(G1008=10,'ANEXO RP14'!$A$60,(IF(G1008=11,'ANEXO RP14'!$A$61,(IF(G1008=12,'ANEXO RP14'!$A$62,(IF(G1008=13,'ANEXO RP14'!$A$63,(IF(G1008=14,'ANEXO RP14'!$A$64,(IF(G1008=15,'ANEXO RP14'!$A$65,(IF(G1008=16,'ANEXO RP14'!$A$66," ")))))))))))))))))))))))))))))))</f>
        <v xml:space="preserve"> </v>
      </c>
      <c r="I1008" s="106"/>
      <c r="J1008" s="114"/>
      <c r="K1008" s="91"/>
    </row>
    <row r="1009" spans="1:11" s="30" customFormat="1" ht="41.25" customHeight="1" thickBot="1" x14ac:dyDescent="0.3">
      <c r="A1009" s="113"/>
      <c r="B1009" s="93"/>
      <c r="C1009" s="55"/>
      <c r="D1009" s="94" t="e">
        <f>VLOOKUP($C1008:$C$5004,$C$27:$D$5004,2,0)</f>
        <v>#N/A</v>
      </c>
      <c r="E1009" s="99"/>
      <c r="F1009" s="60" t="e">
        <f>VLOOKUP($E1009:$E$5004,'PLANO DE APLICAÇÃO'!$A$5:$B$1002,2,0)</f>
        <v>#N/A</v>
      </c>
      <c r="G1009" s="28"/>
      <c r="H1009" s="29" t="str">
        <f>IF(G1009=1,'ANEXO RP14'!$A$51,(IF(G1009=2,'ANEXO RP14'!$A$52,(IF(G1009=3,'ANEXO RP14'!$A$53,(IF(G1009=4,'ANEXO RP14'!$A$54,(IF(G1009=5,'ANEXO RP14'!$A$55,(IF(G1009=6,'ANEXO RP14'!$A$56,(IF(G1009=7,'ANEXO RP14'!$A$57,(IF(G1009=8,'ANEXO RP14'!$A$58,(IF(G1009=9,'ANEXO RP14'!$A$59,(IF(G1009=10,'ANEXO RP14'!$A$60,(IF(G1009=11,'ANEXO RP14'!$A$61,(IF(G1009=12,'ANEXO RP14'!$A$62,(IF(G1009=13,'ANEXO RP14'!$A$63,(IF(G1009=14,'ANEXO RP14'!$A$64,(IF(G1009=15,'ANEXO RP14'!$A$65,(IF(G1009=16,'ANEXO RP14'!$A$66," ")))))))))))))))))))))))))))))))</f>
        <v xml:space="preserve"> </v>
      </c>
      <c r="I1009" s="106"/>
      <c r="J1009" s="114"/>
      <c r="K1009" s="91"/>
    </row>
    <row r="1010" spans="1:11" s="30" customFormat="1" ht="41.25" customHeight="1" thickBot="1" x14ac:dyDescent="0.3">
      <c r="A1010" s="113"/>
      <c r="B1010" s="93"/>
      <c r="C1010" s="55"/>
      <c r="D1010" s="94" t="e">
        <f>VLOOKUP($C1009:$C$5004,$C$27:$D$5004,2,0)</f>
        <v>#N/A</v>
      </c>
      <c r="E1010" s="99"/>
      <c r="F1010" s="60" t="e">
        <f>VLOOKUP($E1010:$E$5004,'PLANO DE APLICAÇÃO'!$A$5:$B$1002,2,0)</f>
        <v>#N/A</v>
      </c>
      <c r="G1010" s="28"/>
      <c r="H1010" s="29" t="str">
        <f>IF(G1010=1,'ANEXO RP14'!$A$51,(IF(G1010=2,'ANEXO RP14'!$A$52,(IF(G1010=3,'ANEXO RP14'!$A$53,(IF(G1010=4,'ANEXO RP14'!$A$54,(IF(G1010=5,'ANEXO RP14'!$A$55,(IF(G1010=6,'ANEXO RP14'!$A$56,(IF(G1010=7,'ANEXO RP14'!$A$57,(IF(G1010=8,'ANEXO RP14'!$A$58,(IF(G1010=9,'ANEXO RP14'!$A$59,(IF(G1010=10,'ANEXO RP14'!$A$60,(IF(G1010=11,'ANEXO RP14'!$A$61,(IF(G1010=12,'ANEXO RP14'!$A$62,(IF(G1010=13,'ANEXO RP14'!$A$63,(IF(G1010=14,'ANEXO RP14'!$A$64,(IF(G1010=15,'ANEXO RP14'!$A$65,(IF(G1010=16,'ANEXO RP14'!$A$66," ")))))))))))))))))))))))))))))))</f>
        <v xml:space="preserve"> </v>
      </c>
      <c r="I1010" s="106"/>
      <c r="J1010" s="114"/>
      <c r="K1010" s="91"/>
    </row>
    <row r="1011" spans="1:11" s="30" customFormat="1" ht="41.25" customHeight="1" thickBot="1" x14ac:dyDescent="0.3">
      <c r="A1011" s="113"/>
      <c r="B1011" s="93"/>
      <c r="C1011" s="55"/>
      <c r="D1011" s="94" t="e">
        <f>VLOOKUP($C1010:$C$5004,$C$27:$D$5004,2,0)</f>
        <v>#N/A</v>
      </c>
      <c r="E1011" s="99"/>
      <c r="F1011" s="60" t="e">
        <f>VLOOKUP($E1011:$E$5004,'PLANO DE APLICAÇÃO'!$A$5:$B$1002,2,0)</f>
        <v>#N/A</v>
      </c>
      <c r="G1011" s="28"/>
      <c r="H1011" s="29" t="str">
        <f>IF(G1011=1,'ANEXO RP14'!$A$51,(IF(G1011=2,'ANEXO RP14'!$A$52,(IF(G1011=3,'ANEXO RP14'!$A$53,(IF(G1011=4,'ANEXO RP14'!$A$54,(IF(G1011=5,'ANEXO RP14'!$A$55,(IF(G1011=6,'ANEXO RP14'!$A$56,(IF(G1011=7,'ANEXO RP14'!$A$57,(IF(G1011=8,'ANEXO RP14'!$A$58,(IF(G1011=9,'ANEXO RP14'!$A$59,(IF(G1011=10,'ANEXO RP14'!$A$60,(IF(G1011=11,'ANEXO RP14'!$A$61,(IF(G1011=12,'ANEXO RP14'!$A$62,(IF(G1011=13,'ANEXO RP14'!$A$63,(IF(G1011=14,'ANEXO RP14'!$A$64,(IF(G1011=15,'ANEXO RP14'!$A$65,(IF(G1011=16,'ANEXO RP14'!$A$66," ")))))))))))))))))))))))))))))))</f>
        <v xml:space="preserve"> </v>
      </c>
      <c r="I1011" s="106"/>
      <c r="J1011" s="114"/>
      <c r="K1011" s="91"/>
    </row>
    <row r="1012" spans="1:11" s="30" customFormat="1" ht="41.25" customHeight="1" thickBot="1" x14ac:dyDescent="0.3">
      <c r="A1012" s="113"/>
      <c r="B1012" s="93"/>
      <c r="C1012" s="55"/>
      <c r="D1012" s="94" t="e">
        <f>VLOOKUP($C1011:$C$5004,$C$27:$D$5004,2,0)</f>
        <v>#N/A</v>
      </c>
      <c r="E1012" s="99"/>
      <c r="F1012" s="60" t="e">
        <f>VLOOKUP($E1012:$E$5004,'PLANO DE APLICAÇÃO'!$A$5:$B$1002,2,0)</f>
        <v>#N/A</v>
      </c>
      <c r="G1012" s="28"/>
      <c r="H1012" s="29" t="str">
        <f>IF(G1012=1,'ANEXO RP14'!$A$51,(IF(G1012=2,'ANEXO RP14'!$A$52,(IF(G1012=3,'ANEXO RP14'!$A$53,(IF(G1012=4,'ANEXO RP14'!$A$54,(IF(G1012=5,'ANEXO RP14'!$A$55,(IF(G1012=6,'ANEXO RP14'!$A$56,(IF(G1012=7,'ANEXO RP14'!$A$57,(IF(G1012=8,'ANEXO RP14'!$A$58,(IF(G1012=9,'ANEXO RP14'!$A$59,(IF(G1012=10,'ANEXO RP14'!$A$60,(IF(G1012=11,'ANEXO RP14'!$A$61,(IF(G1012=12,'ANEXO RP14'!$A$62,(IF(G1012=13,'ANEXO RP14'!$A$63,(IF(G1012=14,'ANEXO RP14'!$A$64,(IF(G1012=15,'ANEXO RP14'!$A$65,(IF(G1012=16,'ANEXO RP14'!$A$66," ")))))))))))))))))))))))))))))))</f>
        <v xml:space="preserve"> </v>
      </c>
      <c r="I1012" s="106"/>
      <c r="J1012" s="114"/>
      <c r="K1012" s="91"/>
    </row>
    <row r="1013" spans="1:11" s="30" customFormat="1" ht="41.25" customHeight="1" thickBot="1" x14ac:dyDescent="0.3">
      <c r="A1013" s="113"/>
      <c r="B1013" s="93"/>
      <c r="C1013" s="55"/>
      <c r="D1013" s="94" t="e">
        <f>VLOOKUP($C1012:$C$5004,$C$27:$D$5004,2,0)</f>
        <v>#N/A</v>
      </c>
      <c r="E1013" s="99"/>
      <c r="F1013" s="60" t="e">
        <f>VLOOKUP($E1013:$E$5004,'PLANO DE APLICAÇÃO'!$A$5:$B$1002,2,0)</f>
        <v>#N/A</v>
      </c>
      <c r="G1013" s="28"/>
      <c r="H1013" s="29" t="str">
        <f>IF(G1013=1,'ANEXO RP14'!$A$51,(IF(G1013=2,'ANEXO RP14'!$A$52,(IF(G1013=3,'ANEXO RP14'!$A$53,(IF(G1013=4,'ANEXO RP14'!$A$54,(IF(G1013=5,'ANEXO RP14'!$A$55,(IF(G1013=6,'ANEXO RP14'!$A$56,(IF(G1013=7,'ANEXO RP14'!$A$57,(IF(G1013=8,'ANEXO RP14'!$A$58,(IF(G1013=9,'ANEXO RP14'!$A$59,(IF(G1013=10,'ANEXO RP14'!$A$60,(IF(G1013=11,'ANEXO RP14'!$A$61,(IF(G1013=12,'ANEXO RP14'!$A$62,(IF(G1013=13,'ANEXO RP14'!$A$63,(IF(G1013=14,'ANEXO RP14'!$A$64,(IF(G1013=15,'ANEXO RP14'!$A$65,(IF(G1013=16,'ANEXO RP14'!$A$66," ")))))))))))))))))))))))))))))))</f>
        <v xml:space="preserve"> </v>
      </c>
      <c r="I1013" s="106"/>
      <c r="J1013" s="114"/>
      <c r="K1013" s="91"/>
    </row>
    <row r="1014" spans="1:11" s="30" customFormat="1" ht="41.25" customHeight="1" thickBot="1" x14ac:dyDescent="0.3">
      <c r="A1014" s="113"/>
      <c r="B1014" s="93"/>
      <c r="C1014" s="55"/>
      <c r="D1014" s="94" t="e">
        <f>VLOOKUP($C1013:$C$5004,$C$27:$D$5004,2,0)</f>
        <v>#N/A</v>
      </c>
      <c r="E1014" s="99"/>
      <c r="F1014" s="60" t="e">
        <f>VLOOKUP($E1014:$E$5004,'PLANO DE APLICAÇÃO'!$A$5:$B$1002,2,0)</f>
        <v>#N/A</v>
      </c>
      <c r="G1014" s="28"/>
      <c r="H1014" s="29" t="str">
        <f>IF(G1014=1,'ANEXO RP14'!$A$51,(IF(G1014=2,'ANEXO RP14'!$A$52,(IF(G1014=3,'ANEXO RP14'!$A$53,(IF(G1014=4,'ANEXO RP14'!$A$54,(IF(G1014=5,'ANEXO RP14'!$A$55,(IF(G1014=6,'ANEXO RP14'!$A$56,(IF(G1014=7,'ANEXO RP14'!$A$57,(IF(G1014=8,'ANEXO RP14'!$A$58,(IF(G1014=9,'ANEXO RP14'!$A$59,(IF(G1014=10,'ANEXO RP14'!$A$60,(IF(G1014=11,'ANEXO RP14'!$A$61,(IF(G1014=12,'ANEXO RP14'!$A$62,(IF(G1014=13,'ANEXO RP14'!$A$63,(IF(G1014=14,'ANEXO RP14'!$A$64,(IF(G1014=15,'ANEXO RP14'!$A$65,(IF(G1014=16,'ANEXO RP14'!$A$66," ")))))))))))))))))))))))))))))))</f>
        <v xml:space="preserve"> </v>
      </c>
      <c r="I1014" s="106"/>
      <c r="J1014" s="114"/>
      <c r="K1014" s="91"/>
    </row>
    <row r="1015" spans="1:11" s="30" customFormat="1" ht="41.25" customHeight="1" thickBot="1" x14ac:dyDescent="0.3">
      <c r="A1015" s="113"/>
      <c r="B1015" s="93"/>
      <c r="C1015" s="55"/>
      <c r="D1015" s="94" t="e">
        <f>VLOOKUP($C1014:$C$5004,$C$27:$D$5004,2,0)</f>
        <v>#N/A</v>
      </c>
      <c r="E1015" s="99"/>
      <c r="F1015" s="60" t="e">
        <f>VLOOKUP($E1015:$E$5004,'PLANO DE APLICAÇÃO'!$A$5:$B$1002,2,0)</f>
        <v>#N/A</v>
      </c>
      <c r="G1015" s="28"/>
      <c r="H1015" s="29" t="str">
        <f>IF(G1015=1,'ANEXO RP14'!$A$51,(IF(G1015=2,'ANEXO RP14'!$A$52,(IF(G1015=3,'ANEXO RP14'!$A$53,(IF(G1015=4,'ANEXO RP14'!$A$54,(IF(G1015=5,'ANEXO RP14'!$A$55,(IF(G1015=6,'ANEXO RP14'!$A$56,(IF(G1015=7,'ANEXO RP14'!$A$57,(IF(G1015=8,'ANEXO RP14'!$A$58,(IF(G1015=9,'ANEXO RP14'!$A$59,(IF(G1015=10,'ANEXO RP14'!$A$60,(IF(G1015=11,'ANEXO RP14'!$A$61,(IF(G1015=12,'ANEXO RP14'!$A$62,(IF(G1015=13,'ANEXO RP14'!$A$63,(IF(G1015=14,'ANEXO RP14'!$A$64,(IF(G1015=15,'ANEXO RP14'!$A$65,(IF(G1015=16,'ANEXO RP14'!$A$66," ")))))))))))))))))))))))))))))))</f>
        <v xml:space="preserve"> </v>
      </c>
      <c r="I1015" s="106"/>
      <c r="J1015" s="114"/>
      <c r="K1015" s="91"/>
    </row>
    <row r="1016" spans="1:11" s="30" customFormat="1" ht="41.25" customHeight="1" thickBot="1" x14ac:dyDescent="0.3">
      <c r="A1016" s="113"/>
      <c r="B1016" s="93"/>
      <c r="C1016" s="55"/>
      <c r="D1016" s="94" t="e">
        <f>VLOOKUP($C1015:$C$5004,$C$27:$D$5004,2,0)</f>
        <v>#N/A</v>
      </c>
      <c r="E1016" s="99"/>
      <c r="F1016" s="60" t="e">
        <f>VLOOKUP($E1016:$E$5004,'PLANO DE APLICAÇÃO'!$A$5:$B$1002,2,0)</f>
        <v>#N/A</v>
      </c>
      <c r="G1016" s="28"/>
      <c r="H1016" s="29" t="str">
        <f>IF(G1016=1,'ANEXO RP14'!$A$51,(IF(G1016=2,'ANEXO RP14'!$A$52,(IF(G1016=3,'ANEXO RP14'!$A$53,(IF(G1016=4,'ANEXO RP14'!$A$54,(IF(G1016=5,'ANEXO RP14'!$A$55,(IF(G1016=6,'ANEXO RP14'!$A$56,(IF(G1016=7,'ANEXO RP14'!$A$57,(IF(G1016=8,'ANEXO RP14'!$A$58,(IF(G1016=9,'ANEXO RP14'!$A$59,(IF(G1016=10,'ANEXO RP14'!$A$60,(IF(G1016=11,'ANEXO RP14'!$A$61,(IF(G1016=12,'ANEXO RP14'!$A$62,(IF(G1016=13,'ANEXO RP14'!$A$63,(IF(G1016=14,'ANEXO RP14'!$A$64,(IF(G1016=15,'ANEXO RP14'!$A$65,(IF(G1016=16,'ANEXO RP14'!$A$66," ")))))))))))))))))))))))))))))))</f>
        <v xml:space="preserve"> </v>
      </c>
      <c r="I1016" s="106"/>
      <c r="J1016" s="114"/>
      <c r="K1016" s="91"/>
    </row>
    <row r="1017" spans="1:11" s="30" customFormat="1" ht="41.25" customHeight="1" thickBot="1" x14ac:dyDescent="0.3">
      <c r="A1017" s="113"/>
      <c r="B1017" s="93"/>
      <c r="C1017" s="55"/>
      <c r="D1017" s="94" t="e">
        <f>VLOOKUP($C1016:$C$5004,$C$27:$D$5004,2,0)</f>
        <v>#N/A</v>
      </c>
      <c r="E1017" s="99"/>
      <c r="F1017" s="60" t="e">
        <f>VLOOKUP($E1017:$E$5004,'PLANO DE APLICAÇÃO'!$A$5:$B$1002,2,0)</f>
        <v>#N/A</v>
      </c>
      <c r="G1017" s="28"/>
      <c r="H1017" s="29" t="str">
        <f>IF(G1017=1,'ANEXO RP14'!$A$51,(IF(G1017=2,'ANEXO RP14'!$A$52,(IF(G1017=3,'ANEXO RP14'!$A$53,(IF(G1017=4,'ANEXO RP14'!$A$54,(IF(G1017=5,'ANEXO RP14'!$A$55,(IF(G1017=6,'ANEXO RP14'!$A$56,(IF(G1017=7,'ANEXO RP14'!$A$57,(IF(G1017=8,'ANEXO RP14'!$A$58,(IF(G1017=9,'ANEXO RP14'!$A$59,(IF(G1017=10,'ANEXO RP14'!$A$60,(IF(G1017=11,'ANEXO RP14'!$A$61,(IF(G1017=12,'ANEXO RP14'!$A$62,(IF(G1017=13,'ANEXO RP14'!$A$63,(IF(G1017=14,'ANEXO RP14'!$A$64,(IF(G1017=15,'ANEXO RP14'!$A$65,(IF(G1017=16,'ANEXO RP14'!$A$66," ")))))))))))))))))))))))))))))))</f>
        <v xml:space="preserve"> </v>
      </c>
      <c r="I1017" s="106"/>
      <c r="J1017" s="114"/>
      <c r="K1017" s="91"/>
    </row>
    <row r="1018" spans="1:11" s="30" customFormat="1" ht="41.25" customHeight="1" thickBot="1" x14ac:dyDescent="0.3">
      <c r="A1018" s="113"/>
      <c r="B1018" s="93"/>
      <c r="C1018" s="55"/>
      <c r="D1018" s="94" t="e">
        <f>VLOOKUP($C1017:$C$5004,$C$27:$D$5004,2,0)</f>
        <v>#N/A</v>
      </c>
      <c r="E1018" s="99"/>
      <c r="F1018" s="60" t="e">
        <f>VLOOKUP($E1018:$E$5004,'PLANO DE APLICAÇÃO'!$A$5:$B$1002,2,0)</f>
        <v>#N/A</v>
      </c>
      <c r="G1018" s="28"/>
      <c r="H1018" s="29" t="str">
        <f>IF(G1018=1,'ANEXO RP14'!$A$51,(IF(G1018=2,'ANEXO RP14'!$A$52,(IF(G1018=3,'ANEXO RP14'!$A$53,(IF(G1018=4,'ANEXO RP14'!$A$54,(IF(G1018=5,'ANEXO RP14'!$A$55,(IF(G1018=6,'ANEXO RP14'!$A$56,(IF(G1018=7,'ANEXO RP14'!$A$57,(IF(G1018=8,'ANEXO RP14'!$A$58,(IF(G1018=9,'ANEXO RP14'!$A$59,(IF(G1018=10,'ANEXO RP14'!$A$60,(IF(G1018=11,'ANEXO RP14'!$A$61,(IF(G1018=12,'ANEXO RP14'!$A$62,(IF(G1018=13,'ANEXO RP14'!$A$63,(IF(G1018=14,'ANEXO RP14'!$A$64,(IF(G1018=15,'ANEXO RP14'!$A$65,(IF(G1018=16,'ANEXO RP14'!$A$66," ")))))))))))))))))))))))))))))))</f>
        <v xml:space="preserve"> </v>
      </c>
      <c r="I1018" s="106"/>
      <c r="J1018" s="114"/>
      <c r="K1018" s="91"/>
    </row>
    <row r="1019" spans="1:11" s="30" customFormat="1" ht="41.25" customHeight="1" thickBot="1" x14ac:dyDescent="0.3">
      <c r="A1019" s="113"/>
      <c r="B1019" s="93"/>
      <c r="C1019" s="55"/>
      <c r="D1019" s="94" t="e">
        <f>VLOOKUP($C1018:$C$5004,$C$27:$D$5004,2,0)</f>
        <v>#N/A</v>
      </c>
      <c r="E1019" s="99"/>
      <c r="F1019" s="60" t="e">
        <f>VLOOKUP($E1019:$E$5004,'PLANO DE APLICAÇÃO'!$A$5:$B$1002,2,0)</f>
        <v>#N/A</v>
      </c>
      <c r="G1019" s="28"/>
      <c r="H1019" s="29" t="str">
        <f>IF(G1019=1,'ANEXO RP14'!$A$51,(IF(G1019=2,'ANEXO RP14'!$A$52,(IF(G1019=3,'ANEXO RP14'!$A$53,(IF(G1019=4,'ANEXO RP14'!$A$54,(IF(G1019=5,'ANEXO RP14'!$A$55,(IF(G1019=6,'ANEXO RP14'!$A$56,(IF(G1019=7,'ANEXO RP14'!$A$57,(IF(G1019=8,'ANEXO RP14'!$A$58,(IF(G1019=9,'ANEXO RP14'!$A$59,(IF(G1019=10,'ANEXO RP14'!$A$60,(IF(G1019=11,'ANEXO RP14'!$A$61,(IF(G1019=12,'ANEXO RP14'!$A$62,(IF(G1019=13,'ANEXO RP14'!$A$63,(IF(G1019=14,'ANEXO RP14'!$A$64,(IF(G1019=15,'ANEXO RP14'!$A$65,(IF(G1019=16,'ANEXO RP14'!$A$66," ")))))))))))))))))))))))))))))))</f>
        <v xml:space="preserve"> </v>
      </c>
      <c r="I1019" s="106"/>
      <c r="J1019" s="114"/>
      <c r="K1019" s="91"/>
    </row>
    <row r="1020" spans="1:11" s="30" customFormat="1" ht="41.25" customHeight="1" thickBot="1" x14ac:dyDescent="0.3">
      <c r="A1020" s="113"/>
      <c r="B1020" s="93"/>
      <c r="C1020" s="55"/>
      <c r="D1020" s="94" t="e">
        <f>VLOOKUP($C1019:$C$5004,$C$27:$D$5004,2,0)</f>
        <v>#N/A</v>
      </c>
      <c r="E1020" s="99"/>
      <c r="F1020" s="60" t="e">
        <f>VLOOKUP($E1020:$E$5004,'PLANO DE APLICAÇÃO'!$A$5:$B$1002,2,0)</f>
        <v>#N/A</v>
      </c>
      <c r="G1020" s="28"/>
      <c r="H1020" s="29" t="str">
        <f>IF(G1020=1,'ANEXO RP14'!$A$51,(IF(G1020=2,'ANEXO RP14'!$A$52,(IF(G1020=3,'ANEXO RP14'!$A$53,(IF(G1020=4,'ANEXO RP14'!$A$54,(IF(G1020=5,'ANEXO RP14'!$A$55,(IF(G1020=6,'ANEXO RP14'!$A$56,(IF(G1020=7,'ANEXO RP14'!$A$57,(IF(G1020=8,'ANEXO RP14'!$A$58,(IF(G1020=9,'ANEXO RP14'!$A$59,(IF(G1020=10,'ANEXO RP14'!$A$60,(IF(G1020=11,'ANEXO RP14'!$A$61,(IF(G1020=12,'ANEXO RP14'!$A$62,(IF(G1020=13,'ANEXO RP14'!$A$63,(IF(G1020=14,'ANEXO RP14'!$A$64,(IF(G1020=15,'ANEXO RP14'!$A$65,(IF(G1020=16,'ANEXO RP14'!$A$66," ")))))))))))))))))))))))))))))))</f>
        <v xml:space="preserve"> </v>
      </c>
      <c r="I1020" s="106"/>
      <c r="J1020" s="114"/>
      <c r="K1020" s="91"/>
    </row>
    <row r="1021" spans="1:11" s="30" customFormat="1" ht="41.25" customHeight="1" thickBot="1" x14ac:dyDescent="0.3">
      <c r="A1021" s="113"/>
      <c r="B1021" s="93"/>
      <c r="C1021" s="55"/>
      <c r="D1021" s="94" t="e">
        <f>VLOOKUP($C1020:$C$5004,$C$27:$D$5004,2,0)</f>
        <v>#N/A</v>
      </c>
      <c r="E1021" s="99"/>
      <c r="F1021" s="60" t="e">
        <f>VLOOKUP($E1021:$E$5004,'PLANO DE APLICAÇÃO'!$A$5:$B$1002,2,0)</f>
        <v>#N/A</v>
      </c>
      <c r="G1021" s="28"/>
      <c r="H1021" s="29" t="str">
        <f>IF(G1021=1,'ANEXO RP14'!$A$51,(IF(G1021=2,'ANEXO RP14'!$A$52,(IF(G1021=3,'ANEXO RP14'!$A$53,(IF(G1021=4,'ANEXO RP14'!$A$54,(IF(G1021=5,'ANEXO RP14'!$A$55,(IF(G1021=6,'ANEXO RP14'!$A$56,(IF(G1021=7,'ANEXO RP14'!$A$57,(IF(G1021=8,'ANEXO RP14'!$A$58,(IF(G1021=9,'ANEXO RP14'!$A$59,(IF(G1021=10,'ANEXO RP14'!$A$60,(IF(G1021=11,'ANEXO RP14'!$A$61,(IF(G1021=12,'ANEXO RP14'!$A$62,(IF(G1021=13,'ANEXO RP14'!$A$63,(IF(G1021=14,'ANEXO RP14'!$A$64,(IF(G1021=15,'ANEXO RP14'!$A$65,(IF(G1021=16,'ANEXO RP14'!$A$66," ")))))))))))))))))))))))))))))))</f>
        <v xml:space="preserve"> </v>
      </c>
      <c r="I1021" s="106"/>
      <c r="J1021" s="114"/>
      <c r="K1021" s="91"/>
    </row>
    <row r="1022" spans="1:11" s="30" customFormat="1" ht="41.25" customHeight="1" thickBot="1" x14ac:dyDescent="0.3">
      <c r="A1022" s="113"/>
      <c r="B1022" s="93"/>
      <c r="C1022" s="55"/>
      <c r="D1022" s="94" t="e">
        <f>VLOOKUP($C1021:$C$5004,$C$27:$D$5004,2,0)</f>
        <v>#N/A</v>
      </c>
      <c r="E1022" s="99"/>
      <c r="F1022" s="60" t="e">
        <f>VLOOKUP($E1022:$E$5004,'PLANO DE APLICAÇÃO'!$A$5:$B$1002,2,0)</f>
        <v>#N/A</v>
      </c>
      <c r="G1022" s="28"/>
      <c r="H1022" s="29" t="str">
        <f>IF(G1022=1,'ANEXO RP14'!$A$51,(IF(G1022=2,'ANEXO RP14'!$A$52,(IF(G1022=3,'ANEXO RP14'!$A$53,(IF(G1022=4,'ANEXO RP14'!$A$54,(IF(G1022=5,'ANEXO RP14'!$A$55,(IF(G1022=6,'ANEXO RP14'!$A$56,(IF(G1022=7,'ANEXO RP14'!$A$57,(IF(G1022=8,'ANEXO RP14'!$A$58,(IF(G1022=9,'ANEXO RP14'!$A$59,(IF(G1022=10,'ANEXO RP14'!$A$60,(IF(G1022=11,'ANEXO RP14'!$A$61,(IF(G1022=12,'ANEXO RP14'!$A$62,(IF(G1022=13,'ANEXO RP14'!$A$63,(IF(G1022=14,'ANEXO RP14'!$A$64,(IF(G1022=15,'ANEXO RP14'!$A$65,(IF(G1022=16,'ANEXO RP14'!$A$66," ")))))))))))))))))))))))))))))))</f>
        <v xml:space="preserve"> </v>
      </c>
      <c r="I1022" s="106"/>
      <c r="J1022" s="114"/>
      <c r="K1022" s="91"/>
    </row>
    <row r="1023" spans="1:11" s="30" customFormat="1" ht="41.25" customHeight="1" thickBot="1" x14ac:dyDescent="0.3">
      <c r="A1023" s="113"/>
      <c r="B1023" s="93"/>
      <c r="C1023" s="55"/>
      <c r="D1023" s="94" t="e">
        <f>VLOOKUP($C1022:$C$5004,$C$27:$D$5004,2,0)</f>
        <v>#N/A</v>
      </c>
      <c r="E1023" s="99"/>
      <c r="F1023" s="60" t="e">
        <f>VLOOKUP($E1023:$E$5004,'PLANO DE APLICAÇÃO'!$A$5:$B$1002,2,0)</f>
        <v>#N/A</v>
      </c>
      <c r="G1023" s="28"/>
      <c r="H1023" s="29" t="str">
        <f>IF(G1023=1,'ANEXO RP14'!$A$51,(IF(G1023=2,'ANEXO RP14'!$A$52,(IF(G1023=3,'ANEXO RP14'!$A$53,(IF(G1023=4,'ANEXO RP14'!$A$54,(IF(G1023=5,'ANEXO RP14'!$A$55,(IF(G1023=6,'ANEXO RP14'!$A$56,(IF(G1023=7,'ANEXO RP14'!$A$57,(IF(G1023=8,'ANEXO RP14'!$A$58,(IF(G1023=9,'ANEXO RP14'!$A$59,(IF(G1023=10,'ANEXO RP14'!$A$60,(IF(G1023=11,'ANEXO RP14'!$A$61,(IF(G1023=12,'ANEXO RP14'!$A$62,(IF(G1023=13,'ANEXO RP14'!$A$63,(IF(G1023=14,'ANEXO RP14'!$A$64,(IF(G1023=15,'ANEXO RP14'!$A$65,(IF(G1023=16,'ANEXO RP14'!$A$66," ")))))))))))))))))))))))))))))))</f>
        <v xml:space="preserve"> </v>
      </c>
      <c r="I1023" s="106"/>
      <c r="J1023" s="114"/>
      <c r="K1023" s="91"/>
    </row>
    <row r="1024" spans="1:11" s="30" customFormat="1" ht="41.25" customHeight="1" thickBot="1" x14ac:dyDescent="0.3">
      <c r="A1024" s="113"/>
      <c r="B1024" s="93"/>
      <c r="C1024" s="55"/>
      <c r="D1024" s="94" t="e">
        <f>VLOOKUP($C1023:$C$5004,$C$27:$D$5004,2,0)</f>
        <v>#N/A</v>
      </c>
      <c r="E1024" s="99"/>
      <c r="F1024" s="60" t="e">
        <f>VLOOKUP($E1024:$E$5004,'PLANO DE APLICAÇÃO'!$A$5:$B$1002,2,0)</f>
        <v>#N/A</v>
      </c>
      <c r="G1024" s="28"/>
      <c r="H1024" s="29" t="str">
        <f>IF(G1024=1,'ANEXO RP14'!$A$51,(IF(G1024=2,'ANEXO RP14'!$A$52,(IF(G1024=3,'ANEXO RP14'!$A$53,(IF(G1024=4,'ANEXO RP14'!$A$54,(IF(G1024=5,'ANEXO RP14'!$A$55,(IF(G1024=6,'ANEXO RP14'!$A$56,(IF(G1024=7,'ANEXO RP14'!$A$57,(IF(G1024=8,'ANEXO RP14'!$A$58,(IF(G1024=9,'ANEXO RP14'!$A$59,(IF(G1024=10,'ANEXO RP14'!$A$60,(IF(G1024=11,'ANEXO RP14'!$A$61,(IF(G1024=12,'ANEXO RP14'!$A$62,(IF(G1024=13,'ANEXO RP14'!$A$63,(IF(G1024=14,'ANEXO RP14'!$A$64,(IF(G1024=15,'ANEXO RP14'!$A$65,(IF(G1024=16,'ANEXO RP14'!$A$66," ")))))))))))))))))))))))))))))))</f>
        <v xml:space="preserve"> </v>
      </c>
      <c r="I1024" s="106"/>
      <c r="J1024" s="114"/>
      <c r="K1024" s="91"/>
    </row>
    <row r="1025" spans="1:11" s="30" customFormat="1" ht="41.25" customHeight="1" thickBot="1" x14ac:dyDescent="0.3">
      <c r="A1025" s="113"/>
      <c r="B1025" s="93"/>
      <c r="C1025" s="55"/>
      <c r="D1025" s="94" t="e">
        <f>VLOOKUP($C1024:$C$5004,$C$27:$D$5004,2,0)</f>
        <v>#N/A</v>
      </c>
      <c r="E1025" s="99"/>
      <c r="F1025" s="60" t="e">
        <f>VLOOKUP($E1025:$E$5004,'PLANO DE APLICAÇÃO'!$A$5:$B$1002,2,0)</f>
        <v>#N/A</v>
      </c>
      <c r="G1025" s="28"/>
      <c r="H1025" s="29" t="str">
        <f>IF(G1025=1,'ANEXO RP14'!$A$51,(IF(G1025=2,'ANEXO RP14'!$A$52,(IF(G1025=3,'ANEXO RP14'!$A$53,(IF(G1025=4,'ANEXO RP14'!$A$54,(IF(G1025=5,'ANEXO RP14'!$A$55,(IF(G1025=6,'ANEXO RP14'!$A$56,(IF(G1025=7,'ANEXO RP14'!$A$57,(IF(G1025=8,'ANEXO RP14'!$A$58,(IF(G1025=9,'ANEXO RP14'!$A$59,(IF(G1025=10,'ANEXO RP14'!$A$60,(IF(G1025=11,'ANEXO RP14'!$A$61,(IF(G1025=12,'ANEXO RP14'!$A$62,(IF(G1025=13,'ANEXO RP14'!$A$63,(IF(G1025=14,'ANEXO RP14'!$A$64,(IF(G1025=15,'ANEXO RP14'!$A$65,(IF(G1025=16,'ANEXO RP14'!$A$66," ")))))))))))))))))))))))))))))))</f>
        <v xml:space="preserve"> </v>
      </c>
      <c r="I1025" s="106"/>
      <c r="J1025" s="114"/>
      <c r="K1025" s="91"/>
    </row>
    <row r="1026" spans="1:11" s="30" customFormat="1" ht="41.25" customHeight="1" thickBot="1" x14ac:dyDescent="0.3">
      <c r="A1026" s="113"/>
      <c r="B1026" s="93"/>
      <c r="C1026" s="55"/>
      <c r="D1026" s="94" t="e">
        <f>VLOOKUP($C1025:$C$5004,$C$27:$D$5004,2,0)</f>
        <v>#N/A</v>
      </c>
      <c r="E1026" s="99"/>
      <c r="F1026" s="60" t="e">
        <f>VLOOKUP($E1026:$E$5004,'PLANO DE APLICAÇÃO'!$A$5:$B$1002,2,0)</f>
        <v>#N/A</v>
      </c>
      <c r="G1026" s="28"/>
      <c r="H1026" s="29" t="str">
        <f>IF(G1026=1,'ANEXO RP14'!$A$51,(IF(G1026=2,'ANEXO RP14'!$A$52,(IF(G1026=3,'ANEXO RP14'!$A$53,(IF(G1026=4,'ANEXO RP14'!$A$54,(IF(G1026=5,'ANEXO RP14'!$A$55,(IF(G1026=6,'ANEXO RP14'!$A$56,(IF(G1026=7,'ANEXO RP14'!$A$57,(IF(G1026=8,'ANEXO RP14'!$A$58,(IF(G1026=9,'ANEXO RP14'!$A$59,(IF(G1026=10,'ANEXO RP14'!$A$60,(IF(G1026=11,'ANEXO RP14'!$A$61,(IF(G1026=12,'ANEXO RP14'!$A$62,(IF(G1026=13,'ANEXO RP14'!$A$63,(IF(G1026=14,'ANEXO RP14'!$A$64,(IF(G1026=15,'ANEXO RP14'!$A$65,(IF(G1026=16,'ANEXO RP14'!$A$66," ")))))))))))))))))))))))))))))))</f>
        <v xml:space="preserve"> </v>
      </c>
      <c r="I1026" s="106"/>
      <c r="J1026" s="114"/>
      <c r="K1026" s="91"/>
    </row>
    <row r="1027" spans="1:11" s="30" customFormat="1" ht="41.25" customHeight="1" thickBot="1" x14ac:dyDescent="0.3">
      <c r="A1027" s="113"/>
      <c r="B1027" s="93"/>
      <c r="C1027" s="55"/>
      <c r="D1027" s="94" t="e">
        <f>VLOOKUP($C1026:$C$5004,$C$27:$D$5004,2,0)</f>
        <v>#N/A</v>
      </c>
      <c r="E1027" s="99"/>
      <c r="F1027" s="60" t="e">
        <f>VLOOKUP($E1027:$E$5004,'PLANO DE APLICAÇÃO'!$A$5:$B$1002,2,0)</f>
        <v>#N/A</v>
      </c>
      <c r="G1027" s="28"/>
      <c r="H1027" s="29" t="str">
        <f>IF(G1027=1,'ANEXO RP14'!$A$51,(IF(G1027=2,'ANEXO RP14'!$A$52,(IF(G1027=3,'ANEXO RP14'!$A$53,(IF(G1027=4,'ANEXO RP14'!$A$54,(IF(G1027=5,'ANEXO RP14'!$A$55,(IF(G1027=6,'ANEXO RP14'!$A$56,(IF(G1027=7,'ANEXO RP14'!$A$57,(IF(G1027=8,'ANEXO RP14'!$A$58,(IF(G1027=9,'ANEXO RP14'!$A$59,(IF(G1027=10,'ANEXO RP14'!$A$60,(IF(G1027=11,'ANEXO RP14'!$A$61,(IF(G1027=12,'ANEXO RP14'!$A$62,(IF(G1027=13,'ANEXO RP14'!$A$63,(IF(G1027=14,'ANEXO RP14'!$A$64,(IF(G1027=15,'ANEXO RP14'!$A$65,(IF(G1027=16,'ANEXO RP14'!$A$66," ")))))))))))))))))))))))))))))))</f>
        <v xml:space="preserve"> </v>
      </c>
      <c r="I1027" s="106"/>
      <c r="J1027" s="114"/>
      <c r="K1027" s="91"/>
    </row>
    <row r="1028" spans="1:11" s="30" customFormat="1" ht="41.25" customHeight="1" thickBot="1" x14ac:dyDescent="0.3">
      <c r="A1028" s="113"/>
      <c r="B1028" s="93"/>
      <c r="C1028" s="55"/>
      <c r="D1028" s="94" t="e">
        <f>VLOOKUP($C1027:$C$5004,$C$27:$D$5004,2,0)</f>
        <v>#N/A</v>
      </c>
      <c r="E1028" s="99"/>
      <c r="F1028" s="60" t="e">
        <f>VLOOKUP($E1028:$E$5004,'PLANO DE APLICAÇÃO'!$A$5:$B$1002,2,0)</f>
        <v>#N/A</v>
      </c>
      <c r="G1028" s="28"/>
      <c r="H1028" s="29" t="str">
        <f>IF(G1028=1,'ANEXO RP14'!$A$51,(IF(G1028=2,'ANEXO RP14'!$A$52,(IF(G1028=3,'ANEXO RP14'!$A$53,(IF(G1028=4,'ANEXO RP14'!$A$54,(IF(G1028=5,'ANEXO RP14'!$A$55,(IF(G1028=6,'ANEXO RP14'!$A$56,(IF(G1028=7,'ANEXO RP14'!$A$57,(IF(G1028=8,'ANEXO RP14'!$A$58,(IF(G1028=9,'ANEXO RP14'!$A$59,(IF(G1028=10,'ANEXO RP14'!$A$60,(IF(G1028=11,'ANEXO RP14'!$A$61,(IF(G1028=12,'ANEXO RP14'!$A$62,(IF(G1028=13,'ANEXO RP14'!$A$63,(IF(G1028=14,'ANEXO RP14'!$A$64,(IF(G1028=15,'ANEXO RP14'!$A$65,(IF(G1028=16,'ANEXO RP14'!$A$66," ")))))))))))))))))))))))))))))))</f>
        <v xml:space="preserve"> </v>
      </c>
      <c r="I1028" s="106"/>
      <c r="J1028" s="114"/>
      <c r="K1028" s="91"/>
    </row>
    <row r="1029" spans="1:11" s="30" customFormat="1" ht="41.25" customHeight="1" thickBot="1" x14ac:dyDescent="0.3">
      <c r="A1029" s="113"/>
      <c r="B1029" s="93"/>
      <c r="C1029" s="55"/>
      <c r="D1029" s="94" t="e">
        <f>VLOOKUP($C1028:$C$5004,$C$27:$D$5004,2,0)</f>
        <v>#N/A</v>
      </c>
      <c r="E1029" s="99"/>
      <c r="F1029" s="60" t="e">
        <f>VLOOKUP($E1029:$E$5004,'PLANO DE APLICAÇÃO'!$A$5:$B$1002,2,0)</f>
        <v>#N/A</v>
      </c>
      <c r="G1029" s="28"/>
      <c r="H1029" s="29" t="str">
        <f>IF(G1029=1,'ANEXO RP14'!$A$51,(IF(G1029=2,'ANEXO RP14'!$A$52,(IF(G1029=3,'ANEXO RP14'!$A$53,(IF(G1029=4,'ANEXO RP14'!$A$54,(IF(G1029=5,'ANEXO RP14'!$A$55,(IF(G1029=6,'ANEXO RP14'!$A$56,(IF(G1029=7,'ANEXO RP14'!$A$57,(IF(G1029=8,'ANEXO RP14'!$A$58,(IF(G1029=9,'ANEXO RP14'!$A$59,(IF(G1029=10,'ANEXO RP14'!$A$60,(IF(G1029=11,'ANEXO RP14'!$A$61,(IF(G1029=12,'ANEXO RP14'!$A$62,(IF(G1029=13,'ANEXO RP14'!$A$63,(IF(G1029=14,'ANEXO RP14'!$A$64,(IF(G1029=15,'ANEXO RP14'!$A$65,(IF(G1029=16,'ANEXO RP14'!$A$66," ")))))))))))))))))))))))))))))))</f>
        <v xml:space="preserve"> </v>
      </c>
      <c r="I1029" s="106"/>
      <c r="J1029" s="114"/>
      <c r="K1029" s="91"/>
    </row>
    <row r="1030" spans="1:11" s="30" customFormat="1" ht="41.25" customHeight="1" thickBot="1" x14ac:dyDescent="0.3">
      <c r="A1030" s="113"/>
      <c r="B1030" s="93"/>
      <c r="C1030" s="55"/>
      <c r="D1030" s="94" t="e">
        <f>VLOOKUP($C1029:$C$5004,$C$27:$D$5004,2,0)</f>
        <v>#N/A</v>
      </c>
      <c r="E1030" s="99"/>
      <c r="F1030" s="60" t="e">
        <f>VLOOKUP($E1030:$E$5004,'PLANO DE APLICAÇÃO'!$A$5:$B$1002,2,0)</f>
        <v>#N/A</v>
      </c>
      <c r="G1030" s="28"/>
      <c r="H1030" s="29" t="str">
        <f>IF(G1030=1,'ANEXO RP14'!$A$51,(IF(G1030=2,'ANEXO RP14'!$A$52,(IF(G1030=3,'ANEXO RP14'!$A$53,(IF(G1030=4,'ANEXO RP14'!$A$54,(IF(G1030=5,'ANEXO RP14'!$A$55,(IF(G1030=6,'ANEXO RP14'!$A$56,(IF(G1030=7,'ANEXO RP14'!$A$57,(IF(G1030=8,'ANEXO RP14'!$A$58,(IF(G1030=9,'ANEXO RP14'!$A$59,(IF(G1030=10,'ANEXO RP14'!$A$60,(IF(G1030=11,'ANEXO RP14'!$A$61,(IF(G1030=12,'ANEXO RP14'!$A$62,(IF(G1030=13,'ANEXO RP14'!$A$63,(IF(G1030=14,'ANEXO RP14'!$A$64,(IF(G1030=15,'ANEXO RP14'!$A$65,(IF(G1030=16,'ANEXO RP14'!$A$66," ")))))))))))))))))))))))))))))))</f>
        <v xml:space="preserve"> </v>
      </c>
      <c r="I1030" s="106"/>
      <c r="J1030" s="114"/>
      <c r="K1030" s="91"/>
    </row>
    <row r="1031" spans="1:11" s="30" customFormat="1" ht="41.25" customHeight="1" thickBot="1" x14ac:dyDescent="0.3">
      <c r="A1031" s="113"/>
      <c r="B1031" s="93"/>
      <c r="C1031" s="55"/>
      <c r="D1031" s="94" t="e">
        <f>VLOOKUP($C1030:$C$5004,$C$27:$D$5004,2,0)</f>
        <v>#N/A</v>
      </c>
      <c r="E1031" s="99"/>
      <c r="F1031" s="60" t="e">
        <f>VLOOKUP($E1031:$E$5004,'PLANO DE APLICAÇÃO'!$A$5:$B$1002,2,0)</f>
        <v>#N/A</v>
      </c>
      <c r="G1031" s="28"/>
      <c r="H1031" s="29" t="str">
        <f>IF(G1031=1,'ANEXO RP14'!$A$51,(IF(G1031=2,'ANEXO RP14'!$A$52,(IF(G1031=3,'ANEXO RP14'!$A$53,(IF(G1031=4,'ANEXO RP14'!$A$54,(IF(G1031=5,'ANEXO RP14'!$A$55,(IF(G1031=6,'ANEXO RP14'!$A$56,(IF(G1031=7,'ANEXO RP14'!$A$57,(IF(G1031=8,'ANEXO RP14'!$A$58,(IF(G1031=9,'ANEXO RP14'!$A$59,(IF(G1031=10,'ANEXO RP14'!$A$60,(IF(G1031=11,'ANEXO RP14'!$A$61,(IF(G1031=12,'ANEXO RP14'!$A$62,(IF(G1031=13,'ANEXO RP14'!$A$63,(IF(G1031=14,'ANEXO RP14'!$A$64,(IF(G1031=15,'ANEXO RP14'!$A$65,(IF(G1031=16,'ANEXO RP14'!$A$66," ")))))))))))))))))))))))))))))))</f>
        <v xml:space="preserve"> </v>
      </c>
      <c r="I1031" s="106"/>
      <c r="J1031" s="114"/>
      <c r="K1031" s="91"/>
    </row>
    <row r="1032" spans="1:11" s="30" customFormat="1" ht="41.25" customHeight="1" thickBot="1" x14ac:dyDescent="0.3">
      <c r="A1032" s="113"/>
      <c r="B1032" s="93"/>
      <c r="C1032" s="55"/>
      <c r="D1032" s="94" t="e">
        <f>VLOOKUP($C1031:$C$5004,$C$27:$D$5004,2,0)</f>
        <v>#N/A</v>
      </c>
      <c r="E1032" s="99"/>
      <c r="F1032" s="60" t="e">
        <f>VLOOKUP($E1032:$E$5004,'PLANO DE APLICAÇÃO'!$A$5:$B$1002,2,0)</f>
        <v>#N/A</v>
      </c>
      <c r="G1032" s="28"/>
      <c r="H1032" s="29" t="str">
        <f>IF(G1032=1,'ANEXO RP14'!$A$51,(IF(G1032=2,'ANEXO RP14'!$A$52,(IF(G1032=3,'ANEXO RP14'!$A$53,(IF(G1032=4,'ANEXO RP14'!$A$54,(IF(G1032=5,'ANEXO RP14'!$A$55,(IF(G1032=6,'ANEXO RP14'!$A$56,(IF(G1032=7,'ANEXO RP14'!$A$57,(IF(G1032=8,'ANEXO RP14'!$A$58,(IF(G1032=9,'ANEXO RP14'!$A$59,(IF(G1032=10,'ANEXO RP14'!$A$60,(IF(G1032=11,'ANEXO RP14'!$A$61,(IF(G1032=12,'ANEXO RP14'!$A$62,(IF(G1032=13,'ANEXO RP14'!$A$63,(IF(G1032=14,'ANEXO RP14'!$A$64,(IF(G1032=15,'ANEXO RP14'!$A$65,(IF(G1032=16,'ANEXO RP14'!$A$66," ")))))))))))))))))))))))))))))))</f>
        <v xml:space="preserve"> </v>
      </c>
      <c r="I1032" s="106"/>
      <c r="J1032" s="114"/>
      <c r="K1032" s="91"/>
    </row>
    <row r="1033" spans="1:11" s="30" customFormat="1" ht="41.25" customHeight="1" thickBot="1" x14ac:dyDescent="0.3">
      <c r="A1033" s="113"/>
      <c r="B1033" s="93"/>
      <c r="C1033" s="55"/>
      <c r="D1033" s="94" t="e">
        <f>VLOOKUP($C1032:$C$5004,$C$27:$D$5004,2,0)</f>
        <v>#N/A</v>
      </c>
      <c r="E1033" s="99"/>
      <c r="F1033" s="60" t="e">
        <f>VLOOKUP($E1033:$E$5004,'PLANO DE APLICAÇÃO'!$A$5:$B$1002,2,0)</f>
        <v>#N/A</v>
      </c>
      <c r="G1033" s="28"/>
      <c r="H1033" s="29" t="str">
        <f>IF(G1033=1,'ANEXO RP14'!$A$51,(IF(G1033=2,'ANEXO RP14'!$A$52,(IF(G1033=3,'ANEXO RP14'!$A$53,(IF(G1033=4,'ANEXO RP14'!$A$54,(IF(G1033=5,'ANEXO RP14'!$A$55,(IF(G1033=6,'ANEXO RP14'!$A$56,(IF(G1033=7,'ANEXO RP14'!$A$57,(IF(G1033=8,'ANEXO RP14'!$A$58,(IF(G1033=9,'ANEXO RP14'!$A$59,(IF(G1033=10,'ANEXO RP14'!$A$60,(IF(G1033=11,'ANEXO RP14'!$A$61,(IF(G1033=12,'ANEXO RP14'!$A$62,(IF(G1033=13,'ANEXO RP14'!$A$63,(IF(G1033=14,'ANEXO RP14'!$A$64,(IF(G1033=15,'ANEXO RP14'!$A$65,(IF(G1033=16,'ANEXO RP14'!$A$66," ")))))))))))))))))))))))))))))))</f>
        <v xml:space="preserve"> </v>
      </c>
      <c r="I1033" s="106"/>
      <c r="J1033" s="114"/>
      <c r="K1033" s="91"/>
    </row>
    <row r="1034" spans="1:11" s="30" customFormat="1" ht="41.25" customHeight="1" thickBot="1" x14ac:dyDescent="0.3">
      <c r="A1034" s="113"/>
      <c r="B1034" s="93"/>
      <c r="C1034" s="55"/>
      <c r="D1034" s="94" t="e">
        <f>VLOOKUP($C1033:$C$5004,$C$27:$D$5004,2,0)</f>
        <v>#N/A</v>
      </c>
      <c r="E1034" s="99"/>
      <c r="F1034" s="60" t="e">
        <f>VLOOKUP($E1034:$E$5004,'PLANO DE APLICAÇÃO'!$A$5:$B$1002,2,0)</f>
        <v>#N/A</v>
      </c>
      <c r="G1034" s="28"/>
      <c r="H1034" s="29" t="str">
        <f>IF(G1034=1,'ANEXO RP14'!$A$51,(IF(G1034=2,'ANEXO RP14'!$A$52,(IF(G1034=3,'ANEXO RP14'!$A$53,(IF(G1034=4,'ANEXO RP14'!$A$54,(IF(G1034=5,'ANEXO RP14'!$A$55,(IF(G1034=6,'ANEXO RP14'!$A$56,(IF(G1034=7,'ANEXO RP14'!$A$57,(IF(G1034=8,'ANEXO RP14'!$A$58,(IF(G1034=9,'ANEXO RP14'!$A$59,(IF(G1034=10,'ANEXO RP14'!$A$60,(IF(G1034=11,'ANEXO RP14'!$A$61,(IF(G1034=12,'ANEXO RP14'!$A$62,(IF(G1034=13,'ANEXO RP14'!$A$63,(IF(G1034=14,'ANEXO RP14'!$A$64,(IF(G1034=15,'ANEXO RP14'!$A$65,(IF(G1034=16,'ANEXO RP14'!$A$66," ")))))))))))))))))))))))))))))))</f>
        <v xml:space="preserve"> </v>
      </c>
      <c r="I1034" s="106"/>
      <c r="J1034" s="114"/>
      <c r="K1034" s="91"/>
    </row>
    <row r="1035" spans="1:11" s="30" customFormat="1" ht="41.25" customHeight="1" thickBot="1" x14ac:dyDescent="0.3">
      <c r="A1035" s="113"/>
      <c r="B1035" s="93"/>
      <c r="C1035" s="55"/>
      <c r="D1035" s="94" t="e">
        <f>VLOOKUP($C1034:$C$5004,$C$27:$D$5004,2,0)</f>
        <v>#N/A</v>
      </c>
      <c r="E1035" s="99"/>
      <c r="F1035" s="60" t="e">
        <f>VLOOKUP($E1035:$E$5004,'PLANO DE APLICAÇÃO'!$A$5:$B$1002,2,0)</f>
        <v>#N/A</v>
      </c>
      <c r="G1035" s="28"/>
      <c r="H1035" s="29" t="str">
        <f>IF(G1035=1,'ANEXO RP14'!$A$51,(IF(G1035=2,'ANEXO RP14'!$A$52,(IF(G1035=3,'ANEXO RP14'!$A$53,(IF(G1035=4,'ANEXO RP14'!$A$54,(IF(G1035=5,'ANEXO RP14'!$A$55,(IF(G1035=6,'ANEXO RP14'!$A$56,(IF(G1035=7,'ANEXO RP14'!$A$57,(IF(G1035=8,'ANEXO RP14'!$A$58,(IF(G1035=9,'ANEXO RP14'!$A$59,(IF(G1035=10,'ANEXO RP14'!$A$60,(IF(G1035=11,'ANEXO RP14'!$A$61,(IF(G1035=12,'ANEXO RP14'!$A$62,(IF(G1035=13,'ANEXO RP14'!$A$63,(IF(G1035=14,'ANEXO RP14'!$A$64,(IF(G1035=15,'ANEXO RP14'!$A$65,(IF(G1035=16,'ANEXO RP14'!$A$66," ")))))))))))))))))))))))))))))))</f>
        <v xml:space="preserve"> </v>
      </c>
      <c r="I1035" s="106"/>
      <c r="J1035" s="114"/>
      <c r="K1035" s="91"/>
    </row>
    <row r="1036" spans="1:11" s="30" customFormat="1" ht="41.25" customHeight="1" thickBot="1" x14ac:dyDescent="0.3">
      <c r="A1036" s="113"/>
      <c r="B1036" s="93"/>
      <c r="C1036" s="55"/>
      <c r="D1036" s="94" t="e">
        <f>VLOOKUP($C1035:$C$5004,$C$27:$D$5004,2,0)</f>
        <v>#N/A</v>
      </c>
      <c r="E1036" s="99"/>
      <c r="F1036" s="60" t="e">
        <f>VLOOKUP($E1036:$E$5004,'PLANO DE APLICAÇÃO'!$A$5:$B$1002,2,0)</f>
        <v>#N/A</v>
      </c>
      <c r="G1036" s="28"/>
      <c r="H1036" s="29" t="str">
        <f>IF(G1036=1,'ANEXO RP14'!$A$51,(IF(G1036=2,'ANEXO RP14'!$A$52,(IF(G1036=3,'ANEXO RP14'!$A$53,(IF(G1036=4,'ANEXO RP14'!$A$54,(IF(G1036=5,'ANEXO RP14'!$A$55,(IF(G1036=6,'ANEXO RP14'!$A$56,(IF(G1036=7,'ANEXO RP14'!$A$57,(IF(G1036=8,'ANEXO RP14'!$A$58,(IF(G1036=9,'ANEXO RP14'!$A$59,(IF(G1036=10,'ANEXO RP14'!$A$60,(IF(G1036=11,'ANEXO RP14'!$A$61,(IF(G1036=12,'ANEXO RP14'!$A$62,(IF(G1036=13,'ANEXO RP14'!$A$63,(IF(G1036=14,'ANEXO RP14'!$A$64,(IF(G1036=15,'ANEXO RP14'!$A$65,(IF(G1036=16,'ANEXO RP14'!$A$66," ")))))))))))))))))))))))))))))))</f>
        <v xml:space="preserve"> </v>
      </c>
      <c r="I1036" s="106"/>
      <c r="J1036" s="114"/>
      <c r="K1036" s="91"/>
    </row>
    <row r="1037" spans="1:11" s="30" customFormat="1" ht="41.25" customHeight="1" thickBot="1" x14ac:dyDescent="0.3">
      <c r="A1037" s="113"/>
      <c r="B1037" s="93"/>
      <c r="C1037" s="55"/>
      <c r="D1037" s="94" t="e">
        <f>VLOOKUP($C1036:$C$5004,$C$27:$D$5004,2,0)</f>
        <v>#N/A</v>
      </c>
      <c r="E1037" s="99"/>
      <c r="F1037" s="60" t="e">
        <f>VLOOKUP($E1037:$E$5004,'PLANO DE APLICAÇÃO'!$A$5:$B$1002,2,0)</f>
        <v>#N/A</v>
      </c>
      <c r="G1037" s="28"/>
      <c r="H1037" s="29" t="str">
        <f>IF(G1037=1,'ANEXO RP14'!$A$51,(IF(G1037=2,'ANEXO RP14'!$A$52,(IF(G1037=3,'ANEXO RP14'!$A$53,(IF(G1037=4,'ANEXO RP14'!$A$54,(IF(G1037=5,'ANEXO RP14'!$A$55,(IF(G1037=6,'ANEXO RP14'!$A$56,(IF(G1037=7,'ANEXO RP14'!$A$57,(IF(G1037=8,'ANEXO RP14'!$A$58,(IF(G1037=9,'ANEXO RP14'!$A$59,(IF(G1037=10,'ANEXO RP14'!$A$60,(IF(G1037=11,'ANEXO RP14'!$A$61,(IF(G1037=12,'ANEXO RP14'!$A$62,(IF(G1037=13,'ANEXO RP14'!$A$63,(IF(G1037=14,'ANEXO RP14'!$A$64,(IF(G1037=15,'ANEXO RP14'!$A$65,(IF(G1037=16,'ANEXO RP14'!$A$66," ")))))))))))))))))))))))))))))))</f>
        <v xml:space="preserve"> </v>
      </c>
      <c r="I1037" s="106"/>
      <c r="J1037" s="114"/>
      <c r="K1037" s="91"/>
    </row>
    <row r="1038" spans="1:11" s="30" customFormat="1" ht="41.25" customHeight="1" thickBot="1" x14ac:dyDescent="0.3">
      <c r="A1038" s="113"/>
      <c r="B1038" s="93"/>
      <c r="C1038" s="55"/>
      <c r="D1038" s="94" t="e">
        <f>VLOOKUP($C1037:$C$5004,$C$27:$D$5004,2,0)</f>
        <v>#N/A</v>
      </c>
      <c r="E1038" s="99"/>
      <c r="F1038" s="60" t="e">
        <f>VLOOKUP($E1038:$E$5004,'PLANO DE APLICAÇÃO'!$A$5:$B$1002,2,0)</f>
        <v>#N/A</v>
      </c>
      <c r="G1038" s="28"/>
      <c r="H1038" s="29" t="str">
        <f>IF(G1038=1,'ANEXO RP14'!$A$51,(IF(G1038=2,'ANEXO RP14'!$A$52,(IF(G1038=3,'ANEXO RP14'!$A$53,(IF(G1038=4,'ANEXO RP14'!$A$54,(IF(G1038=5,'ANEXO RP14'!$A$55,(IF(G1038=6,'ANEXO RP14'!$A$56,(IF(G1038=7,'ANEXO RP14'!$A$57,(IF(G1038=8,'ANEXO RP14'!$A$58,(IF(G1038=9,'ANEXO RP14'!$A$59,(IF(G1038=10,'ANEXO RP14'!$A$60,(IF(G1038=11,'ANEXO RP14'!$A$61,(IF(G1038=12,'ANEXO RP14'!$A$62,(IF(G1038=13,'ANEXO RP14'!$A$63,(IF(G1038=14,'ANEXO RP14'!$A$64,(IF(G1038=15,'ANEXO RP14'!$A$65,(IF(G1038=16,'ANEXO RP14'!$A$66," ")))))))))))))))))))))))))))))))</f>
        <v xml:space="preserve"> </v>
      </c>
      <c r="I1038" s="106"/>
      <c r="J1038" s="114"/>
      <c r="K1038" s="91"/>
    </row>
    <row r="1039" spans="1:11" s="30" customFormat="1" ht="41.25" customHeight="1" thickBot="1" x14ac:dyDescent="0.3">
      <c r="A1039" s="113"/>
      <c r="B1039" s="93"/>
      <c r="C1039" s="55"/>
      <c r="D1039" s="94" t="e">
        <f>VLOOKUP($C1038:$C$5004,$C$27:$D$5004,2,0)</f>
        <v>#N/A</v>
      </c>
      <c r="E1039" s="99"/>
      <c r="F1039" s="60" t="e">
        <f>VLOOKUP($E1039:$E$5004,'PLANO DE APLICAÇÃO'!$A$5:$B$1002,2,0)</f>
        <v>#N/A</v>
      </c>
      <c r="G1039" s="28"/>
      <c r="H1039" s="29" t="str">
        <f>IF(G1039=1,'ANEXO RP14'!$A$51,(IF(G1039=2,'ANEXO RP14'!$A$52,(IF(G1039=3,'ANEXO RP14'!$A$53,(IF(G1039=4,'ANEXO RP14'!$A$54,(IF(G1039=5,'ANEXO RP14'!$A$55,(IF(G1039=6,'ANEXO RP14'!$A$56,(IF(G1039=7,'ANEXO RP14'!$A$57,(IF(G1039=8,'ANEXO RP14'!$A$58,(IF(G1039=9,'ANEXO RP14'!$A$59,(IF(G1039=10,'ANEXO RP14'!$A$60,(IF(G1039=11,'ANEXO RP14'!$A$61,(IF(G1039=12,'ANEXO RP14'!$A$62,(IF(G1039=13,'ANEXO RP14'!$A$63,(IF(G1039=14,'ANEXO RP14'!$A$64,(IF(G1039=15,'ANEXO RP14'!$A$65,(IF(G1039=16,'ANEXO RP14'!$A$66," ")))))))))))))))))))))))))))))))</f>
        <v xml:space="preserve"> </v>
      </c>
      <c r="I1039" s="106"/>
      <c r="J1039" s="114"/>
      <c r="K1039" s="91"/>
    </row>
    <row r="1040" spans="1:11" s="30" customFormat="1" ht="41.25" customHeight="1" thickBot="1" x14ac:dyDescent="0.3">
      <c r="A1040" s="113"/>
      <c r="B1040" s="93"/>
      <c r="C1040" s="55"/>
      <c r="D1040" s="94" t="e">
        <f>VLOOKUP($C1039:$C$5004,$C$27:$D$5004,2,0)</f>
        <v>#N/A</v>
      </c>
      <c r="E1040" s="99"/>
      <c r="F1040" s="60" t="e">
        <f>VLOOKUP($E1040:$E$5004,'PLANO DE APLICAÇÃO'!$A$5:$B$1002,2,0)</f>
        <v>#N/A</v>
      </c>
      <c r="G1040" s="28"/>
      <c r="H1040" s="29" t="str">
        <f>IF(G1040=1,'ANEXO RP14'!$A$51,(IF(G1040=2,'ANEXO RP14'!$A$52,(IF(G1040=3,'ANEXO RP14'!$A$53,(IF(G1040=4,'ANEXO RP14'!$A$54,(IF(G1040=5,'ANEXO RP14'!$A$55,(IF(G1040=6,'ANEXO RP14'!$A$56,(IF(G1040=7,'ANEXO RP14'!$A$57,(IF(G1040=8,'ANEXO RP14'!$A$58,(IF(G1040=9,'ANEXO RP14'!$A$59,(IF(G1040=10,'ANEXO RP14'!$A$60,(IF(G1040=11,'ANEXO RP14'!$A$61,(IF(G1040=12,'ANEXO RP14'!$A$62,(IF(G1040=13,'ANEXO RP14'!$A$63,(IF(G1040=14,'ANEXO RP14'!$A$64,(IF(G1040=15,'ANEXO RP14'!$A$65,(IF(G1040=16,'ANEXO RP14'!$A$66," ")))))))))))))))))))))))))))))))</f>
        <v xml:space="preserve"> </v>
      </c>
      <c r="I1040" s="106"/>
      <c r="J1040" s="114"/>
      <c r="K1040" s="91"/>
    </row>
    <row r="1041" spans="1:11" s="30" customFormat="1" ht="41.25" customHeight="1" thickBot="1" x14ac:dyDescent="0.3">
      <c r="A1041" s="113"/>
      <c r="B1041" s="93"/>
      <c r="C1041" s="55"/>
      <c r="D1041" s="94" t="e">
        <f>VLOOKUP($C1040:$C$5004,$C$27:$D$5004,2,0)</f>
        <v>#N/A</v>
      </c>
      <c r="E1041" s="99"/>
      <c r="F1041" s="60" t="e">
        <f>VLOOKUP($E1041:$E$5004,'PLANO DE APLICAÇÃO'!$A$5:$B$1002,2,0)</f>
        <v>#N/A</v>
      </c>
      <c r="G1041" s="28"/>
      <c r="H1041" s="29" t="str">
        <f>IF(G1041=1,'ANEXO RP14'!$A$51,(IF(G1041=2,'ANEXO RP14'!$A$52,(IF(G1041=3,'ANEXO RP14'!$A$53,(IF(G1041=4,'ANEXO RP14'!$A$54,(IF(G1041=5,'ANEXO RP14'!$A$55,(IF(G1041=6,'ANEXO RP14'!$A$56,(IF(G1041=7,'ANEXO RP14'!$A$57,(IF(G1041=8,'ANEXO RP14'!$A$58,(IF(G1041=9,'ANEXO RP14'!$A$59,(IF(G1041=10,'ANEXO RP14'!$A$60,(IF(G1041=11,'ANEXO RP14'!$A$61,(IF(G1041=12,'ANEXO RP14'!$A$62,(IF(G1041=13,'ANEXO RP14'!$A$63,(IF(G1041=14,'ANEXO RP14'!$A$64,(IF(G1041=15,'ANEXO RP14'!$A$65,(IF(G1041=16,'ANEXO RP14'!$A$66," ")))))))))))))))))))))))))))))))</f>
        <v xml:space="preserve"> </v>
      </c>
      <c r="I1041" s="106"/>
      <c r="J1041" s="114"/>
      <c r="K1041" s="91"/>
    </row>
    <row r="1042" spans="1:11" s="30" customFormat="1" ht="41.25" customHeight="1" thickBot="1" x14ac:dyDescent="0.3">
      <c r="A1042" s="113"/>
      <c r="B1042" s="93"/>
      <c r="C1042" s="55"/>
      <c r="D1042" s="94" t="e">
        <f>VLOOKUP($C1041:$C$5004,$C$27:$D$5004,2,0)</f>
        <v>#N/A</v>
      </c>
      <c r="E1042" s="99"/>
      <c r="F1042" s="60" t="e">
        <f>VLOOKUP($E1042:$E$5004,'PLANO DE APLICAÇÃO'!$A$5:$B$1002,2,0)</f>
        <v>#N/A</v>
      </c>
      <c r="G1042" s="28"/>
      <c r="H1042" s="29" t="str">
        <f>IF(G1042=1,'ANEXO RP14'!$A$51,(IF(G1042=2,'ANEXO RP14'!$A$52,(IF(G1042=3,'ANEXO RP14'!$A$53,(IF(G1042=4,'ANEXO RP14'!$A$54,(IF(G1042=5,'ANEXO RP14'!$A$55,(IF(G1042=6,'ANEXO RP14'!$A$56,(IF(G1042=7,'ANEXO RP14'!$A$57,(IF(G1042=8,'ANEXO RP14'!$A$58,(IF(G1042=9,'ANEXO RP14'!$A$59,(IF(G1042=10,'ANEXO RP14'!$A$60,(IF(G1042=11,'ANEXO RP14'!$A$61,(IF(G1042=12,'ANEXO RP14'!$A$62,(IF(G1042=13,'ANEXO RP14'!$A$63,(IF(G1042=14,'ANEXO RP14'!$A$64,(IF(G1042=15,'ANEXO RP14'!$A$65,(IF(G1042=16,'ANEXO RP14'!$A$66," ")))))))))))))))))))))))))))))))</f>
        <v xml:space="preserve"> </v>
      </c>
      <c r="I1042" s="106"/>
      <c r="J1042" s="114"/>
      <c r="K1042" s="91"/>
    </row>
    <row r="1043" spans="1:11" s="30" customFormat="1" ht="41.25" customHeight="1" thickBot="1" x14ac:dyDescent="0.3">
      <c r="A1043" s="113"/>
      <c r="B1043" s="93"/>
      <c r="C1043" s="55"/>
      <c r="D1043" s="94" t="e">
        <f>VLOOKUP($C1042:$C$5004,$C$27:$D$5004,2,0)</f>
        <v>#N/A</v>
      </c>
      <c r="E1043" s="99"/>
      <c r="F1043" s="60" t="e">
        <f>VLOOKUP($E1043:$E$5004,'PLANO DE APLICAÇÃO'!$A$5:$B$1002,2,0)</f>
        <v>#N/A</v>
      </c>
      <c r="G1043" s="28"/>
      <c r="H1043" s="29" t="str">
        <f>IF(G1043=1,'ANEXO RP14'!$A$51,(IF(G1043=2,'ANEXO RP14'!$A$52,(IF(G1043=3,'ANEXO RP14'!$A$53,(IF(G1043=4,'ANEXO RP14'!$A$54,(IF(G1043=5,'ANEXO RP14'!$A$55,(IF(G1043=6,'ANEXO RP14'!$A$56,(IF(G1043=7,'ANEXO RP14'!$A$57,(IF(G1043=8,'ANEXO RP14'!$A$58,(IF(G1043=9,'ANEXO RP14'!$A$59,(IF(G1043=10,'ANEXO RP14'!$A$60,(IF(G1043=11,'ANEXO RP14'!$A$61,(IF(G1043=12,'ANEXO RP14'!$A$62,(IF(G1043=13,'ANEXO RP14'!$A$63,(IF(G1043=14,'ANEXO RP14'!$A$64,(IF(G1043=15,'ANEXO RP14'!$A$65,(IF(G1043=16,'ANEXO RP14'!$A$66," ")))))))))))))))))))))))))))))))</f>
        <v xml:space="preserve"> </v>
      </c>
      <c r="I1043" s="106"/>
      <c r="J1043" s="114"/>
      <c r="K1043" s="91"/>
    </row>
    <row r="1044" spans="1:11" s="30" customFormat="1" ht="41.25" customHeight="1" thickBot="1" x14ac:dyDescent="0.3">
      <c r="A1044" s="113"/>
      <c r="B1044" s="93"/>
      <c r="C1044" s="55"/>
      <c r="D1044" s="94" t="e">
        <f>VLOOKUP($C1043:$C$5004,$C$27:$D$5004,2,0)</f>
        <v>#N/A</v>
      </c>
      <c r="E1044" s="99"/>
      <c r="F1044" s="60" t="e">
        <f>VLOOKUP($E1044:$E$5004,'PLANO DE APLICAÇÃO'!$A$5:$B$1002,2,0)</f>
        <v>#N/A</v>
      </c>
      <c r="G1044" s="28"/>
      <c r="H1044" s="29" t="str">
        <f>IF(G1044=1,'ANEXO RP14'!$A$51,(IF(G1044=2,'ANEXO RP14'!$A$52,(IF(G1044=3,'ANEXO RP14'!$A$53,(IF(G1044=4,'ANEXO RP14'!$A$54,(IF(G1044=5,'ANEXO RP14'!$A$55,(IF(G1044=6,'ANEXO RP14'!$A$56,(IF(G1044=7,'ANEXO RP14'!$A$57,(IF(G1044=8,'ANEXO RP14'!$A$58,(IF(G1044=9,'ANEXO RP14'!$A$59,(IF(G1044=10,'ANEXO RP14'!$A$60,(IF(G1044=11,'ANEXO RP14'!$A$61,(IF(G1044=12,'ANEXO RP14'!$A$62,(IF(G1044=13,'ANEXO RP14'!$A$63,(IF(G1044=14,'ANEXO RP14'!$A$64,(IF(G1044=15,'ANEXO RP14'!$A$65,(IF(G1044=16,'ANEXO RP14'!$A$66," ")))))))))))))))))))))))))))))))</f>
        <v xml:space="preserve"> </v>
      </c>
      <c r="I1044" s="106"/>
      <c r="J1044" s="114"/>
      <c r="K1044" s="91"/>
    </row>
    <row r="1045" spans="1:11" s="30" customFormat="1" ht="41.25" customHeight="1" thickBot="1" x14ac:dyDescent="0.3">
      <c r="A1045" s="113"/>
      <c r="B1045" s="93"/>
      <c r="C1045" s="55"/>
      <c r="D1045" s="94" t="e">
        <f>VLOOKUP($C1044:$C$5004,$C$27:$D$5004,2,0)</f>
        <v>#N/A</v>
      </c>
      <c r="E1045" s="99"/>
      <c r="F1045" s="60" t="e">
        <f>VLOOKUP($E1045:$E$5004,'PLANO DE APLICAÇÃO'!$A$5:$B$1002,2,0)</f>
        <v>#N/A</v>
      </c>
      <c r="G1045" s="28"/>
      <c r="H1045" s="29" t="str">
        <f>IF(G1045=1,'ANEXO RP14'!$A$51,(IF(G1045=2,'ANEXO RP14'!$A$52,(IF(G1045=3,'ANEXO RP14'!$A$53,(IF(G1045=4,'ANEXO RP14'!$A$54,(IF(G1045=5,'ANEXO RP14'!$A$55,(IF(G1045=6,'ANEXO RP14'!$A$56,(IF(G1045=7,'ANEXO RP14'!$A$57,(IF(G1045=8,'ANEXO RP14'!$A$58,(IF(G1045=9,'ANEXO RP14'!$A$59,(IF(G1045=10,'ANEXO RP14'!$A$60,(IF(G1045=11,'ANEXO RP14'!$A$61,(IF(G1045=12,'ANEXO RP14'!$A$62,(IF(G1045=13,'ANEXO RP14'!$A$63,(IF(G1045=14,'ANEXO RP14'!$A$64,(IF(G1045=15,'ANEXO RP14'!$A$65,(IF(G1045=16,'ANEXO RP14'!$A$66," ")))))))))))))))))))))))))))))))</f>
        <v xml:space="preserve"> </v>
      </c>
      <c r="I1045" s="106"/>
      <c r="J1045" s="114"/>
      <c r="K1045" s="91"/>
    </row>
    <row r="1046" spans="1:11" s="30" customFormat="1" ht="41.25" customHeight="1" thickBot="1" x14ac:dyDescent="0.3">
      <c r="A1046" s="113"/>
      <c r="B1046" s="93"/>
      <c r="C1046" s="55"/>
      <c r="D1046" s="94" t="e">
        <f>VLOOKUP($C1045:$C$5004,$C$27:$D$5004,2,0)</f>
        <v>#N/A</v>
      </c>
      <c r="E1046" s="99"/>
      <c r="F1046" s="60" t="e">
        <f>VLOOKUP($E1046:$E$5004,'PLANO DE APLICAÇÃO'!$A$5:$B$1002,2,0)</f>
        <v>#N/A</v>
      </c>
      <c r="G1046" s="28"/>
      <c r="H1046" s="29" t="str">
        <f>IF(G1046=1,'ANEXO RP14'!$A$51,(IF(G1046=2,'ANEXO RP14'!$A$52,(IF(G1046=3,'ANEXO RP14'!$A$53,(IF(G1046=4,'ANEXO RP14'!$A$54,(IF(G1046=5,'ANEXO RP14'!$A$55,(IF(G1046=6,'ANEXO RP14'!$A$56,(IF(G1046=7,'ANEXO RP14'!$A$57,(IF(G1046=8,'ANEXO RP14'!$A$58,(IF(G1046=9,'ANEXO RP14'!$A$59,(IF(G1046=10,'ANEXO RP14'!$A$60,(IF(G1046=11,'ANEXO RP14'!$A$61,(IF(G1046=12,'ANEXO RP14'!$A$62,(IF(G1046=13,'ANEXO RP14'!$A$63,(IF(G1046=14,'ANEXO RP14'!$A$64,(IF(G1046=15,'ANEXO RP14'!$A$65,(IF(G1046=16,'ANEXO RP14'!$A$66," ")))))))))))))))))))))))))))))))</f>
        <v xml:space="preserve"> </v>
      </c>
      <c r="I1046" s="106"/>
      <c r="J1046" s="114"/>
      <c r="K1046" s="91"/>
    </row>
    <row r="1047" spans="1:11" s="30" customFormat="1" ht="41.25" customHeight="1" thickBot="1" x14ac:dyDescent="0.3">
      <c r="A1047" s="113"/>
      <c r="B1047" s="93"/>
      <c r="C1047" s="55"/>
      <c r="D1047" s="94" t="e">
        <f>VLOOKUP($C1046:$C$5004,$C$27:$D$5004,2,0)</f>
        <v>#N/A</v>
      </c>
      <c r="E1047" s="99"/>
      <c r="F1047" s="60" t="e">
        <f>VLOOKUP($E1047:$E$5004,'PLANO DE APLICAÇÃO'!$A$5:$B$1002,2,0)</f>
        <v>#N/A</v>
      </c>
      <c r="G1047" s="28"/>
      <c r="H1047" s="29" t="str">
        <f>IF(G1047=1,'ANEXO RP14'!$A$51,(IF(G1047=2,'ANEXO RP14'!$A$52,(IF(G1047=3,'ANEXO RP14'!$A$53,(IF(G1047=4,'ANEXO RP14'!$A$54,(IF(G1047=5,'ANEXO RP14'!$A$55,(IF(G1047=6,'ANEXO RP14'!$A$56,(IF(G1047=7,'ANEXO RP14'!$A$57,(IF(G1047=8,'ANEXO RP14'!$A$58,(IF(G1047=9,'ANEXO RP14'!$A$59,(IF(G1047=10,'ANEXO RP14'!$A$60,(IF(G1047=11,'ANEXO RP14'!$A$61,(IF(G1047=12,'ANEXO RP14'!$A$62,(IF(G1047=13,'ANEXO RP14'!$A$63,(IF(G1047=14,'ANEXO RP14'!$A$64,(IF(G1047=15,'ANEXO RP14'!$A$65,(IF(G1047=16,'ANEXO RP14'!$A$66," ")))))))))))))))))))))))))))))))</f>
        <v xml:space="preserve"> </v>
      </c>
      <c r="I1047" s="106"/>
      <c r="J1047" s="114"/>
      <c r="K1047" s="91"/>
    </row>
    <row r="1048" spans="1:11" s="30" customFormat="1" ht="41.25" customHeight="1" thickBot="1" x14ac:dyDescent="0.3">
      <c r="A1048" s="113"/>
      <c r="B1048" s="93"/>
      <c r="C1048" s="55"/>
      <c r="D1048" s="94" t="e">
        <f>VLOOKUP($C1047:$C$5004,$C$27:$D$5004,2,0)</f>
        <v>#N/A</v>
      </c>
      <c r="E1048" s="99"/>
      <c r="F1048" s="60" t="e">
        <f>VLOOKUP($E1048:$E$5004,'PLANO DE APLICAÇÃO'!$A$5:$B$1002,2,0)</f>
        <v>#N/A</v>
      </c>
      <c r="G1048" s="28"/>
      <c r="H1048" s="29" t="str">
        <f>IF(G1048=1,'ANEXO RP14'!$A$51,(IF(G1048=2,'ANEXO RP14'!$A$52,(IF(G1048=3,'ANEXO RP14'!$A$53,(IF(G1048=4,'ANEXO RP14'!$A$54,(IF(G1048=5,'ANEXO RP14'!$A$55,(IF(G1048=6,'ANEXO RP14'!$A$56,(IF(G1048=7,'ANEXO RP14'!$A$57,(IF(G1048=8,'ANEXO RP14'!$A$58,(IF(G1048=9,'ANEXO RP14'!$A$59,(IF(G1048=10,'ANEXO RP14'!$A$60,(IF(G1048=11,'ANEXO RP14'!$A$61,(IF(G1048=12,'ANEXO RP14'!$A$62,(IF(G1048=13,'ANEXO RP14'!$A$63,(IF(G1048=14,'ANEXO RP14'!$A$64,(IF(G1048=15,'ANEXO RP14'!$A$65,(IF(G1048=16,'ANEXO RP14'!$A$66," ")))))))))))))))))))))))))))))))</f>
        <v xml:space="preserve"> </v>
      </c>
      <c r="I1048" s="106"/>
      <c r="J1048" s="114"/>
      <c r="K1048" s="91"/>
    </row>
    <row r="1049" spans="1:11" s="30" customFormat="1" ht="41.25" customHeight="1" thickBot="1" x14ac:dyDescent="0.3">
      <c r="A1049" s="113"/>
      <c r="B1049" s="93"/>
      <c r="C1049" s="55"/>
      <c r="D1049" s="94" t="e">
        <f>VLOOKUP($C1048:$C$5004,$C$27:$D$5004,2,0)</f>
        <v>#N/A</v>
      </c>
      <c r="E1049" s="99"/>
      <c r="F1049" s="60" t="e">
        <f>VLOOKUP($E1049:$E$5004,'PLANO DE APLICAÇÃO'!$A$5:$B$1002,2,0)</f>
        <v>#N/A</v>
      </c>
      <c r="G1049" s="28"/>
      <c r="H1049" s="29" t="str">
        <f>IF(G1049=1,'ANEXO RP14'!$A$51,(IF(G1049=2,'ANEXO RP14'!$A$52,(IF(G1049=3,'ANEXO RP14'!$A$53,(IF(G1049=4,'ANEXO RP14'!$A$54,(IF(G1049=5,'ANEXO RP14'!$A$55,(IF(G1049=6,'ANEXO RP14'!$A$56,(IF(G1049=7,'ANEXO RP14'!$A$57,(IF(G1049=8,'ANEXO RP14'!$A$58,(IF(G1049=9,'ANEXO RP14'!$A$59,(IF(G1049=10,'ANEXO RP14'!$A$60,(IF(G1049=11,'ANEXO RP14'!$A$61,(IF(G1049=12,'ANEXO RP14'!$A$62,(IF(G1049=13,'ANEXO RP14'!$A$63,(IF(G1049=14,'ANEXO RP14'!$A$64,(IF(G1049=15,'ANEXO RP14'!$A$65,(IF(G1049=16,'ANEXO RP14'!$A$66," ")))))))))))))))))))))))))))))))</f>
        <v xml:space="preserve"> </v>
      </c>
      <c r="I1049" s="106"/>
      <c r="J1049" s="114"/>
      <c r="K1049" s="91"/>
    </row>
    <row r="1050" spans="1:11" s="30" customFormat="1" ht="41.25" customHeight="1" thickBot="1" x14ac:dyDescent="0.3">
      <c r="A1050" s="113"/>
      <c r="B1050" s="93"/>
      <c r="C1050" s="55"/>
      <c r="D1050" s="94" t="e">
        <f>VLOOKUP($C1049:$C$5004,$C$27:$D$5004,2,0)</f>
        <v>#N/A</v>
      </c>
      <c r="E1050" s="99"/>
      <c r="F1050" s="60" t="e">
        <f>VLOOKUP($E1050:$E$5004,'PLANO DE APLICAÇÃO'!$A$5:$B$1002,2,0)</f>
        <v>#N/A</v>
      </c>
      <c r="G1050" s="28"/>
      <c r="H1050" s="29" t="str">
        <f>IF(G1050=1,'ANEXO RP14'!$A$51,(IF(G1050=2,'ANEXO RP14'!$A$52,(IF(G1050=3,'ANEXO RP14'!$A$53,(IF(G1050=4,'ANEXO RP14'!$A$54,(IF(G1050=5,'ANEXO RP14'!$A$55,(IF(G1050=6,'ANEXO RP14'!$A$56,(IF(G1050=7,'ANEXO RP14'!$A$57,(IF(G1050=8,'ANEXO RP14'!$A$58,(IF(G1050=9,'ANEXO RP14'!$A$59,(IF(G1050=10,'ANEXO RP14'!$A$60,(IF(G1050=11,'ANEXO RP14'!$A$61,(IF(G1050=12,'ANEXO RP14'!$A$62,(IF(G1050=13,'ANEXO RP14'!$A$63,(IF(G1050=14,'ANEXO RP14'!$A$64,(IF(G1050=15,'ANEXO RP14'!$A$65,(IF(G1050=16,'ANEXO RP14'!$A$66," ")))))))))))))))))))))))))))))))</f>
        <v xml:space="preserve"> </v>
      </c>
      <c r="I1050" s="106"/>
      <c r="J1050" s="114"/>
      <c r="K1050" s="91"/>
    </row>
    <row r="1051" spans="1:11" s="30" customFormat="1" ht="41.25" customHeight="1" thickBot="1" x14ac:dyDescent="0.3">
      <c r="A1051" s="113"/>
      <c r="B1051" s="93"/>
      <c r="C1051" s="55"/>
      <c r="D1051" s="94" t="e">
        <f>VLOOKUP($C1050:$C$5004,$C$27:$D$5004,2,0)</f>
        <v>#N/A</v>
      </c>
      <c r="E1051" s="99"/>
      <c r="F1051" s="60" t="e">
        <f>VLOOKUP($E1051:$E$5004,'PLANO DE APLICAÇÃO'!$A$5:$B$1002,2,0)</f>
        <v>#N/A</v>
      </c>
      <c r="G1051" s="28"/>
      <c r="H1051" s="29" t="str">
        <f>IF(G1051=1,'ANEXO RP14'!$A$51,(IF(G1051=2,'ANEXO RP14'!$A$52,(IF(G1051=3,'ANEXO RP14'!$A$53,(IF(G1051=4,'ANEXO RP14'!$A$54,(IF(G1051=5,'ANEXO RP14'!$A$55,(IF(G1051=6,'ANEXO RP14'!$A$56,(IF(G1051=7,'ANEXO RP14'!$A$57,(IF(G1051=8,'ANEXO RP14'!$A$58,(IF(G1051=9,'ANEXO RP14'!$A$59,(IF(G1051=10,'ANEXO RP14'!$A$60,(IF(G1051=11,'ANEXO RP14'!$A$61,(IF(G1051=12,'ANEXO RP14'!$A$62,(IF(G1051=13,'ANEXO RP14'!$A$63,(IF(G1051=14,'ANEXO RP14'!$A$64,(IF(G1051=15,'ANEXO RP14'!$A$65,(IF(G1051=16,'ANEXO RP14'!$A$66," ")))))))))))))))))))))))))))))))</f>
        <v xml:space="preserve"> </v>
      </c>
      <c r="I1051" s="106"/>
      <c r="J1051" s="114"/>
      <c r="K1051" s="91"/>
    </row>
    <row r="1052" spans="1:11" s="30" customFormat="1" ht="41.25" customHeight="1" thickBot="1" x14ac:dyDescent="0.3">
      <c r="A1052" s="113"/>
      <c r="B1052" s="93"/>
      <c r="C1052" s="55"/>
      <c r="D1052" s="94" t="e">
        <f>VLOOKUP($C1051:$C$5004,$C$27:$D$5004,2,0)</f>
        <v>#N/A</v>
      </c>
      <c r="E1052" s="99"/>
      <c r="F1052" s="60" t="e">
        <f>VLOOKUP($E1052:$E$5004,'PLANO DE APLICAÇÃO'!$A$5:$B$1002,2,0)</f>
        <v>#N/A</v>
      </c>
      <c r="G1052" s="28"/>
      <c r="H1052" s="29" t="str">
        <f>IF(G1052=1,'ANEXO RP14'!$A$51,(IF(G1052=2,'ANEXO RP14'!$A$52,(IF(G1052=3,'ANEXO RP14'!$A$53,(IF(G1052=4,'ANEXO RP14'!$A$54,(IF(G1052=5,'ANEXO RP14'!$A$55,(IF(G1052=6,'ANEXO RP14'!$A$56,(IF(G1052=7,'ANEXO RP14'!$A$57,(IF(G1052=8,'ANEXO RP14'!$A$58,(IF(G1052=9,'ANEXO RP14'!$A$59,(IF(G1052=10,'ANEXO RP14'!$A$60,(IF(G1052=11,'ANEXO RP14'!$A$61,(IF(G1052=12,'ANEXO RP14'!$A$62,(IF(G1052=13,'ANEXO RP14'!$A$63,(IF(G1052=14,'ANEXO RP14'!$A$64,(IF(G1052=15,'ANEXO RP14'!$A$65,(IF(G1052=16,'ANEXO RP14'!$A$66," ")))))))))))))))))))))))))))))))</f>
        <v xml:space="preserve"> </v>
      </c>
      <c r="I1052" s="106"/>
      <c r="J1052" s="114"/>
      <c r="K1052" s="91"/>
    </row>
    <row r="1053" spans="1:11" s="30" customFormat="1" ht="41.25" customHeight="1" thickBot="1" x14ac:dyDescent="0.3">
      <c r="A1053" s="113"/>
      <c r="B1053" s="93"/>
      <c r="C1053" s="55"/>
      <c r="D1053" s="94" t="e">
        <f>VLOOKUP($C1052:$C$5004,$C$27:$D$5004,2,0)</f>
        <v>#N/A</v>
      </c>
      <c r="E1053" s="99"/>
      <c r="F1053" s="60" t="e">
        <f>VLOOKUP($E1053:$E$5004,'PLANO DE APLICAÇÃO'!$A$5:$B$1002,2,0)</f>
        <v>#N/A</v>
      </c>
      <c r="G1053" s="28"/>
      <c r="H1053" s="29" t="str">
        <f>IF(G1053=1,'ANEXO RP14'!$A$51,(IF(G1053=2,'ANEXO RP14'!$A$52,(IF(G1053=3,'ANEXO RP14'!$A$53,(IF(G1053=4,'ANEXO RP14'!$A$54,(IF(G1053=5,'ANEXO RP14'!$A$55,(IF(G1053=6,'ANEXO RP14'!$A$56,(IF(G1053=7,'ANEXO RP14'!$A$57,(IF(G1053=8,'ANEXO RP14'!$A$58,(IF(G1053=9,'ANEXO RP14'!$A$59,(IF(G1053=10,'ANEXO RP14'!$A$60,(IF(G1053=11,'ANEXO RP14'!$A$61,(IF(G1053=12,'ANEXO RP14'!$A$62,(IF(G1053=13,'ANEXO RP14'!$A$63,(IF(G1053=14,'ANEXO RP14'!$A$64,(IF(G1053=15,'ANEXO RP14'!$A$65,(IF(G1053=16,'ANEXO RP14'!$A$66," ")))))))))))))))))))))))))))))))</f>
        <v xml:space="preserve"> </v>
      </c>
      <c r="I1053" s="106"/>
      <c r="J1053" s="114"/>
      <c r="K1053" s="91"/>
    </row>
    <row r="1054" spans="1:11" s="30" customFormat="1" ht="41.25" customHeight="1" thickBot="1" x14ac:dyDescent="0.3">
      <c r="A1054" s="113"/>
      <c r="B1054" s="93"/>
      <c r="C1054" s="55"/>
      <c r="D1054" s="94" t="e">
        <f>VLOOKUP($C1053:$C$5004,$C$27:$D$5004,2,0)</f>
        <v>#N/A</v>
      </c>
      <c r="E1054" s="99"/>
      <c r="F1054" s="60" t="e">
        <f>VLOOKUP($E1054:$E$5004,'PLANO DE APLICAÇÃO'!$A$5:$B$1002,2,0)</f>
        <v>#N/A</v>
      </c>
      <c r="G1054" s="28"/>
      <c r="H1054" s="29" t="str">
        <f>IF(G1054=1,'ANEXO RP14'!$A$51,(IF(G1054=2,'ANEXO RP14'!$A$52,(IF(G1054=3,'ANEXO RP14'!$A$53,(IF(G1054=4,'ANEXO RP14'!$A$54,(IF(G1054=5,'ANEXO RP14'!$A$55,(IF(G1054=6,'ANEXO RP14'!$A$56,(IF(G1054=7,'ANEXO RP14'!$A$57,(IF(G1054=8,'ANEXO RP14'!$A$58,(IF(G1054=9,'ANEXO RP14'!$A$59,(IF(G1054=10,'ANEXO RP14'!$A$60,(IF(G1054=11,'ANEXO RP14'!$A$61,(IF(G1054=12,'ANEXO RP14'!$A$62,(IF(G1054=13,'ANEXO RP14'!$A$63,(IF(G1054=14,'ANEXO RP14'!$A$64,(IF(G1054=15,'ANEXO RP14'!$A$65,(IF(G1054=16,'ANEXO RP14'!$A$66," ")))))))))))))))))))))))))))))))</f>
        <v xml:space="preserve"> </v>
      </c>
      <c r="I1054" s="106"/>
      <c r="J1054" s="114"/>
      <c r="K1054" s="91"/>
    </row>
    <row r="1055" spans="1:11" s="30" customFormat="1" ht="41.25" customHeight="1" thickBot="1" x14ac:dyDescent="0.3">
      <c r="A1055" s="113"/>
      <c r="B1055" s="93"/>
      <c r="C1055" s="55"/>
      <c r="D1055" s="94" t="e">
        <f>VLOOKUP($C1054:$C$5004,$C$27:$D$5004,2,0)</f>
        <v>#N/A</v>
      </c>
      <c r="E1055" s="99"/>
      <c r="F1055" s="60" t="e">
        <f>VLOOKUP($E1055:$E$5004,'PLANO DE APLICAÇÃO'!$A$5:$B$1002,2,0)</f>
        <v>#N/A</v>
      </c>
      <c r="G1055" s="28"/>
      <c r="H1055" s="29" t="str">
        <f>IF(G1055=1,'ANEXO RP14'!$A$51,(IF(G1055=2,'ANEXO RP14'!$A$52,(IF(G1055=3,'ANEXO RP14'!$A$53,(IF(G1055=4,'ANEXO RP14'!$A$54,(IF(G1055=5,'ANEXO RP14'!$A$55,(IF(G1055=6,'ANEXO RP14'!$A$56,(IF(G1055=7,'ANEXO RP14'!$A$57,(IF(G1055=8,'ANEXO RP14'!$A$58,(IF(G1055=9,'ANEXO RP14'!$A$59,(IF(G1055=10,'ANEXO RP14'!$A$60,(IF(G1055=11,'ANEXO RP14'!$A$61,(IF(G1055=12,'ANEXO RP14'!$A$62,(IF(G1055=13,'ANEXO RP14'!$A$63,(IF(G1055=14,'ANEXO RP14'!$A$64,(IF(G1055=15,'ANEXO RP14'!$A$65,(IF(G1055=16,'ANEXO RP14'!$A$66," ")))))))))))))))))))))))))))))))</f>
        <v xml:space="preserve"> </v>
      </c>
      <c r="I1055" s="106"/>
      <c r="J1055" s="114"/>
      <c r="K1055" s="91"/>
    </row>
    <row r="1056" spans="1:11" s="30" customFormat="1" ht="41.25" customHeight="1" thickBot="1" x14ac:dyDescent="0.3">
      <c r="A1056" s="113"/>
      <c r="B1056" s="93"/>
      <c r="C1056" s="55"/>
      <c r="D1056" s="94" t="e">
        <f>VLOOKUP($C1055:$C$5004,$C$27:$D$5004,2,0)</f>
        <v>#N/A</v>
      </c>
      <c r="E1056" s="99"/>
      <c r="F1056" s="60" t="e">
        <f>VLOOKUP($E1056:$E$5004,'PLANO DE APLICAÇÃO'!$A$5:$B$1002,2,0)</f>
        <v>#N/A</v>
      </c>
      <c r="G1056" s="28"/>
      <c r="H1056" s="29" t="str">
        <f>IF(G1056=1,'ANEXO RP14'!$A$51,(IF(G1056=2,'ANEXO RP14'!$A$52,(IF(G1056=3,'ANEXO RP14'!$A$53,(IF(G1056=4,'ANEXO RP14'!$A$54,(IF(G1056=5,'ANEXO RP14'!$A$55,(IF(G1056=6,'ANEXO RP14'!$A$56,(IF(G1056=7,'ANEXO RP14'!$A$57,(IF(G1056=8,'ANEXO RP14'!$A$58,(IF(G1056=9,'ANEXO RP14'!$A$59,(IF(G1056=10,'ANEXO RP14'!$A$60,(IF(G1056=11,'ANEXO RP14'!$A$61,(IF(G1056=12,'ANEXO RP14'!$A$62,(IF(G1056=13,'ANEXO RP14'!$A$63,(IF(G1056=14,'ANEXO RP14'!$A$64,(IF(G1056=15,'ANEXO RP14'!$A$65,(IF(G1056=16,'ANEXO RP14'!$A$66," ")))))))))))))))))))))))))))))))</f>
        <v xml:space="preserve"> </v>
      </c>
      <c r="I1056" s="106"/>
      <c r="J1056" s="114"/>
      <c r="K1056" s="91"/>
    </row>
    <row r="1057" spans="1:11" s="30" customFormat="1" ht="41.25" customHeight="1" thickBot="1" x14ac:dyDescent="0.3">
      <c r="A1057" s="113"/>
      <c r="B1057" s="93"/>
      <c r="C1057" s="55"/>
      <c r="D1057" s="94" t="e">
        <f>VLOOKUP($C1056:$C$5004,$C$27:$D$5004,2,0)</f>
        <v>#N/A</v>
      </c>
      <c r="E1057" s="99"/>
      <c r="F1057" s="60" t="e">
        <f>VLOOKUP($E1057:$E$5004,'PLANO DE APLICAÇÃO'!$A$5:$B$1002,2,0)</f>
        <v>#N/A</v>
      </c>
      <c r="G1057" s="28"/>
      <c r="H1057" s="29" t="str">
        <f>IF(G1057=1,'ANEXO RP14'!$A$51,(IF(G1057=2,'ANEXO RP14'!$A$52,(IF(G1057=3,'ANEXO RP14'!$A$53,(IF(G1057=4,'ANEXO RP14'!$A$54,(IF(G1057=5,'ANEXO RP14'!$A$55,(IF(G1057=6,'ANEXO RP14'!$A$56,(IF(G1057=7,'ANEXO RP14'!$A$57,(IF(G1057=8,'ANEXO RP14'!$A$58,(IF(G1057=9,'ANEXO RP14'!$A$59,(IF(G1057=10,'ANEXO RP14'!$A$60,(IF(G1057=11,'ANEXO RP14'!$A$61,(IF(G1057=12,'ANEXO RP14'!$A$62,(IF(G1057=13,'ANEXO RP14'!$A$63,(IF(G1057=14,'ANEXO RP14'!$A$64,(IF(G1057=15,'ANEXO RP14'!$A$65,(IF(G1057=16,'ANEXO RP14'!$A$66," ")))))))))))))))))))))))))))))))</f>
        <v xml:space="preserve"> </v>
      </c>
      <c r="I1057" s="106"/>
      <c r="J1057" s="114"/>
      <c r="K1057" s="91"/>
    </row>
    <row r="1058" spans="1:11" s="30" customFormat="1" ht="41.25" customHeight="1" thickBot="1" x14ac:dyDescent="0.3">
      <c r="A1058" s="113"/>
      <c r="B1058" s="93"/>
      <c r="C1058" s="55"/>
      <c r="D1058" s="94" t="e">
        <f>VLOOKUP($C1057:$C$5004,$C$27:$D$5004,2,0)</f>
        <v>#N/A</v>
      </c>
      <c r="E1058" s="99"/>
      <c r="F1058" s="60" t="e">
        <f>VLOOKUP($E1058:$E$5004,'PLANO DE APLICAÇÃO'!$A$5:$B$1002,2,0)</f>
        <v>#N/A</v>
      </c>
      <c r="G1058" s="28"/>
      <c r="H1058" s="29" t="str">
        <f>IF(G1058=1,'ANEXO RP14'!$A$51,(IF(G1058=2,'ANEXO RP14'!$A$52,(IF(G1058=3,'ANEXO RP14'!$A$53,(IF(G1058=4,'ANEXO RP14'!$A$54,(IF(G1058=5,'ANEXO RP14'!$A$55,(IF(G1058=6,'ANEXO RP14'!$A$56,(IF(G1058=7,'ANEXO RP14'!$A$57,(IF(G1058=8,'ANEXO RP14'!$A$58,(IF(G1058=9,'ANEXO RP14'!$A$59,(IF(G1058=10,'ANEXO RP14'!$A$60,(IF(G1058=11,'ANEXO RP14'!$A$61,(IF(G1058=12,'ANEXO RP14'!$A$62,(IF(G1058=13,'ANEXO RP14'!$A$63,(IF(G1058=14,'ANEXO RP14'!$A$64,(IF(G1058=15,'ANEXO RP14'!$A$65,(IF(G1058=16,'ANEXO RP14'!$A$66," ")))))))))))))))))))))))))))))))</f>
        <v xml:space="preserve"> </v>
      </c>
      <c r="I1058" s="106"/>
      <c r="J1058" s="114"/>
      <c r="K1058" s="91"/>
    </row>
    <row r="1059" spans="1:11" s="30" customFormat="1" ht="41.25" customHeight="1" thickBot="1" x14ac:dyDescent="0.3">
      <c r="A1059" s="113"/>
      <c r="B1059" s="93"/>
      <c r="C1059" s="55"/>
      <c r="D1059" s="94" t="e">
        <f>VLOOKUP($C1058:$C$5004,$C$27:$D$5004,2,0)</f>
        <v>#N/A</v>
      </c>
      <c r="E1059" s="99"/>
      <c r="F1059" s="60" t="e">
        <f>VLOOKUP($E1059:$E$5004,'PLANO DE APLICAÇÃO'!$A$5:$B$1002,2,0)</f>
        <v>#N/A</v>
      </c>
      <c r="G1059" s="28"/>
      <c r="H1059" s="29" t="str">
        <f>IF(G1059=1,'ANEXO RP14'!$A$51,(IF(G1059=2,'ANEXO RP14'!$A$52,(IF(G1059=3,'ANEXO RP14'!$A$53,(IF(G1059=4,'ANEXO RP14'!$A$54,(IF(G1059=5,'ANEXO RP14'!$A$55,(IF(G1059=6,'ANEXO RP14'!$A$56,(IF(G1059=7,'ANEXO RP14'!$A$57,(IF(G1059=8,'ANEXO RP14'!$A$58,(IF(G1059=9,'ANEXO RP14'!$A$59,(IF(G1059=10,'ANEXO RP14'!$A$60,(IF(G1059=11,'ANEXO RP14'!$A$61,(IF(G1059=12,'ANEXO RP14'!$A$62,(IF(G1059=13,'ANEXO RP14'!$A$63,(IF(G1059=14,'ANEXO RP14'!$A$64,(IF(G1059=15,'ANEXO RP14'!$A$65,(IF(G1059=16,'ANEXO RP14'!$A$66," ")))))))))))))))))))))))))))))))</f>
        <v xml:space="preserve"> </v>
      </c>
      <c r="I1059" s="106"/>
      <c r="J1059" s="114"/>
      <c r="K1059" s="91"/>
    </row>
    <row r="1060" spans="1:11" s="30" customFormat="1" ht="41.25" customHeight="1" thickBot="1" x14ac:dyDescent="0.3">
      <c r="A1060" s="113"/>
      <c r="B1060" s="93"/>
      <c r="C1060" s="55"/>
      <c r="D1060" s="94" t="e">
        <f>VLOOKUP($C1059:$C$5004,$C$27:$D$5004,2,0)</f>
        <v>#N/A</v>
      </c>
      <c r="E1060" s="99"/>
      <c r="F1060" s="60" t="e">
        <f>VLOOKUP($E1060:$E$5004,'PLANO DE APLICAÇÃO'!$A$5:$B$1002,2,0)</f>
        <v>#N/A</v>
      </c>
      <c r="G1060" s="28"/>
      <c r="H1060" s="29" t="str">
        <f>IF(G1060=1,'ANEXO RP14'!$A$51,(IF(G1060=2,'ANEXO RP14'!$A$52,(IF(G1060=3,'ANEXO RP14'!$A$53,(IF(G1060=4,'ANEXO RP14'!$A$54,(IF(G1060=5,'ANEXO RP14'!$A$55,(IF(G1060=6,'ANEXO RP14'!$A$56,(IF(G1060=7,'ANEXO RP14'!$A$57,(IF(G1060=8,'ANEXO RP14'!$A$58,(IF(G1060=9,'ANEXO RP14'!$A$59,(IF(G1060=10,'ANEXO RP14'!$A$60,(IF(G1060=11,'ANEXO RP14'!$A$61,(IF(G1060=12,'ANEXO RP14'!$A$62,(IF(G1060=13,'ANEXO RP14'!$A$63,(IF(G1060=14,'ANEXO RP14'!$A$64,(IF(G1060=15,'ANEXO RP14'!$A$65,(IF(G1060=16,'ANEXO RP14'!$A$66," ")))))))))))))))))))))))))))))))</f>
        <v xml:space="preserve"> </v>
      </c>
      <c r="I1060" s="106"/>
      <c r="J1060" s="114"/>
      <c r="K1060" s="91"/>
    </row>
    <row r="1061" spans="1:11" s="30" customFormat="1" ht="41.25" customHeight="1" thickBot="1" x14ac:dyDescent="0.3">
      <c r="A1061" s="113"/>
      <c r="B1061" s="93"/>
      <c r="C1061" s="55"/>
      <c r="D1061" s="94" t="e">
        <f>VLOOKUP($C1060:$C$5004,$C$27:$D$5004,2,0)</f>
        <v>#N/A</v>
      </c>
      <c r="E1061" s="99"/>
      <c r="F1061" s="60" t="e">
        <f>VLOOKUP($E1061:$E$5004,'PLANO DE APLICAÇÃO'!$A$5:$B$1002,2,0)</f>
        <v>#N/A</v>
      </c>
      <c r="G1061" s="28"/>
      <c r="H1061" s="29" t="str">
        <f>IF(G1061=1,'ANEXO RP14'!$A$51,(IF(G1061=2,'ANEXO RP14'!$A$52,(IF(G1061=3,'ANEXO RP14'!$A$53,(IF(G1061=4,'ANEXO RP14'!$A$54,(IF(G1061=5,'ANEXO RP14'!$A$55,(IF(G1061=6,'ANEXO RP14'!$A$56,(IF(G1061=7,'ANEXO RP14'!$A$57,(IF(G1061=8,'ANEXO RP14'!$A$58,(IF(G1061=9,'ANEXO RP14'!$A$59,(IF(G1061=10,'ANEXO RP14'!$A$60,(IF(G1061=11,'ANEXO RP14'!$A$61,(IF(G1061=12,'ANEXO RP14'!$A$62,(IF(G1061=13,'ANEXO RP14'!$A$63,(IF(G1061=14,'ANEXO RP14'!$A$64,(IF(G1061=15,'ANEXO RP14'!$A$65,(IF(G1061=16,'ANEXO RP14'!$A$66," ")))))))))))))))))))))))))))))))</f>
        <v xml:space="preserve"> </v>
      </c>
      <c r="I1061" s="106"/>
      <c r="J1061" s="114"/>
      <c r="K1061" s="91"/>
    </row>
    <row r="1062" spans="1:11" s="30" customFormat="1" ht="41.25" customHeight="1" thickBot="1" x14ac:dyDescent="0.3">
      <c r="A1062" s="113"/>
      <c r="B1062" s="93"/>
      <c r="C1062" s="55"/>
      <c r="D1062" s="94" t="e">
        <f>VLOOKUP($C1061:$C$5004,$C$27:$D$5004,2,0)</f>
        <v>#N/A</v>
      </c>
      <c r="E1062" s="99"/>
      <c r="F1062" s="60" t="e">
        <f>VLOOKUP($E1062:$E$5004,'PLANO DE APLICAÇÃO'!$A$5:$B$1002,2,0)</f>
        <v>#N/A</v>
      </c>
      <c r="G1062" s="28"/>
      <c r="H1062" s="29" t="str">
        <f>IF(G1062=1,'ANEXO RP14'!$A$51,(IF(G1062=2,'ANEXO RP14'!$A$52,(IF(G1062=3,'ANEXO RP14'!$A$53,(IF(G1062=4,'ANEXO RP14'!$A$54,(IF(G1062=5,'ANEXO RP14'!$A$55,(IF(G1062=6,'ANEXO RP14'!$A$56,(IF(G1062=7,'ANEXO RP14'!$A$57,(IF(G1062=8,'ANEXO RP14'!$A$58,(IF(G1062=9,'ANEXO RP14'!$A$59,(IF(G1062=10,'ANEXO RP14'!$A$60,(IF(G1062=11,'ANEXO RP14'!$A$61,(IF(G1062=12,'ANEXO RP14'!$A$62,(IF(G1062=13,'ANEXO RP14'!$A$63,(IF(G1062=14,'ANEXO RP14'!$A$64,(IF(G1062=15,'ANEXO RP14'!$A$65,(IF(G1062=16,'ANEXO RP14'!$A$66," ")))))))))))))))))))))))))))))))</f>
        <v xml:space="preserve"> </v>
      </c>
      <c r="I1062" s="106"/>
      <c r="J1062" s="114"/>
      <c r="K1062" s="91"/>
    </row>
    <row r="1063" spans="1:11" s="30" customFormat="1" ht="41.25" customHeight="1" thickBot="1" x14ac:dyDescent="0.3">
      <c r="A1063" s="113"/>
      <c r="B1063" s="93"/>
      <c r="C1063" s="55"/>
      <c r="D1063" s="94" t="e">
        <f>VLOOKUP($C1062:$C$5004,$C$27:$D$5004,2,0)</f>
        <v>#N/A</v>
      </c>
      <c r="E1063" s="99"/>
      <c r="F1063" s="60" t="e">
        <f>VLOOKUP($E1063:$E$5004,'PLANO DE APLICAÇÃO'!$A$5:$B$1002,2,0)</f>
        <v>#N/A</v>
      </c>
      <c r="G1063" s="28"/>
      <c r="H1063" s="29" t="str">
        <f>IF(G1063=1,'ANEXO RP14'!$A$51,(IF(G1063=2,'ANEXO RP14'!$A$52,(IF(G1063=3,'ANEXO RP14'!$A$53,(IF(G1063=4,'ANEXO RP14'!$A$54,(IF(G1063=5,'ANEXO RP14'!$A$55,(IF(G1063=6,'ANEXO RP14'!$A$56,(IF(G1063=7,'ANEXO RP14'!$A$57,(IF(G1063=8,'ANEXO RP14'!$A$58,(IF(G1063=9,'ANEXO RP14'!$A$59,(IF(G1063=10,'ANEXO RP14'!$A$60,(IF(G1063=11,'ANEXO RP14'!$A$61,(IF(G1063=12,'ANEXO RP14'!$A$62,(IF(G1063=13,'ANEXO RP14'!$A$63,(IF(G1063=14,'ANEXO RP14'!$A$64,(IF(G1063=15,'ANEXO RP14'!$A$65,(IF(G1063=16,'ANEXO RP14'!$A$66," ")))))))))))))))))))))))))))))))</f>
        <v xml:space="preserve"> </v>
      </c>
      <c r="I1063" s="106"/>
      <c r="J1063" s="114"/>
      <c r="K1063" s="91"/>
    </row>
    <row r="1064" spans="1:11" s="30" customFormat="1" ht="41.25" customHeight="1" thickBot="1" x14ac:dyDescent="0.3">
      <c r="A1064" s="113"/>
      <c r="B1064" s="93"/>
      <c r="C1064" s="55"/>
      <c r="D1064" s="94" t="e">
        <f>VLOOKUP($C1063:$C$5004,$C$27:$D$5004,2,0)</f>
        <v>#N/A</v>
      </c>
      <c r="E1064" s="99"/>
      <c r="F1064" s="60" t="e">
        <f>VLOOKUP($E1064:$E$5004,'PLANO DE APLICAÇÃO'!$A$5:$B$1002,2,0)</f>
        <v>#N/A</v>
      </c>
      <c r="G1064" s="28"/>
      <c r="H1064" s="29" t="str">
        <f>IF(G1064=1,'ANEXO RP14'!$A$51,(IF(G1064=2,'ANEXO RP14'!$A$52,(IF(G1064=3,'ANEXO RP14'!$A$53,(IF(G1064=4,'ANEXO RP14'!$A$54,(IF(G1064=5,'ANEXO RP14'!$A$55,(IF(G1064=6,'ANEXO RP14'!$A$56,(IF(G1064=7,'ANEXO RP14'!$A$57,(IF(G1064=8,'ANEXO RP14'!$A$58,(IF(G1064=9,'ANEXO RP14'!$A$59,(IF(G1064=10,'ANEXO RP14'!$A$60,(IF(G1064=11,'ANEXO RP14'!$A$61,(IF(G1064=12,'ANEXO RP14'!$A$62,(IF(G1064=13,'ANEXO RP14'!$A$63,(IF(G1064=14,'ANEXO RP14'!$A$64,(IF(G1064=15,'ANEXO RP14'!$A$65,(IF(G1064=16,'ANEXO RP14'!$A$66," ")))))))))))))))))))))))))))))))</f>
        <v xml:space="preserve"> </v>
      </c>
      <c r="I1064" s="106"/>
      <c r="J1064" s="114"/>
      <c r="K1064" s="91"/>
    </row>
    <row r="1065" spans="1:11" s="30" customFormat="1" ht="41.25" customHeight="1" thickBot="1" x14ac:dyDescent="0.3">
      <c r="A1065" s="113"/>
      <c r="B1065" s="93"/>
      <c r="C1065" s="55"/>
      <c r="D1065" s="94" t="e">
        <f>VLOOKUP($C1064:$C$5004,$C$27:$D$5004,2,0)</f>
        <v>#N/A</v>
      </c>
      <c r="E1065" s="99"/>
      <c r="F1065" s="60" t="e">
        <f>VLOOKUP($E1065:$E$5004,'PLANO DE APLICAÇÃO'!$A$5:$B$1002,2,0)</f>
        <v>#N/A</v>
      </c>
      <c r="G1065" s="28"/>
      <c r="H1065" s="29" t="str">
        <f>IF(G1065=1,'ANEXO RP14'!$A$51,(IF(G1065=2,'ANEXO RP14'!$A$52,(IF(G1065=3,'ANEXO RP14'!$A$53,(IF(G1065=4,'ANEXO RP14'!$A$54,(IF(G1065=5,'ANEXO RP14'!$A$55,(IF(G1065=6,'ANEXO RP14'!$A$56,(IF(G1065=7,'ANEXO RP14'!$A$57,(IF(G1065=8,'ANEXO RP14'!$A$58,(IF(G1065=9,'ANEXO RP14'!$A$59,(IF(G1065=10,'ANEXO RP14'!$A$60,(IF(G1065=11,'ANEXO RP14'!$A$61,(IF(G1065=12,'ANEXO RP14'!$A$62,(IF(G1065=13,'ANEXO RP14'!$A$63,(IF(G1065=14,'ANEXO RP14'!$A$64,(IF(G1065=15,'ANEXO RP14'!$A$65,(IF(G1065=16,'ANEXO RP14'!$A$66," ")))))))))))))))))))))))))))))))</f>
        <v xml:space="preserve"> </v>
      </c>
      <c r="I1065" s="106"/>
      <c r="J1065" s="114"/>
      <c r="K1065" s="91"/>
    </row>
    <row r="1066" spans="1:11" s="30" customFormat="1" ht="41.25" customHeight="1" thickBot="1" x14ac:dyDescent="0.3">
      <c r="A1066" s="113"/>
      <c r="B1066" s="93"/>
      <c r="C1066" s="55"/>
      <c r="D1066" s="94" t="e">
        <f>VLOOKUP($C1065:$C$5004,$C$27:$D$5004,2,0)</f>
        <v>#N/A</v>
      </c>
      <c r="E1066" s="99"/>
      <c r="F1066" s="60" t="e">
        <f>VLOOKUP($E1066:$E$5004,'PLANO DE APLICAÇÃO'!$A$5:$B$1002,2,0)</f>
        <v>#N/A</v>
      </c>
      <c r="G1066" s="28"/>
      <c r="H1066" s="29" t="str">
        <f>IF(G1066=1,'ANEXO RP14'!$A$51,(IF(G1066=2,'ANEXO RP14'!$A$52,(IF(G1066=3,'ANEXO RP14'!$A$53,(IF(G1066=4,'ANEXO RP14'!$A$54,(IF(G1066=5,'ANEXO RP14'!$A$55,(IF(G1066=6,'ANEXO RP14'!$A$56,(IF(G1066=7,'ANEXO RP14'!$A$57,(IF(G1066=8,'ANEXO RP14'!$A$58,(IF(G1066=9,'ANEXO RP14'!$A$59,(IF(G1066=10,'ANEXO RP14'!$A$60,(IF(G1066=11,'ANEXO RP14'!$A$61,(IF(G1066=12,'ANEXO RP14'!$A$62,(IF(G1066=13,'ANEXO RP14'!$A$63,(IF(G1066=14,'ANEXO RP14'!$A$64,(IF(G1066=15,'ANEXO RP14'!$A$65,(IF(G1066=16,'ANEXO RP14'!$A$66," ")))))))))))))))))))))))))))))))</f>
        <v xml:space="preserve"> </v>
      </c>
      <c r="I1066" s="106"/>
      <c r="J1066" s="114"/>
      <c r="K1066" s="91"/>
    </row>
    <row r="1067" spans="1:11" s="30" customFormat="1" ht="41.25" customHeight="1" thickBot="1" x14ac:dyDescent="0.3">
      <c r="A1067" s="113"/>
      <c r="B1067" s="93"/>
      <c r="C1067" s="55"/>
      <c r="D1067" s="94" t="e">
        <f>VLOOKUP($C1066:$C$5004,$C$27:$D$5004,2,0)</f>
        <v>#N/A</v>
      </c>
      <c r="E1067" s="99"/>
      <c r="F1067" s="60" t="e">
        <f>VLOOKUP($E1067:$E$5004,'PLANO DE APLICAÇÃO'!$A$5:$B$1002,2,0)</f>
        <v>#N/A</v>
      </c>
      <c r="G1067" s="28"/>
      <c r="H1067" s="29" t="str">
        <f>IF(G1067=1,'ANEXO RP14'!$A$51,(IF(G1067=2,'ANEXO RP14'!$A$52,(IF(G1067=3,'ANEXO RP14'!$A$53,(IF(G1067=4,'ANEXO RP14'!$A$54,(IF(G1067=5,'ANEXO RP14'!$A$55,(IF(G1067=6,'ANEXO RP14'!$A$56,(IF(G1067=7,'ANEXO RP14'!$A$57,(IF(G1067=8,'ANEXO RP14'!$A$58,(IF(G1067=9,'ANEXO RP14'!$A$59,(IF(G1067=10,'ANEXO RP14'!$A$60,(IF(G1067=11,'ANEXO RP14'!$A$61,(IF(G1067=12,'ANEXO RP14'!$A$62,(IF(G1067=13,'ANEXO RP14'!$A$63,(IF(G1067=14,'ANEXO RP14'!$A$64,(IF(G1067=15,'ANEXO RP14'!$A$65,(IF(G1067=16,'ANEXO RP14'!$A$66," ")))))))))))))))))))))))))))))))</f>
        <v xml:space="preserve"> </v>
      </c>
      <c r="I1067" s="106"/>
      <c r="J1067" s="114"/>
      <c r="K1067" s="91"/>
    </row>
    <row r="1068" spans="1:11" s="30" customFormat="1" ht="41.25" customHeight="1" thickBot="1" x14ac:dyDescent="0.3">
      <c r="A1068" s="113"/>
      <c r="B1068" s="93"/>
      <c r="C1068" s="55"/>
      <c r="D1068" s="94" t="e">
        <f>VLOOKUP($C1067:$C$5004,$C$27:$D$5004,2,0)</f>
        <v>#N/A</v>
      </c>
      <c r="E1068" s="99"/>
      <c r="F1068" s="60" t="e">
        <f>VLOOKUP($E1068:$E$5004,'PLANO DE APLICAÇÃO'!$A$5:$B$1002,2,0)</f>
        <v>#N/A</v>
      </c>
      <c r="G1068" s="28"/>
      <c r="H1068" s="29" t="str">
        <f>IF(G1068=1,'ANEXO RP14'!$A$51,(IF(G1068=2,'ANEXO RP14'!$A$52,(IF(G1068=3,'ANEXO RP14'!$A$53,(IF(G1068=4,'ANEXO RP14'!$A$54,(IF(G1068=5,'ANEXO RP14'!$A$55,(IF(G1068=6,'ANEXO RP14'!$A$56,(IF(G1068=7,'ANEXO RP14'!$A$57,(IF(G1068=8,'ANEXO RP14'!$A$58,(IF(G1068=9,'ANEXO RP14'!$A$59,(IF(G1068=10,'ANEXO RP14'!$A$60,(IF(G1068=11,'ANEXO RP14'!$A$61,(IF(G1068=12,'ANEXO RP14'!$A$62,(IF(G1068=13,'ANEXO RP14'!$A$63,(IF(G1068=14,'ANEXO RP14'!$A$64,(IF(G1068=15,'ANEXO RP14'!$A$65,(IF(G1068=16,'ANEXO RP14'!$A$66," ")))))))))))))))))))))))))))))))</f>
        <v xml:space="preserve"> </v>
      </c>
      <c r="I1068" s="106"/>
      <c r="J1068" s="114"/>
      <c r="K1068" s="91"/>
    </row>
    <row r="1069" spans="1:11" s="30" customFormat="1" ht="41.25" customHeight="1" thickBot="1" x14ac:dyDescent="0.3">
      <c r="A1069" s="113"/>
      <c r="B1069" s="93"/>
      <c r="C1069" s="55"/>
      <c r="D1069" s="94" t="e">
        <f>VLOOKUP($C1068:$C$5004,$C$27:$D$5004,2,0)</f>
        <v>#N/A</v>
      </c>
      <c r="E1069" s="99"/>
      <c r="F1069" s="60" t="e">
        <f>VLOOKUP($E1069:$E$5004,'PLANO DE APLICAÇÃO'!$A$5:$B$1002,2,0)</f>
        <v>#N/A</v>
      </c>
      <c r="G1069" s="28"/>
      <c r="H1069" s="29" t="str">
        <f>IF(G1069=1,'ANEXO RP14'!$A$51,(IF(G1069=2,'ANEXO RP14'!$A$52,(IF(G1069=3,'ANEXO RP14'!$A$53,(IF(G1069=4,'ANEXO RP14'!$A$54,(IF(G1069=5,'ANEXO RP14'!$A$55,(IF(G1069=6,'ANEXO RP14'!$A$56,(IF(G1069=7,'ANEXO RP14'!$A$57,(IF(G1069=8,'ANEXO RP14'!$A$58,(IF(G1069=9,'ANEXO RP14'!$A$59,(IF(G1069=10,'ANEXO RP14'!$A$60,(IF(G1069=11,'ANEXO RP14'!$A$61,(IF(G1069=12,'ANEXO RP14'!$A$62,(IF(G1069=13,'ANEXO RP14'!$A$63,(IF(G1069=14,'ANEXO RP14'!$A$64,(IF(G1069=15,'ANEXO RP14'!$A$65,(IF(G1069=16,'ANEXO RP14'!$A$66," ")))))))))))))))))))))))))))))))</f>
        <v xml:space="preserve"> </v>
      </c>
      <c r="I1069" s="106"/>
      <c r="J1069" s="114"/>
      <c r="K1069" s="91"/>
    </row>
    <row r="1070" spans="1:11" s="30" customFormat="1" ht="41.25" customHeight="1" thickBot="1" x14ac:dyDescent="0.3">
      <c r="A1070" s="113"/>
      <c r="B1070" s="93"/>
      <c r="C1070" s="55"/>
      <c r="D1070" s="94" t="e">
        <f>VLOOKUP($C1069:$C$5004,$C$27:$D$5004,2,0)</f>
        <v>#N/A</v>
      </c>
      <c r="E1070" s="99"/>
      <c r="F1070" s="60" t="e">
        <f>VLOOKUP($E1070:$E$5004,'PLANO DE APLICAÇÃO'!$A$5:$B$1002,2,0)</f>
        <v>#N/A</v>
      </c>
      <c r="G1070" s="28"/>
      <c r="H1070" s="29" t="str">
        <f>IF(G1070=1,'ANEXO RP14'!$A$51,(IF(G1070=2,'ANEXO RP14'!$A$52,(IF(G1070=3,'ANEXO RP14'!$A$53,(IF(G1070=4,'ANEXO RP14'!$A$54,(IF(G1070=5,'ANEXO RP14'!$A$55,(IF(G1070=6,'ANEXO RP14'!$A$56,(IF(G1070=7,'ANEXO RP14'!$A$57,(IF(G1070=8,'ANEXO RP14'!$A$58,(IF(G1070=9,'ANEXO RP14'!$A$59,(IF(G1070=10,'ANEXO RP14'!$A$60,(IF(G1070=11,'ANEXO RP14'!$A$61,(IF(G1070=12,'ANEXO RP14'!$A$62,(IF(G1070=13,'ANEXO RP14'!$A$63,(IF(G1070=14,'ANEXO RP14'!$A$64,(IF(G1070=15,'ANEXO RP14'!$A$65,(IF(G1070=16,'ANEXO RP14'!$A$66," ")))))))))))))))))))))))))))))))</f>
        <v xml:space="preserve"> </v>
      </c>
      <c r="I1070" s="106"/>
      <c r="J1070" s="114"/>
      <c r="K1070" s="91"/>
    </row>
    <row r="1071" spans="1:11" s="30" customFormat="1" ht="41.25" customHeight="1" thickBot="1" x14ac:dyDescent="0.3">
      <c r="A1071" s="113"/>
      <c r="B1071" s="93"/>
      <c r="C1071" s="55"/>
      <c r="D1071" s="94" t="e">
        <f>VLOOKUP($C1070:$C$5004,$C$27:$D$5004,2,0)</f>
        <v>#N/A</v>
      </c>
      <c r="E1071" s="99"/>
      <c r="F1071" s="60" t="e">
        <f>VLOOKUP($E1071:$E$5004,'PLANO DE APLICAÇÃO'!$A$5:$B$1002,2,0)</f>
        <v>#N/A</v>
      </c>
      <c r="G1071" s="28"/>
      <c r="H1071" s="29" t="str">
        <f>IF(G1071=1,'ANEXO RP14'!$A$51,(IF(G1071=2,'ANEXO RP14'!$A$52,(IF(G1071=3,'ANEXO RP14'!$A$53,(IF(G1071=4,'ANEXO RP14'!$A$54,(IF(G1071=5,'ANEXO RP14'!$A$55,(IF(G1071=6,'ANEXO RP14'!$A$56,(IF(G1071=7,'ANEXO RP14'!$A$57,(IF(G1071=8,'ANEXO RP14'!$A$58,(IF(G1071=9,'ANEXO RP14'!$A$59,(IF(G1071=10,'ANEXO RP14'!$A$60,(IF(G1071=11,'ANEXO RP14'!$A$61,(IF(G1071=12,'ANEXO RP14'!$A$62,(IF(G1071=13,'ANEXO RP14'!$A$63,(IF(G1071=14,'ANEXO RP14'!$A$64,(IF(G1071=15,'ANEXO RP14'!$A$65,(IF(G1071=16,'ANEXO RP14'!$A$66," ")))))))))))))))))))))))))))))))</f>
        <v xml:space="preserve"> </v>
      </c>
      <c r="I1071" s="106"/>
      <c r="J1071" s="114"/>
      <c r="K1071" s="91"/>
    </row>
    <row r="1072" spans="1:11" s="30" customFormat="1" ht="41.25" customHeight="1" thickBot="1" x14ac:dyDescent="0.3">
      <c r="A1072" s="113"/>
      <c r="B1072" s="93"/>
      <c r="C1072" s="55"/>
      <c r="D1072" s="94" t="e">
        <f>VLOOKUP($C1071:$C$5004,$C$27:$D$5004,2,0)</f>
        <v>#N/A</v>
      </c>
      <c r="E1072" s="99"/>
      <c r="F1072" s="60" t="e">
        <f>VLOOKUP($E1072:$E$5004,'PLANO DE APLICAÇÃO'!$A$5:$B$1002,2,0)</f>
        <v>#N/A</v>
      </c>
      <c r="G1072" s="28"/>
      <c r="H1072" s="29" t="str">
        <f>IF(G1072=1,'ANEXO RP14'!$A$51,(IF(G1072=2,'ANEXO RP14'!$A$52,(IF(G1072=3,'ANEXO RP14'!$A$53,(IF(G1072=4,'ANEXO RP14'!$A$54,(IF(G1072=5,'ANEXO RP14'!$A$55,(IF(G1072=6,'ANEXO RP14'!$A$56,(IF(G1072=7,'ANEXO RP14'!$A$57,(IF(G1072=8,'ANEXO RP14'!$A$58,(IF(G1072=9,'ANEXO RP14'!$A$59,(IF(G1072=10,'ANEXO RP14'!$A$60,(IF(G1072=11,'ANEXO RP14'!$A$61,(IF(G1072=12,'ANEXO RP14'!$A$62,(IF(G1072=13,'ANEXO RP14'!$A$63,(IF(G1072=14,'ANEXO RP14'!$A$64,(IF(G1072=15,'ANEXO RP14'!$A$65,(IF(G1072=16,'ANEXO RP14'!$A$66," ")))))))))))))))))))))))))))))))</f>
        <v xml:space="preserve"> </v>
      </c>
      <c r="I1072" s="106"/>
      <c r="J1072" s="114"/>
      <c r="K1072" s="91"/>
    </row>
    <row r="1073" spans="1:11" s="30" customFormat="1" ht="41.25" customHeight="1" thickBot="1" x14ac:dyDescent="0.3">
      <c r="A1073" s="113"/>
      <c r="B1073" s="93"/>
      <c r="C1073" s="55"/>
      <c r="D1073" s="94" t="e">
        <f>VLOOKUP($C1072:$C$5004,$C$27:$D$5004,2,0)</f>
        <v>#N/A</v>
      </c>
      <c r="E1073" s="99"/>
      <c r="F1073" s="60" t="e">
        <f>VLOOKUP($E1073:$E$5004,'PLANO DE APLICAÇÃO'!$A$5:$B$1002,2,0)</f>
        <v>#N/A</v>
      </c>
      <c r="G1073" s="28"/>
      <c r="H1073" s="29" t="str">
        <f>IF(G1073=1,'ANEXO RP14'!$A$51,(IF(G1073=2,'ANEXO RP14'!$A$52,(IF(G1073=3,'ANEXO RP14'!$A$53,(IF(G1073=4,'ANEXO RP14'!$A$54,(IF(G1073=5,'ANEXO RP14'!$A$55,(IF(G1073=6,'ANEXO RP14'!$A$56,(IF(G1073=7,'ANEXO RP14'!$A$57,(IF(G1073=8,'ANEXO RP14'!$A$58,(IF(G1073=9,'ANEXO RP14'!$A$59,(IF(G1073=10,'ANEXO RP14'!$A$60,(IF(G1073=11,'ANEXO RP14'!$A$61,(IF(G1073=12,'ANEXO RP14'!$A$62,(IF(G1073=13,'ANEXO RP14'!$A$63,(IF(G1073=14,'ANEXO RP14'!$A$64,(IF(G1073=15,'ANEXO RP14'!$A$65,(IF(G1073=16,'ANEXO RP14'!$A$66," ")))))))))))))))))))))))))))))))</f>
        <v xml:space="preserve"> </v>
      </c>
      <c r="I1073" s="106"/>
      <c r="J1073" s="114"/>
      <c r="K1073" s="91"/>
    </row>
    <row r="1074" spans="1:11" s="30" customFormat="1" ht="41.25" customHeight="1" thickBot="1" x14ac:dyDescent="0.3">
      <c r="A1074" s="113"/>
      <c r="B1074" s="93"/>
      <c r="C1074" s="55"/>
      <c r="D1074" s="94" t="e">
        <f>VLOOKUP($C1073:$C$5004,$C$27:$D$5004,2,0)</f>
        <v>#N/A</v>
      </c>
      <c r="E1074" s="99"/>
      <c r="F1074" s="60" t="e">
        <f>VLOOKUP($E1074:$E$5004,'PLANO DE APLICAÇÃO'!$A$5:$B$1002,2,0)</f>
        <v>#N/A</v>
      </c>
      <c r="G1074" s="28"/>
      <c r="H1074" s="29" t="str">
        <f>IF(G1074=1,'ANEXO RP14'!$A$51,(IF(G1074=2,'ANEXO RP14'!$A$52,(IF(G1074=3,'ANEXO RP14'!$A$53,(IF(G1074=4,'ANEXO RP14'!$A$54,(IF(G1074=5,'ANEXO RP14'!$A$55,(IF(G1074=6,'ANEXO RP14'!$A$56,(IF(G1074=7,'ANEXO RP14'!$A$57,(IF(G1074=8,'ANEXO RP14'!$A$58,(IF(G1074=9,'ANEXO RP14'!$A$59,(IF(G1074=10,'ANEXO RP14'!$A$60,(IF(G1074=11,'ANEXO RP14'!$A$61,(IF(G1074=12,'ANEXO RP14'!$A$62,(IF(G1074=13,'ANEXO RP14'!$A$63,(IF(G1074=14,'ANEXO RP14'!$A$64,(IF(G1074=15,'ANEXO RP14'!$A$65,(IF(G1074=16,'ANEXO RP14'!$A$66," ")))))))))))))))))))))))))))))))</f>
        <v xml:space="preserve"> </v>
      </c>
      <c r="I1074" s="106"/>
      <c r="J1074" s="114"/>
      <c r="K1074" s="91"/>
    </row>
    <row r="1075" spans="1:11" s="30" customFormat="1" ht="41.25" customHeight="1" thickBot="1" x14ac:dyDescent="0.3">
      <c r="A1075" s="113"/>
      <c r="B1075" s="93"/>
      <c r="C1075" s="55"/>
      <c r="D1075" s="94" t="e">
        <f>VLOOKUP($C1074:$C$5004,$C$27:$D$5004,2,0)</f>
        <v>#N/A</v>
      </c>
      <c r="E1075" s="99"/>
      <c r="F1075" s="60" t="e">
        <f>VLOOKUP($E1075:$E$5004,'PLANO DE APLICAÇÃO'!$A$5:$B$1002,2,0)</f>
        <v>#N/A</v>
      </c>
      <c r="G1075" s="28"/>
      <c r="H1075" s="29" t="str">
        <f>IF(G1075=1,'ANEXO RP14'!$A$51,(IF(G1075=2,'ANEXO RP14'!$A$52,(IF(G1075=3,'ANEXO RP14'!$A$53,(IF(G1075=4,'ANEXO RP14'!$A$54,(IF(G1075=5,'ANEXO RP14'!$A$55,(IF(G1075=6,'ANEXO RP14'!$A$56,(IF(G1075=7,'ANEXO RP14'!$A$57,(IF(G1075=8,'ANEXO RP14'!$A$58,(IF(G1075=9,'ANEXO RP14'!$A$59,(IF(G1075=10,'ANEXO RP14'!$A$60,(IF(G1075=11,'ANEXO RP14'!$A$61,(IF(G1075=12,'ANEXO RP14'!$A$62,(IF(G1075=13,'ANEXO RP14'!$A$63,(IF(G1075=14,'ANEXO RP14'!$A$64,(IF(G1075=15,'ANEXO RP14'!$A$65,(IF(G1075=16,'ANEXO RP14'!$A$66," ")))))))))))))))))))))))))))))))</f>
        <v xml:space="preserve"> </v>
      </c>
      <c r="I1075" s="106"/>
      <c r="J1075" s="114"/>
      <c r="K1075" s="91"/>
    </row>
    <row r="1076" spans="1:11" s="30" customFormat="1" ht="41.25" customHeight="1" thickBot="1" x14ac:dyDescent="0.3">
      <c r="A1076" s="113"/>
      <c r="B1076" s="93"/>
      <c r="C1076" s="55"/>
      <c r="D1076" s="94" t="e">
        <f>VLOOKUP($C1075:$C$5004,$C$27:$D$5004,2,0)</f>
        <v>#N/A</v>
      </c>
      <c r="E1076" s="99"/>
      <c r="F1076" s="60" t="e">
        <f>VLOOKUP($E1076:$E$5004,'PLANO DE APLICAÇÃO'!$A$5:$B$1002,2,0)</f>
        <v>#N/A</v>
      </c>
      <c r="G1076" s="28"/>
      <c r="H1076" s="29" t="str">
        <f>IF(G1076=1,'ANEXO RP14'!$A$51,(IF(G1076=2,'ANEXO RP14'!$A$52,(IF(G1076=3,'ANEXO RP14'!$A$53,(IF(G1076=4,'ANEXO RP14'!$A$54,(IF(G1076=5,'ANEXO RP14'!$A$55,(IF(G1076=6,'ANEXO RP14'!$A$56,(IF(G1076=7,'ANEXO RP14'!$A$57,(IF(G1076=8,'ANEXO RP14'!$A$58,(IF(G1076=9,'ANEXO RP14'!$A$59,(IF(G1076=10,'ANEXO RP14'!$A$60,(IF(G1076=11,'ANEXO RP14'!$A$61,(IF(G1076=12,'ANEXO RP14'!$A$62,(IF(G1076=13,'ANEXO RP14'!$A$63,(IF(G1076=14,'ANEXO RP14'!$A$64,(IF(G1076=15,'ANEXO RP14'!$A$65,(IF(G1076=16,'ANEXO RP14'!$A$66," ")))))))))))))))))))))))))))))))</f>
        <v xml:space="preserve"> </v>
      </c>
      <c r="I1076" s="106"/>
      <c r="J1076" s="114"/>
      <c r="K1076" s="91"/>
    </row>
    <row r="1077" spans="1:11" s="30" customFormat="1" ht="41.25" customHeight="1" thickBot="1" x14ac:dyDescent="0.3">
      <c r="A1077" s="113"/>
      <c r="B1077" s="93"/>
      <c r="C1077" s="55"/>
      <c r="D1077" s="94" t="e">
        <f>VLOOKUP($C1076:$C$5004,$C$27:$D$5004,2,0)</f>
        <v>#N/A</v>
      </c>
      <c r="E1077" s="99"/>
      <c r="F1077" s="60" t="e">
        <f>VLOOKUP($E1077:$E$5004,'PLANO DE APLICAÇÃO'!$A$5:$B$1002,2,0)</f>
        <v>#N/A</v>
      </c>
      <c r="G1077" s="28"/>
      <c r="H1077" s="29" t="str">
        <f>IF(G1077=1,'ANEXO RP14'!$A$51,(IF(G1077=2,'ANEXO RP14'!$A$52,(IF(G1077=3,'ANEXO RP14'!$A$53,(IF(G1077=4,'ANEXO RP14'!$A$54,(IF(G1077=5,'ANEXO RP14'!$A$55,(IF(G1077=6,'ANEXO RP14'!$A$56,(IF(G1077=7,'ANEXO RP14'!$A$57,(IF(G1077=8,'ANEXO RP14'!$A$58,(IF(G1077=9,'ANEXO RP14'!$A$59,(IF(G1077=10,'ANEXO RP14'!$A$60,(IF(G1077=11,'ANEXO RP14'!$A$61,(IF(G1077=12,'ANEXO RP14'!$A$62,(IF(G1077=13,'ANEXO RP14'!$A$63,(IF(G1077=14,'ANEXO RP14'!$A$64,(IF(G1077=15,'ANEXO RP14'!$A$65,(IF(G1077=16,'ANEXO RP14'!$A$66," ")))))))))))))))))))))))))))))))</f>
        <v xml:space="preserve"> </v>
      </c>
      <c r="I1077" s="106"/>
      <c r="J1077" s="114"/>
      <c r="K1077" s="91"/>
    </row>
    <row r="1078" spans="1:11" s="30" customFormat="1" ht="41.25" customHeight="1" thickBot="1" x14ac:dyDescent="0.3">
      <c r="A1078" s="113"/>
      <c r="B1078" s="93"/>
      <c r="C1078" s="55"/>
      <c r="D1078" s="94" t="e">
        <f>VLOOKUP($C1077:$C$5004,$C$27:$D$5004,2,0)</f>
        <v>#N/A</v>
      </c>
      <c r="E1078" s="99"/>
      <c r="F1078" s="60" t="e">
        <f>VLOOKUP($E1078:$E$5004,'PLANO DE APLICAÇÃO'!$A$5:$B$1002,2,0)</f>
        <v>#N/A</v>
      </c>
      <c r="G1078" s="28"/>
      <c r="H1078" s="29" t="str">
        <f>IF(G1078=1,'ANEXO RP14'!$A$51,(IF(G1078=2,'ANEXO RP14'!$A$52,(IF(G1078=3,'ANEXO RP14'!$A$53,(IF(G1078=4,'ANEXO RP14'!$A$54,(IF(G1078=5,'ANEXO RP14'!$A$55,(IF(G1078=6,'ANEXO RP14'!$A$56,(IF(G1078=7,'ANEXO RP14'!$A$57,(IF(G1078=8,'ANEXO RP14'!$A$58,(IF(G1078=9,'ANEXO RP14'!$A$59,(IF(G1078=10,'ANEXO RP14'!$A$60,(IF(G1078=11,'ANEXO RP14'!$A$61,(IF(G1078=12,'ANEXO RP14'!$A$62,(IF(G1078=13,'ANEXO RP14'!$A$63,(IF(G1078=14,'ANEXO RP14'!$A$64,(IF(G1078=15,'ANEXO RP14'!$A$65,(IF(G1078=16,'ANEXO RP14'!$A$66," ")))))))))))))))))))))))))))))))</f>
        <v xml:space="preserve"> </v>
      </c>
      <c r="I1078" s="106"/>
      <c r="J1078" s="114"/>
      <c r="K1078" s="91"/>
    </row>
    <row r="1079" spans="1:11" s="30" customFormat="1" ht="41.25" customHeight="1" thickBot="1" x14ac:dyDescent="0.3">
      <c r="A1079" s="113"/>
      <c r="B1079" s="93"/>
      <c r="C1079" s="55"/>
      <c r="D1079" s="94" t="e">
        <f>VLOOKUP($C1078:$C$5004,$C$27:$D$5004,2,0)</f>
        <v>#N/A</v>
      </c>
      <c r="E1079" s="99"/>
      <c r="F1079" s="60" t="e">
        <f>VLOOKUP($E1079:$E$5004,'PLANO DE APLICAÇÃO'!$A$5:$B$1002,2,0)</f>
        <v>#N/A</v>
      </c>
      <c r="G1079" s="28"/>
      <c r="H1079" s="29" t="str">
        <f>IF(G1079=1,'ANEXO RP14'!$A$51,(IF(G1079=2,'ANEXO RP14'!$A$52,(IF(G1079=3,'ANEXO RP14'!$A$53,(IF(G1079=4,'ANEXO RP14'!$A$54,(IF(G1079=5,'ANEXO RP14'!$A$55,(IF(G1079=6,'ANEXO RP14'!$A$56,(IF(G1079=7,'ANEXO RP14'!$A$57,(IF(G1079=8,'ANEXO RP14'!$A$58,(IF(G1079=9,'ANEXO RP14'!$A$59,(IF(G1079=10,'ANEXO RP14'!$A$60,(IF(G1079=11,'ANEXO RP14'!$A$61,(IF(G1079=12,'ANEXO RP14'!$A$62,(IF(G1079=13,'ANEXO RP14'!$A$63,(IF(G1079=14,'ANEXO RP14'!$A$64,(IF(G1079=15,'ANEXO RP14'!$A$65,(IF(G1079=16,'ANEXO RP14'!$A$66," ")))))))))))))))))))))))))))))))</f>
        <v xml:space="preserve"> </v>
      </c>
      <c r="I1079" s="106"/>
      <c r="J1079" s="114"/>
      <c r="K1079" s="91"/>
    </row>
    <row r="1080" spans="1:11" s="30" customFormat="1" ht="41.25" customHeight="1" thickBot="1" x14ac:dyDescent="0.3">
      <c r="A1080" s="113"/>
      <c r="B1080" s="93"/>
      <c r="C1080" s="55"/>
      <c r="D1080" s="94" t="e">
        <f>VLOOKUP($C1079:$C$5004,$C$27:$D$5004,2,0)</f>
        <v>#N/A</v>
      </c>
      <c r="E1080" s="99"/>
      <c r="F1080" s="60" t="e">
        <f>VLOOKUP($E1080:$E$5004,'PLANO DE APLICAÇÃO'!$A$5:$B$1002,2,0)</f>
        <v>#N/A</v>
      </c>
      <c r="G1080" s="28"/>
      <c r="H1080" s="29" t="str">
        <f>IF(G1080=1,'ANEXO RP14'!$A$51,(IF(G1080=2,'ANEXO RP14'!$A$52,(IF(G1080=3,'ANEXO RP14'!$A$53,(IF(G1080=4,'ANEXO RP14'!$A$54,(IF(G1080=5,'ANEXO RP14'!$A$55,(IF(G1080=6,'ANEXO RP14'!$A$56,(IF(G1080=7,'ANEXO RP14'!$A$57,(IF(G1080=8,'ANEXO RP14'!$A$58,(IF(G1080=9,'ANEXO RP14'!$A$59,(IF(G1080=10,'ANEXO RP14'!$A$60,(IF(G1080=11,'ANEXO RP14'!$A$61,(IF(G1080=12,'ANEXO RP14'!$A$62,(IF(G1080=13,'ANEXO RP14'!$A$63,(IF(G1080=14,'ANEXO RP14'!$A$64,(IF(G1080=15,'ANEXO RP14'!$A$65,(IF(G1080=16,'ANEXO RP14'!$A$66," ")))))))))))))))))))))))))))))))</f>
        <v xml:space="preserve"> </v>
      </c>
      <c r="I1080" s="106"/>
      <c r="J1080" s="114"/>
      <c r="K1080" s="91"/>
    </row>
    <row r="1081" spans="1:11" s="30" customFormat="1" ht="41.25" customHeight="1" thickBot="1" x14ac:dyDescent="0.3">
      <c r="A1081" s="113"/>
      <c r="B1081" s="93"/>
      <c r="C1081" s="55"/>
      <c r="D1081" s="94" t="e">
        <f>VLOOKUP($C1080:$C$5004,$C$27:$D$5004,2,0)</f>
        <v>#N/A</v>
      </c>
      <c r="E1081" s="99"/>
      <c r="F1081" s="60" t="e">
        <f>VLOOKUP($E1081:$E$5004,'PLANO DE APLICAÇÃO'!$A$5:$B$1002,2,0)</f>
        <v>#N/A</v>
      </c>
      <c r="G1081" s="28"/>
      <c r="H1081" s="29" t="str">
        <f>IF(G1081=1,'ANEXO RP14'!$A$51,(IF(G1081=2,'ANEXO RP14'!$A$52,(IF(G1081=3,'ANEXO RP14'!$A$53,(IF(G1081=4,'ANEXO RP14'!$A$54,(IF(G1081=5,'ANEXO RP14'!$A$55,(IF(G1081=6,'ANEXO RP14'!$A$56,(IF(G1081=7,'ANEXO RP14'!$A$57,(IF(G1081=8,'ANEXO RP14'!$A$58,(IF(G1081=9,'ANEXO RP14'!$A$59,(IF(G1081=10,'ANEXO RP14'!$A$60,(IF(G1081=11,'ANEXO RP14'!$A$61,(IF(G1081=12,'ANEXO RP14'!$A$62,(IF(G1081=13,'ANEXO RP14'!$A$63,(IF(G1081=14,'ANEXO RP14'!$A$64,(IF(G1081=15,'ANEXO RP14'!$A$65,(IF(G1081=16,'ANEXO RP14'!$A$66," ")))))))))))))))))))))))))))))))</f>
        <v xml:space="preserve"> </v>
      </c>
      <c r="I1081" s="106"/>
      <c r="J1081" s="114"/>
      <c r="K1081" s="91"/>
    </row>
    <row r="1082" spans="1:11" s="30" customFormat="1" ht="41.25" customHeight="1" thickBot="1" x14ac:dyDescent="0.3">
      <c r="A1082" s="113"/>
      <c r="B1082" s="93"/>
      <c r="C1082" s="55"/>
      <c r="D1082" s="94" t="e">
        <f>VLOOKUP($C1081:$C$5004,$C$27:$D$5004,2,0)</f>
        <v>#N/A</v>
      </c>
      <c r="E1082" s="99"/>
      <c r="F1082" s="60" t="e">
        <f>VLOOKUP($E1082:$E$5004,'PLANO DE APLICAÇÃO'!$A$5:$B$1002,2,0)</f>
        <v>#N/A</v>
      </c>
      <c r="G1082" s="28"/>
      <c r="H1082" s="29" t="str">
        <f>IF(G1082=1,'ANEXO RP14'!$A$51,(IF(G1082=2,'ANEXO RP14'!$A$52,(IF(G1082=3,'ANEXO RP14'!$A$53,(IF(G1082=4,'ANEXO RP14'!$A$54,(IF(G1082=5,'ANEXO RP14'!$A$55,(IF(G1082=6,'ANEXO RP14'!$A$56,(IF(G1082=7,'ANEXO RP14'!$A$57,(IF(G1082=8,'ANEXO RP14'!$A$58,(IF(G1082=9,'ANEXO RP14'!$A$59,(IF(G1082=10,'ANEXO RP14'!$A$60,(IF(G1082=11,'ANEXO RP14'!$A$61,(IF(G1082=12,'ANEXO RP14'!$A$62,(IF(G1082=13,'ANEXO RP14'!$A$63,(IF(G1082=14,'ANEXO RP14'!$A$64,(IF(G1082=15,'ANEXO RP14'!$A$65,(IF(G1082=16,'ANEXO RP14'!$A$66," ")))))))))))))))))))))))))))))))</f>
        <v xml:space="preserve"> </v>
      </c>
      <c r="I1082" s="106"/>
      <c r="J1082" s="114"/>
      <c r="K1082" s="91"/>
    </row>
    <row r="1083" spans="1:11" s="30" customFormat="1" ht="41.25" customHeight="1" thickBot="1" x14ac:dyDescent="0.3">
      <c r="A1083" s="113"/>
      <c r="B1083" s="93"/>
      <c r="C1083" s="55"/>
      <c r="D1083" s="94" t="e">
        <f>VLOOKUP($C1082:$C$5004,$C$27:$D$5004,2,0)</f>
        <v>#N/A</v>
      </c>
      <c r="E1083" s="99"/>
      <c r="F1083" s="60" t="e">
        <f>VLOOKUP($E1083:$E$5004,'PLANO DE APLICAÇÃO'!$A$5:$B$1002,2,0)</f>
        <v>#N/A</v>
      </c>
      <c r="G1083" s="28"/>
      <c r="H1083" s="29" t="str">
        <f>IF(G1083=1,'ANEXO RP14'!$A$51,(IF(G1083=2,'ANEXO RP14'!$A$52,(IF(G1083=3,'ANEXO RP14'!$A$53,(IF(G1083=4,'ANEXO RP14'!$A$54,(IF(G1083=5,'ANEXO RP14'!$A$55,(IF(G1083=6,'ANEXO RP14'!$A$56,(IF(G1083=7,'ANEXO RP14'!$A$57,(IF(G1083=8,'ANEXO RP14'!$A$58,(IF(G1083=9,'ANEXO RP14'!$A$59,(IF(G1083=10,'ANEXO RP14'!$A$60,(IF(G1083=11,'ANEXO RP14'!$A$61,(IF(G1083=12,'ANEXO RP14'!$A$62,(IF(G1083=13,'ANEXO RP14'!$A$63,(IF(G1083=14,'ANEXO RP14'!$A$64,(IF(G1083=15,'ANEXO RP14'!$A$65,(IF(G1083=16,'ANEXO RP14'!$A$66," ")))))))))))))))))))))))))))))))</f>
        <v xml:space="preserve"> </v>
      </c>
      <c r="I1083" s="106"/>
      <c r="J1083" s="114"/>
      <c r="K1083" s="91"/>
    </row>
    <row r="1084" spans="1:11" s="30" customFormat="1" ht="41.25" customHeight="1" thickBot="1" x14ac:dyDescent="0.3">
      <c r="A1084" s="113"/>
      <c r="B1084" s="93"/>
      <c r="C1084" s="55"/>
      <c r="D1084" s="94" t="e">
        <f>VLOOKUP($C1083:$C$5004,$C$27:$D$5004,2,0)</f>
        <v>#N/A</v>
      </c>
      <c r="E1084" s="99"/>
      <c r="F1084" s="60" t="e">
        <f>VLOOKUP($E1084:$E$5004,'PLANO DE APLICAÇÃO'!$A$5:$B$1002,2,0)</f>
        <v>#N/A</v>
      </c>
      <c r="G1084" s="28"/>
      <c r="H1084" s="29" t="str">
        <f>IF(G1084=1,'ANEXO RP14'!$A$51,(IF(G1084=2,'ANEXO RP14'!$A$52,(IF(G1084=3,'ANEXO RP14'!$A$53,(IF(G1084=4,'ANEXO RP14'!$A$54,(IF(G1084=5,'ANEXO RP14'!$A$55,(IF(G1084=6,'ANEXO RP14'!$A$56,(IF(G1084=7,'ANEXO RP14'!$A$57,(IF(G1084=8,'ANEXO RP14'!$A$58,(IF(G1084=9,'ANEXO RP14'!$A$59,(IF(G1084=10,'ANEXO RP14'!$A$60,(IF(G1084=11,'ANEXO RP14'!$A$61,(IF(G1084=12,'ANEXO RP14'!$A$62,(IF(G1084=13,'ANEXO RP14'!$A$63,(IF(G1084=14,'ANEXO RP14'!$A$64,(IF(G1084=15,'ANEXO RP14'!$A$65,(IF(G1084=16,'ANEXO RP14'!$A$66," ")))))))))))))))))))))))))))))))</f>
        <v xml:space="preserve"> </v>
      </c>
      <c r="I1084" s="106"/>
      <c r="J1084" s="114"/>
      <c r="K1084" s="91"/>
    </row>
    <row r="1085" spans="1:11" s="30" customFormat="1" ht="41.25" customHeight="1" thickBot="1" x14ac:dyDescent="0.3">
      <c r="A1085" s="113"/>
      <c r="B1085" s="93"/>
      <c r="C1085" s="55"/>
      <c r="D1085" s="94" t="e">
        <f>VLOOKUP($C1084:$C$5004,$C$27:$D$5004,2,0)</f>
        <v>#N/A</v>
      </c>
      <c r="E1085" s="99"/>
      <c r="F1085" s="60" t="e">
        <f>VLOOKUP($E1085:$E$5004,'PLANO DE APLICAÇÃO'!$A$5:$B$1002,2,0)</f>
        <v>#N/A</v>
      </c>
      <c r="G1085" s="28"/>
      <c r="H1085" s="29" t="str">
        <f>IF(G1085=1,'ANEXO RP14'!$A$51,(IF(G1085=2,'ANEXO RP14'!$A$52,(IF(G1085=3,'ANEXO RP14'!$A$53,(IF(G1085=4,'ANEXO RP14'!$A$54,(IF(G1085=5,'ANEXO RP14'!$A$55,(IF(G1085=6,'ANEXO RP14'!$A$56,(IF(G1085=7,'ANEXO RP14'!$A$57,(IF(G1085=8,'ANEXO RP14'!$A$58,(IF(G1085=9,'ANEXO RP14'!$A$59,(IF(G1085=10,'ANEXO RP14'!$A$60,(IF(G1085=11,'ANEXO RP14'!$A$61,(IF(G1085=12,'ANEXO RP14'!$A$62,(IF(G1085=13,'ANEXO RP14'!$A$63,(IF(G1085=14,'ANEXO RP14'!$A$64,(IF(G1085=15,'ANEXO RP14'!$A$65,(IF(G1085=16,'ANEXO RP14'!$A$66," ")))))))))))))))))))))))))))))))</f>
        <v xml:space="preserve"> </v>
      </c>
      <c r="I1085" s="106"/>
      <c r="J1085" s="114"/>
      <c r="K1085" s="91"/>
    </row>
    <row r="1086" spans="1:11" s="30" customFormat="1" ht="41.25" customHeight="1" thickBot="1" x14ac:dyDescent="0.3">
      <c r="A1086" s="113"/>
      <c r="B1086" s="93"/>
      <c r="C1086" s="55"/>
      <c r="D1086" s="94" t="e">
        <f>VLOOKUP($C1085:$C$5004,$C$27:$D$5004,2,0)</f>
        <v>#N/A</v>
      </c>
      <c r="E1086" s="99"/>
      <c r="F1086" s="60" t="e">
        <f>VLOOKUP($E1086:$E$5004,'PLANO DE APLICAÇÃO'!$A$5:$B$1002,2,0)</f>
        <v>#N/A</v>
      </c>
      <c r="G1086" s="28"/>
      <c r="H1086" s="29" t="str">
        <f>IF(G1086=1,'ANEXO RP14'!$A$51,(IF(G1086=2,'ANEXO RP14'!$A$52,(IF(G1086=3,'ANEXO RP14'!$A$53,(IF(G1086=4,'ANEXO RP14'!$A$54,(IF(G1086=5,'ANEXO RP14'!$A$55,(IF(G1086=6,'ANEXO RP14'!$A$56,(IF(G1086=7,'ANEXO RP14'!$A$57,(IF(G1086=8,'ANEXO RP14'!$A$58,(IF(G1086=9,'ANEXO RP14'!$A$59,(IF(G1086=10,'ANEXO RP14'!$A$60,(IF(G1086=11,'ANEXO RP14'!$A$61,(IF(G1086=12,'ANEXO RP14'!$A$62,(IF(G1086=13,'ANEXO RP14'!$A$63,(IF(G1086=14,'ANEXO RP14'!$A$64,(IF(G1086=15,'ANEXO RP14'!$A$65,(IF(G1086=16,'ANEXO RP14'!$A$66," ")))))))))))))))))))))))))))))))</f>
        <v xml:space="preserve"> </v>
      </c>
      <c r="I1086" s="106"/>
      <c r="J1086" s="114"/>
      <c r="K1086" s="91"/>
    </row>
    <row r="1087" spans="1:11" s="30" customFormat="1" ht="41.25" customHeight="1" thickBot="1" x14ac:dyDescent="0.3">
      <c r="A1087" s="113"/>
      <c r="B1087" s="93"/>
      <c r="C1087" s="55"/>
      <c r="D1087" s="94" t="e">
        <f>VLOOKUP($C1086:$C$5004,$C$27:$D$5004,2,0)</f>
        <v>#N/A</v>
      </c>
      <c r="E1087" s="99"/>
      <c r="F1087" s="60" t="e">
        <f>VLOOKUP($E1087:$E$5004,'PLANO DE APLICAÇÃO'!$A$5:$B$1002,2,0)</f>
        <v>#N/A</v>
      </c>
      <c r="G1087" s="28"/>
      <c r="H1087" s="29" t="str">
        <f>IF(G1087=1,'ANEXO RP14'!$A$51,(IF(G1087=2,'ANEXO RP14'!$A$52,(IF(G1087=3,'ANEXO RP14'!$A$53,(IF(G1087=4,'ANEXO RP14'!$A$54,(IF(G1087=5,'ANEXO RP14'!$A$55,(IF(G1087=6,'ANEXO RP14'!$A$56,(IF(G1087=7,'ANEXO RP14'!$A$57,(IF(G1087=8,'ANEXO RP14'!$A$58,(IF(G1087=9,'ANEXO RP14'!$A$59,(IF(G1087=10,'ANEXO RP14'!$A$60,(IF(G1087=11,'ANEXO RP14'!$A$61,(IF(G1087=12,'ANEXO RP14'!$A$62,(IF(G1087=13,'ANEXO RP14'!$A$63,(IF(G1087=14,'ANEXO RP14'!$A$64,(IF(G1087=15,'ANEXO RP14'!$A$65,(IF(G1087=16,'ANEXO RP14'!$A$66," ")))))))))))))))))))))))))))))))</f>
        <v xml:space="preserve"> </v>
      </c>
      <c r="I1087" s="106"/>
      <c r="J1087" s="114"/>
      <c r="K1087" s="91"/>
    </row>
    <row r="1088" spans="1:11" s="30" customFormat="1" ht="41.25" customHeight="1" thickBot="1" x14ac:dyDescent="0.3">
      <c r="A1088" s="113"/>
      <c r="B1088" s="93"/>
      <c r="C1088" s="55"/>
      <c r="D1088" s="94" t="e">
        <f>VLOOKUP($C1087:$C$5004,$C$27:$D$5004,2,0)</f>
        <v>#N/A</v>
      </c>
      <c r="E1088" s="99"/>
      <c r="F1088" s="60" t="e">
        <f>VLOOKUP($E1088:$E$5004,'PLANO DE APLICAÇÃO'!$A$5:$B$1002,2,0)</f>
        <v>#N/A</v>
      </c>
      <c r="G1088" s="28"/>
      <c r="H1088" s="29" t="str">
        <f>IF(G1088=1,'ANEXO RP14'!$A$51,(IF(G1088=2,'ANEXO RP14'!$A$52,(IF(G1088=3,'ANEXO RP14'!$A$53,(IF(G1088=4,'ANEXO RP14'!$A$54,(IF(G1088=5,'ANEXO RP14'!$A$55,(IF(G1088=6,'ANEXO RP14'!$A$56,(IF(G1088=7,'ANEXO RP14'!$A$57,(IF(G1088=8,'ANEXO RP14'!$A$58,(IF(G1088=9,'ANEXO RP14'!$A$59,(IF(G1088=10,'ANEXO RP14'!$A$60,(IF(G1088=11,'ANEXO RP14'!$A$61,(IF(G1088=12,'ANEXO RP14'!$A$62,(IF(G1088=13,'ANEXO RP14'!$A$63,(IF(G1088=14,'ANEXO RP14'!$A$64,(IF(G1088=15,'ANEXO RP14'!$A$65,(IF(G1088=16,'ANEXO RP14'!$A$66," ")))))))))))))))))))))))))))))))</f>
        <v xml:space="preserve"> </v>
      </c>
      <c r="I1088" s="106"/>
      <c r="J1088" s="114"/>
      <c r="K1088" s="91"/>
    </row>
    <row r="1089" spans="1:11" s="30" customFormat="1" ht="41.25" customHeight="1" thickBot="1" x14ac:dyDescent="0.3">
      <c r="A1089" s="113"/>
      <c r="B1089" s="93"/>
      <c r="C1089" s="55"/>
      <c r="D1089" s="94" t="e">
        <f>VLOOKUP($C1088:$C$5004,$C$27:$D$5004,2,0)</f>
        <v>#N/A</v>
      </c>
      <c r="E1089" s="99"/>
      <c r="F1089" s="60" t="e">
        <f>VLOOKUP($E1089:$E$5004,'PLANO DE APLICAÇÃO'!$A$5:$B$1002,2,0)</f>
        <v>#N/A</v>
      </c>
      <c r="G1089" s="28"/>
      <c r="H1089" s="29" t="str">
        <f>IF(G1089=1,'ANEXO RP14'!$A$51,(IF(G1089=2,'ANEXO RP14'!$A$52,(IF(G1089=3,'ANEXO RP14'!$A$53,(IF(G1089=4,'ANEXO RP14'!$A$54,(IF(G1089=5,'ANEXO RP14'!$A$55,(IF(G1089=6,'ANEXO RP14'!$A$56,(IF(G1089=7,'ANEXO RP14'!$A$57,(IF(G1089=8,'ANEXO RP14'!$A$58,(IF(G1089=9,'ANEXO RP14'!$A$59,(IF(G1089=10,'ANEXO RP14'!$A$60,(IF(G1089=11,'ANEXO RP14'!$A$61,(IF(G1089=12,'ANEXO RP14'!$A$62,(IF(G1089=13,'ANEXO RP14'!$A$63,(IF(G1089=14,'ANEXO RP14'!$A$64,(IF(G1089=15,'ANEXO RP14'!$A$65,(IF(G1089=16,'ANEXO RP14'!$A$66," ")))))))))))))))))))))))))))))))</f>
        <v xml:space="preserve"> </v>
      </c>
      <c r="I1089" s="106"/>
      <c r="J1089" s="114"/>
      <c r="K1089" s="91"/>
    </row>
    <row r="1090" spans="1:11" s="30" customFormat="1" ht="41.25" customHeight="1" thickBot="1" x14ac:dyDescent="0.3">
      <c r="A1090" s="113"/>
      <c r="B1090" s="93"/>
      <c r="C1090" s="55"/>
      <c r="D1090" s="94" t="e">
        <f>VLOOKUP($C1089:$C$5004,$C$27:$D$5004,2,0)</f>
        <v>#N/A</v>
      </c>
      <c r="E1090" s="99"/>
      <c r="F1090" s="60" t="e">
        <f>VLOOKUP($E1090:$E$5004,'PLANO DE APLICAÇÃO'!$A$5:$B$1002,2,0)</f>
        <v>#N/A</v>
      </c>
      <c r="G1090" s="28"/>
      <c r="H1090" s="29" t="str">
        <f>IF(G1090=1,'ANEXO RP14'!$A$51,(IF(G1090=2,'ANEXO RP14'!$A$52,(IF(G1090=3,'ANEXO RP14'!$A$53,(IF(G1090=4,'ANEXO RP14'!$A$54,(IF(G1090=5,'ANEXO RP14'!$A$55,(IF(G1090=6,'ANEXO RP14'!$A$56,(IF(G1090=7,'ANEXO RP14'!$A$57,(IF(G1090=8,'ANEXO RP14'!$A$58,(IF(G1090=9,'ANEXO RP14'!$A$59,(IF(G1090=10,'ANEXO RP14'!$A$60,(IF(G1090=11,'ANEXO RP14'!$A$61,(IF(G1090=12,'ANEXO RP14'!$A$62,(IF(G1090=13,'ANEXO RP14'!$A$63,(IF(G1090=14,'ANEXO RP14'!$A$64,(IF(G1090=15,'ANEXO RP14'!$A$65,(IF(G1090=16,'ANEXO RP14'!$A$66," ")))))))))))))))))))))))))))))))</f>
        <v xml:space="preserve"> </v>
      </c>
      <c r="I1090" s="106"/>
      <c r="J1090" s="114"/>
      <c r="K1090" s="91"/>
    </row>
    <row r="1091" spans="1:11" s="30" customFormat="1" ht="41.25" customHeight="1" thickBot="1" x14ac:dyDescent="0.3">
      <c r="A1091" s="113"/>
      <c r="B1091" s="93"/>
      <c r="C1091" s="55"/>
      <c r="D1091" s="94" t="e">
        <f>VLOOKUP($C1090:$C$5004,$C$27:$D$5004,2,0)</f>
        <v>#N/A</v>
      </c>
      <c r="E1091" s="99"/>
      <c r="F1091" s="60" t="e">
        <f>VLOOKUP($E1091:$E$5004,'PLANO DE APLICAÇÃO'!$A$5:$B$1002,2,0)</f>
        <v>#N/A</v>
      </c>
      <c r="G1091" s="28"/>
      <c r="H1091" s="29" t="str">
        <f>IF(G1091=1,'ANEXO RP14'!$A$51,(IF(G1091=2,'ANEXO RP14'!$A$52,(IF(G1091=3,'ANEXO RP14'!$A$53,(IF(G1091=4,'ANEXO RP14'!$A$54,(IF(G1091=5,'ANEXO RP14'!$A$55,(IF(G1091=6,'ANEXO RP14'!$A$56,(IF(G1091=7,'ANEXO RP14'!$A$57,(IF(G1091=8,'ANEXO RP14'!$A$58,(IF(G1091=9,'ANEXO RP14'!$A$59,(IF(G1091=10,'ANEXO RP14'!$A$60,(IF(G1091=11,'ANEXO RP14'!$A$61,(IF(G1091=12,'ANEXO RP14'!$A$62,(IF(G1091=13,'ANEXO RP14'!$A$63,(IF(G1091=14,'ANEXO RP14'!$A$64,(IF(G1091=15,'ANEXO RP14'!$A$65,(IF(G1091=16,'ANEXO RP14'!$A$66," ")))))))))))))))))))))))))))))))</f>
        <v xml:space="preserve"> </v>
      </c>
      <c r="I1091" s="106"/>
      <c r="J1091" s="114"/>
      <c r="K1091" s="91"/>
    </row>
    <row r="1092" spans="1:11" s="30" customFormat="1" ht="41.25" customHeight="1" thickBot="1" x14ac:dyDescent="0.3">
      <c r="A1092" s="113"/>
      <c r="B1092" s="93"/>
      <c r="C1092" s="55"/>
      <c r="D1092" s="94" t="e">
        <f>VLOOKUP($C1091:$C$5004,$C$27:$D$5004,2,0)</f>
        <v>#N/A</v>
      </c>
      <c r="E1092" s="99"/>
      <c r="F1092" s="60" t="e">
        <f>VLOOKUP($E1092:$E$5004,'PLANO DE APLICAÇÃO'!$A$5:$B$1002,2,0)</f>
        <v>#N/A</v>
      </c>
      <c r="G1092" s="28"/>
      <c r="H1092" s="29" t="str">
        <f>IF(G1092=1,'ANEXO RP14'!$A$51,(IF(G1092=2,'ANEXO RP14'!$A$52,(IF(G1092=3,'ANEXO RP14'!$A$53,(IF(G1092=4,'ANEXO RP14'!$A$54,(IF(G1092=5,'ANEXO RP14'!$A$55,(IF(G1092=6,'ANEXO RP14'!$A$56,(IF(G1092=7,'ANEXO RP14'!$A$57,(IF(G1092=8,'ANEXO RP14'!$A$58,(IF(G1092=9,'ANEXO RP14'!$A$59,(IF(G1092=10,'ANEXO RP14'!$A$60,(IF(G1092=11,'ANEXO RP14'!$A$61,(IF(G1092=12,'ANEXO RP14'!$A$62,(IF(G1092=13,'ANEXO RP14'!$A$63,(IF(G1092=14,'ANEXO RP14'!$A$64,(IF(G1092=15,'ANEXO RP14'!$A$65,(IF(G1092=16,'ANEXO RP14'!$A$66," ")))))))))))))))))))))))))))))))</f>
        <v xml:space="preserve"> </v>
      </c>
      <c r="I1092" s="106"/>
      <c r="J1092" s="114"/>
      <c r="K1092" s="91"/>
    </row>
    <row r="1093" spans="1:11" s="30" customFormat="1" ht="41.25" customHeight="1" thickBot="1" x14ac:dyDescent="0.3">
      <c r="A1093" s="113"/>
      <c r="B1093" s="93"/>
      <c r="C1093" s="55"/>
      <c r="D1093" s="94" t="e">
        <f>VLOOKUP($C1092:$C$5004,$C$27:$D$5004,2,0)</f>
        <v>#N/A</v>
      </c>
      <c r="E1093" s="99"/>
      <c r="F1093" s="60" t="e">
        <f>VLOOKUP($E1093:$E$5004,'PLANO DE APLICAÇÃO'!$A$5:$B$1002,2,0)</f>
        <v>#N/A</v>
      </c>
      <c r="G1093" s="28"/>
      <c r="H1093" s="29" t="str">
        <f>IF(G1093=1,'ANEXO RP14'!$A$51,(IF(G1093=2,'ANEXO RP14'!$A$52,(IF(G1093=3,'ANEXO RP14'!$A$53,(IF(G1093=4,'ANEXO RP14'!$A$54,(IF(G1093=5,'ANEXO RP14'!$A$55,(IF(G1093=6,'ANEXO RP14'!$A$56,(IF(G1093=7,'ANEXO RP14'!$A$57,(IF(G1093=8,'ANEXO RP14'!$A$58,(IF(G1093=9,'ANEXO RP14'!$A$59,(IF(G1093=10,'ANEXO RP14'!$A$60,(IF(G1093=11,'ANEXO RP14'!$A$61,(IF(G1093=12,'ANEXO RP14'!$A$62,(IF(G1093=13,'ANEXO RP14'!$A$63,(IF(G1093=14,'ANEXO RP14'!$A$64,(IF(G1093=15,'ANEXO RP14'!$A$65,(IF(G1093=16,'ANEXO RP14'!$A$66," ")))))))))))))))))))))))))))))))</f>
        <v xml:space="preserve"> </v>
      </c>
      <c r="I1093" s="106"/>
      <c r="J1093" s="114"/>
      <c r="K1093" s="91"/>
    </row>
    <row r="1094" spans="1:11" s="30" customFormat="1" ht="41.25" customHeight="1" thickBot="1" x14ac:dyDescent="0.3">
      <c r="A1094" s="113"/>
      <c r="B1094" s="93"/>
      <c r="C1094" s="55"/>
      <c r="D1094" s="94" t="e">
        <f>VLOOKUP($C1093:$C$5004,$C$27:$D$5004,2,0)</f>
        <v>#N/A</v>
      </c>
      <c r="E1094" s="99"/>
      <c r="F1094" s="60" t="e">
        <f>VLOOKUP($E1094:$E$5004,'PLANO DE APLICAÇÃO'!$A$5:$B$1002,2,0)</f>
        <v>#N/A</v>
      </c>
      <c r="G1094" s="28"/>
      <c r="H1094" s="29" t="str">
        <f>IF(G1094=1,'ANEXO RP14'!$A$51,(IF(G1094=2,'ANEXO RP14'!$A$52,(IF(G1094=3,'ANEXO RP14'!$A$53,(IF(G1094=4,'ANEXO RP14'!$A$54,(IF(G1094=5,'ANEXO RP14'!$A$55,(IF(G1094=6,'ANEXO RP14'!$A$56,(IF(G1094=7,'ANEXO RP14'!$A$57,(IF(G1094=8,'ANEXO RP14'!$A$58,(IF(G1094=9,'ANEXO RP14'!$A$59,(IF(G1094=10,'ANEXO RP14'!$A$60,(IF(G1094=11,'ANEXO RP14'!$A$61,(IF(G1094=12,'ANEXO RP14'!$A$62,(IF(G1094=13,'ANEXO RP14'!$A$63,(IF(G1094=14,'ANEXO RP14'!$A$64,(IF(G1094=15,'ANEXO RP14'!$A$65,(IF(G1094=16,'ANEXO RP14'!$A$66," ")))))))))))))))))))))))))))))))</f>
        <v xml:space="preserve"> </v>
      </c>
      <c r="I1094" s="106"/>
      <c r="J1094" s="114"/>
      <c r="K1094" s="91"/>
    </row>
    <row r="1095" spans="1:11" s="30" customFormat="1" ht="41.25" customHeight="1" thickBot="1" x14ac:dyDescent="0.3">
      <c r="A1095" s="113"/>
      <c r="B1095" s="93"/>
      <c r="C1095" s="55"/>
      <c r="D1095" s="94" t="e">
        <f>VLOOKUP($C1094:$C$5004,$C$27:$D$5004,2,0)</f>
        <v>#N/A</v>
      </c>
      <c r="E1095" s="99"/>
      <c r="F1095" s="60" t="e">
        <f>VLOOKUP($E1095:$E$5004,'PLANO DE APLICAÇÃO'!$A$5:$B$1002,2,0)</f>
        <v>#N/A</v>
      </c>
      <c r="G1095" s="28"/>
      <c r="H1095" s="29" t="str">
        <f>IF(G1095=1,'ANEXO RP14'!$A$51,(IF(G1095=2,'ANEXO RP14'!$A$52,(IF(G1095=3,'ANEXO RP14'!$A$53,(IF(G1095=4,'ANEXO RP14'!$A$54,(IF(G1095=5,'ANEXO RP14'!$A$55,(IF(G1095=6,'ANEXO RP14'!$A$56,(IF(G1095=7,'ANEXO RP14'!$A$57,(IF(G1095=8,'ANEXO RP14'!$A$58,(IF(G1095=9,'ANEXO RP14'!$A$59,(IF(G1095=10,'ANEXO RP14'!$A$60,(IF(G1095=11,'ANEXO RP14'!$A$61,(IF(G1095=12,'ANEXO RP14'!$A$62,(IF(G1095=13,'ANEXO RP14'!$A$63,(IF(G1095=14,'ANEXO RP14'!$A$64,(IF(G1095=15,'ANEXO RP14'!$A$65,(IF(G1095=16,'ANEXO RP14'!$A$66," ")))))))))))))))))))))))))))))))</f>
        <v xml:space="preserve"> </v>
      </c>
      <c r="I1095" s="106"/>
      <c r="J1095" s="114"/>
      <c r="K1095" s="91"/>
    </row>
    <row r="1096" spans="1:11" s="30" customFormat="1" ht="41.25" customHeight="1" thickBot="1" x14ac:dyDescent="0.3">
      <c r="A1096" s="113"/>
      <c r="B1096" s="93"/>
      <c r="C1096" s="55"/>
      <c r="D1096" s="94" t="e">
        <f>VLOOKUP($C1095:$C$5004,$C$27:$D$5004,2,0)</f>
        <v>#N/A</v>
      </c>
      <c r="E1096" s="99"/>
      <c r="F1096" s="60" t="e">
        <f>VLOOKUP($E1096:$E$5004,'PLANO DE APLICAÇÃO'!$A$5:$B$1002,2,0)</f>
        <v>#N/A</v>
      </c>
      <c r="G1096" s="28"/>
      <c r="H1096" s="29" t="str">
        <f>IF(G1096=1,'ANEXO RP14'!$A$51,(IF(G1096=2,'ANEXO RP14'!$A$52,(IF(G1096=3,'ANEXO RP14'!$A$53,(IF(G1096=4,'ANEXO RP14'!$A$54,(IF(G1096=5,'ANEXO RP14'!$A$55,(IF(G1096=6,'ANEXO RP14'!$A$56,(IF(G1096=7,'ANEXO RP14'!$A$57,(IF(G1096=8,'ANEXO RP14'!$A$58,(IF(G1096=9,'ANEXO RP14'!$A$59,(IF(G1096=10,'ANEXO RP14'!$A$60,(IF(G1096=11,'ANEXO RP14'!$A$61,(IF(G1096=12,'ANEXO RP14'!$A$62,(IF(G1096=13,'ANEXO RP14'!$A$63,(IF(G1096=14,'ANEXO RP14'!$A$64,(IF(G1096=15,'ANEXO RP14'!$A$65,(IF(G1096=16,'ANEXO RP14'!$A$66," ")))))))))))))))))))))))))))))))</f>
        <v xml:space="preserve"> </v>
      </c>
      <c r="I1096" s="106"/>
      <c r="J1096" s="114"/>
      <c r="K1096" s="91"/>
    </row>
    <row r="1097" spans="1:11" s="30" customFormat="1" ht="41.25" customHeight="1" thickBot="1" x14ac:dyDescent="0.3">
      <c r="A1097" s="113"/>
      <c r="B1097" s="93"/>
      <c r="C1097" s="55"/>
      <c r="D1097" s="94" t="e">
        <f>VLOOKUP($C1096:$C$5004,$C$27:$D$5004,2,0)</f>
        <v>#N/A</v>
      </c>
      <c r="E1097" s="99"/>
      <c r="F1097" s="60" t="e">
        <f>VLOOKUP($E1097:$E$5004,'PLANO DE APLICAÇÃO'!$A$5:$B$1002,2,0)</f>
        <v>#N/A</v>
      </c>
      <c r="G1097" s="28"/>
      <c r="H1097" s="29" t="str">
        <f>IF(G1097=1,'ANEXO RP14'!$A$51,(IF(G1097=2,'ANEXO RP14'!$A$52,(IF(G1097=3,'ANEXO RP14'!$A$53,(IF(G1097=4,'ANEXO RP14'!$A$54,(IF(G1097=5,'ANEXO RP14'!$A$55,(IF(G1097=6,'ANEXO RP14'!$A$56,(IF(G1097=7,'ANEXO RP14'!$A$57,(IF(G1097=8,'ANEXO RP14'!$A$58,(IF(G1097=9,'ANEXO RP14'!$A$59,(IF(G1097=10,'ANEXO RP14'!$A$60,(IF(G1097=11,'ANEXO RP14'!$A$61,(IF(G1097=12,'ANEXO RP14'!$A$62,(IF(G1097=13,'ANEXO RP14'!$A$63,(IF(G1097=14,'ANEXO RP14'!$A$64,(IF(G1097=15,'ANEXO RP14'!$A$65,(IF(G1097=16,'ANEXO RP14'!$A$66," ")))))))))))))))))))))))))))))))</f>
        <v xml:space="preserve"> </v>
      </c>
      <c r="I1097" s="106"/>
      <c r="J1097" s="114"/>
      <c r="K1097" s="91"/>
    </row>
    <row r="1098" spans="1:11" s="30" customFormat="1" ht="41.25" customHeight="1" thickBot="1" x14ac:dyDescent="0.3">
      <c r="A1098" s="113"/>
      <c r="B1098" s="93"/>
      <c r="C1098" s="55"/>
      <c r="D1098" s="94" t="e">
        <f>VLOOKUP($C1097:$C$5004,$C$27:$D$5004,2,0)</f>
        <v>#N/A</v>
      </c>
      <c r="E1098" s="99"/>
      <c r="F1098" s="60" t="e">
        <f>VLOOKUP($E1098:$E$5004,'PLANO DE APLICAÇÃO'!$A$5:$B$1002,2,0)</f>
        <v>#N/A</v>
      </c>
      <c r="G1098" s="28"/>
      <c r="H1098" s="29" t="str">
        <f>IF(G1098=1,'ANEXO RP14'!$A$51,(IF(G1098=2,'ANEXO RP14'!$A$52,(IF(G1098=3,'ANEXO RP14'!$A$53,(IF(G1098=4,'ANEXO RP14'!$A$54,(IF(G1098=5,'ANEXO RP14'!$A$55,(IF(G1098=6,'ANEXO RP14'!$A$56,(IF(G1098=7,'ANEXO RP14'!$A$57,(IF(G1098=8,'ANEXO RP14'!$A$58,(IF(G1098=9,'ANEXO RP14'!$A$59,(IF(G1098=10,'ANEXO RP14'!$A$60,(IF(G1098=11,'ANEXO RP14'!$A$61,(IF(G1098=12,'ANEXO RP14'!$A$62,(IF(G1098=13,'ANEXO RP14'!$A$63,(IF(G1098=14,'ANEXO RP14'!$A$64,(IF(G1098=15,'ANEXO RP14'!$A$65,(IF(G1098=16,'ANEXO RP14'!$A$66," ")))))))))))))))))))))))))))))))</f>
        <v xml:space="preserve"> </v>
      </c>
      <c r="I1098" s="106"/>
      <c r="J1098" s="114"/>
      <c r="K1098" s="91"/>
    </row>
    <row r="1099" spans="1:11" s="30" customFormat="1" ht="41.25" customHeight="1" thickBot="1" x14ac:dyDescent="0.3">
      <c r="A1099" s="113"/>
      <c r="B1099" s="93"/>
      <c r="C1099" s="55"/>
      <c r="D1099" s="94" t="e">
        <f>VLOOKUP($C1098:$C$5004,$C$27:$D$5004,2,0)</f>
        <v>#N/A</v>
      </c>
      <c r="E1099" s="99"/>
      <c r="F1099" s="60" t="e">
        <f>VLOOKUP($E1099:$E$5004,'PLANO DE APLICAÇÃO'!$A$5:$B$1002,2,0)</f>
        <v>#N/A</v>
      </c>
      <c r="G1099" s="28"/>
      <c r="H1099" s="29" t="str">
        <f>IF(G1099=1,'ANEXO RP14'!$A$51,(IF(G1099=2,'ANEXO RP14'!$A$52,(IF(G1099=3,'ANEXO RP14'!$A$53,(IF(G1099=4,'ANEXO RP14'!$A$54,(IF(G1099=5,'ANEXO RP14'!$A$55,(IF(G1099=6,'ANEXO RP14'!$A$56,(IF(G1099=7,'ANEXO RP14'!$A$57,(IF(G1099=8,'ANEXO RP14'!$A$58,(IF(G1099=9,'ANEXO RP14'!$A$59,(IF(G1099=10,'ANEXO RP14'!$A$60,(IF(G1099=11,'ANEXO RP14'!$A$61,(IF(G1099=12,'ANEXO RP14'!$A$62,(IF(G1099=13,'ANEXO RP14'!$A$63,(IF(G1099=14,'ANEXO RP14'!$A$64,(IF(G1099=15,'ANEXO RP14'!$A$65,(IF(G1099=16,'ANEXO RP14'!$A$66," ")))))))))))))))))))))))))))))))</f>
        <v xml:space="preserve"> </v>
      </c>
      <c r="I1099" s="106"/>
      <c r="J1099" s="114"/>
      <c r="K1099" s="91"/>
    </row>
    <row r="1100" spans="1:11" s="30" customFormat="1" ht="41.25" customHeight="1" thickBot="1" x14ac:dyDescent="0.3">
      <c r="A1100" s="113"/>
      <c r="B1100" s="93"/>
      <c r="C1100" s="55"/>
      <c r="D1100" s="94" t="e">
        <f>VLOOKUP($C1099:$C$5004,$C$27:$D$5004,2,0)</f>
        <v>#N/A</v>
      </c>
      <c r="E1100" s="99"/>
      <c r="F1100" s="60" t="e">
        <f>VLOOKUP($E1100:$E$5004,'PLANO DE APLICAÇÃO'!$A$5:$B$1002,2,0)</f>
        <v>#N/A</v>
      </c>
      <c r="G1100" s="28"/>
      <c r="H1100" s="29" t="str">
        <f>IF(G1100=1,'ANEXO RP14'!$A$51,(IF(G1100=2,'ANEXO RP14'!$A$52,(IF(G1100=3,'ANEXO RP14'!$A$53,(IF(G1100=4,'ANEXO RP14'!$A$54,(IF(G1100=5,'ANEXO RP14'!$A$55,(IF(G1100=6,'ANEXO RP14'!$A$56,(IF(G1100=7,'ANEXO RP14'!$A$57,(IF(G1100=8,'ANEXO RP14'!$A$58,(IF(G1100=9,'ANEXO RP14'!$A$59,(IF(G1100=10,'ANEXO RP14'!$A$60,(IF(G1100=11,'ANEXO RP14'!$A$61,(IF(G1100=12,'ANEXO RP14'!$A$62,(IF(G1100=13,'ANEXO RP14'!$A$63,(IF(G1100=14,'ANEXO RP14'!$A$64,(IF(G1100=15,'ANEXO RP14'!$A$65,(IF(G1100=16,'ANEXO RP14'!$A$66," ")))))))))))))))))))))))))))))))</f>
        <v xml:space="preserve"> </v>
      </c>
      <c r="I1100" s="106"/>
      <c r="J1100" s="114"/>
      <c r="K1100" s="91"/>
    </row>
    <row r="1101" spans="1:11" s="30" customFormat="1" ht="41.25" customHeight="1" thickBot="1" x14ac:dyDescent="0.3">
      <c r="A1101" s="113"/>
      <c r="B1101" s="93"/>
      <c r="C1101" s="55"/>
      <c r="D1101" s="94" t="e">
        <f>VLOOKUP($C1100:$C$5004,$C$27:$D$5004,2,0)</f>
        <v>#N/A</v>
      </c>
      <c r="E1101" s="99"/>
      <c r="F1101" s="60" t="e">
        <f>VLOOKUP($E1101:$E$5004,'PLANO DE APLICAÇÃO'!$A$5:$B$1002,2,0)</f>
        <v>#N/A</v>
      </c>
      <c r="G1101" s="28"/>
      <c r="H1101" s="29" t="str">
        <f>IF(G1101=1,'ANEXO RP14'!$A$51,(IF(G1101=2,'ANEXO RP14'!$A$52,(IF(G1101=3,'ANEXO RP14'!$A$53,(IF(G1101=4,'ANEXO RP14'!$A$54,(IF(G1101=5,'ANEXO RP14'!$A$55,(IF(G1101=6,'ANEXO RP14'!$A$56,(IF(G1101=7,'ANEXO RP14'!$A$57,(IF(G1101=8,'ANEXO RP14'!$A$58,(IF(G1101=9,'ANEXO RP14'!$A$59,(IF(G1101=10,'ANEXO RP14'!$A$60,(IF(G1101=11,'ANEXO RP14'!$A$61,(IF(G1101=12,'ANEXO RP14'!$A$62,(IF(G1101=13,'ANEXO RP14'!$A$63,(IF(G1101=14,'ANEXO RP14'!$A$64,(IF(G1101=15,'ANEXO RP14'!$A$65,(IF(G1101=16,'ANEXO RP14'!$A$66," ")))))))))))))))))))))))))))))))</f>
        <v xml:space="preserve"> </v>
      </c>
      <c r="I1101" s="106"/>
      <c r="J1101" s="114"/>
      <c r="K1101" s="91"/>
    </row>
    <row r="1102" spans="1:11" s="30" customFormat="1" ht="41.25" customHeight="1" thickBot="1" x14ac:dyDescent="0.3">
      <c r="A1102" s="113"/>
      <c r="B1102" s="93"/>
      <c r="C1102" s="55"/>
      <c r="D1102" s="94" t="e">
        <f>VLOOKUP($C1101:$C$5004,$C$27:$D$5004,2,0)</f>
        <v>#N/A</v>
      </c>
      <c r="E1102" s="99"/>
      <c r="F1102" s="60" t="e">
        <f>VLOOKUP($E1102:$E$5004,'PLANO DE APLICAÇÃO'!$A$5:$B$1002,2,0)</f>
        <v>#N/A</v>
      </c>
      <c r="G1102" s="28"/>
      <c r="H1102" s="29" t="str">
        <f>IF(G1102=1,'ANEXO RP14'!$A$51,(IF(G1102=2,'ANEXO RP14'!$A$52,(IF(G1102=3,'ANEXO RP14'!$A$53,(IF(G1102=4,'ANEXO RP14'!$A$54,(IF(G1102=5,'ANEXO RP14'!$A$55,(IF(G1102=6,'ANEXO RP14'!$A$56,(IF(G1102=7,'ANEXO RP14'!$A$57,(IF(G1102=8,'ANEXO RP14'!$A$58,(IF(G1102=9,'ANEXO RP14'!$A$59,(IF(G1102=10,'ANEXO RP14'!$A$60,(IF(G1102=11,'ANEXO RP14'!$A$61,(IF(G1102=12,'ANEXO RP14'!$A$62,(IF(G1102=13,'ANEXO RP14'!$A$63,(IF(G1102=14,'ANEXO RP14'!$A$64,(IF(G1102=15,'ANEXO RP14'!$A$65,(IF(G1102=16,'ANEXO RP14'!$A$66," ")))))))))))))))))))))))))))))))</f>
        <v xml:space="preserve"> </v>
      </c>
      <c r="I1102" s="106"/>
      <c r="J1102" s="114"/>
      <c r="K1102" s="91"/>
    </row>
    <row r="1103" spans="1:11" s="30" customFormat="1" ht="41.25" customHeight="1" thickBot="1" x14ac:dyDescent="0.3">
      <c r="A1103" s="113"/>
      <c r="B1103" s="93"/>
      <c r="C1103" s="55"/>
      <c r="D1103" s="94" t="e">
        <f>VLOOKUP($C1102:$C$5004,$C$27:$D$5004,2,0)</f>
        <v>#N/A</v>
      </c>
      <c r="E1103" s="99"/>
      <c r="F1103" s="60" t="e">
        <f>VLOOKUP($E1103:$E$5004,'PLANO DE APLICAÇÃO'!$A$5:$B$1002,2,0)</f>
        <v>#N/A</v>
      </c>
      <c r="G1103" s="28"/>
      <c r="H1103" s="29" t="str">
        <f>IF(G1103=1,'ANEXO RP14'!$A$51,(IF(G1103=2,'ANEXO RP14'!$A$52,(IF(G1103=3,'ANEXO RP14'!$A$53,(IF(G1103=4,'ANEXO RP14'!$A$54,(IF(G1103=5,'ANEXO RP14'!$A$55,(IF(G1103=6,'ANEXO RP14'!$A$56,(IF(G1103=7,'ANEXO RP14'!$A$57,(IF(G1103=8,'ANEXO RP14'!$A$58,(IF(G1103=9,'ANEXO RP14'!$A$59,(IF(G1103=10,'ANEXO RP14'!$A$60,(IF(G1103=11,'ANEXO RP14'!$A$61,(IF(G1103=12,'ANEXO RP14'!$A$62,(IF(G1103=13,'ANEXO RP14'!$A$63,(IF(G1103=14,'ANEXO RP14'!$A$64,(IF(G1103=15,'ANEXO RP14'!$A$65,(IF(G1103=16,'ANEXO RP14'!$A$66," ")))))))))))))))))))))))))))))))</f>
        <v xml:space="preserve"> </v>
      </c>
      <c r="I1103" s="106"/>
      <c r="J1103" s="114"/>
      <c r="K1103" s="91"/>
    </row>
    <row r="1104" spans="1:11" s="30" customFormat="1" ht="41.25" customHeight="1" thickBot="1" x14ac:dyDescent="0.3">
      <c r="A1104" s="113"/>
      <c r="B1104" s="93"/>
      <c r="C1104" s="55"/>
      <c r="D1104" s="94" t="e">
        <f>VLOOKUP($C1103:$C$5004,$C$27:$D$5004,2,0)</f>
        <v>#N/A</v>
      </c>
      <c r="E1104" s="99"/>
      <c r="F1104" s="60" t="e">
        <f>VLOOKUP($E1104:$E$5004,'PLANO DE APLICAÇÃO'!$A$5:$B$1002,2,0)</f>
        <v>#N/A</v>
      </c>
      <c r="G1104" s="28"/>
      <c r="H1104" s="29" t="str">
        <f>IF(G1104=1,'ANEXO RP14'!$A$51,(IF(G1104=2,'ANEXO RP14'!$A$52,(IF(G1104=3,'ANEXO RP14'!$A$53,(IF(G1104=4,'ANEXO RP14'!$A$54,(IF(G1104=5,'ANEXO RP14'!$A$55,(IF(G1104=6,'ANEXO RP14'!$A$56,(IF(G1104=7,'ANEXO RP14'!$A$57,(IF(G1104=8,'ANEXO RP14'!$A$58,(IF(G1104=9,'ANEXO RP14'!$A$59,(IF(G1104=10,'ANEXO RP14'!$A$60,(IF(G1104=11,'ANEXO RP14'!$A$61,(IF(G1104=12,'ANEXO RP14'!$A$62,(IF(G1104=13,'ANEXO RP14'!$A$63,(IF(G1104=14,'ANEXO RP14'!$A$64,(IF(G1104=15,'ANEXO RP14'!$A$65,(IF(G1104=16,'ANEXO RP14'!$A$66," ")))))))))))))))))))))))))))))))</f>
        <v xml:space="preserve"> </v>
      </c>
      <c r="I1104" s="106"/>
      <c r="J1104" s="114"/>
      <c r="K1104" s="91"/>
    </row>
    <row r="1105" spans="1:11" s="30" customFormat="1" ht="41.25" customHeight="1" thickBot="1" x14ac:dyDescent="0.3">
      <c r="A1105" s="113"/>
      <c r="B1105" s="93"/>
      <c r="C1105" s="55"/>
      <c r="D1105" s="94" t="e">
        <f>VLOOKUP($C1104:$C$5004,$C$27:$D$5004,2,0)</f>
        <v>#N/A</v>
      </c>
      <c r="E1105" s="99"/>
      <c r="F1105" s="60" t="e">
        <f>VLOOKUP($E1105:$E$5004,'PLANO DE APLICAÇÃO'!$A$5:$B$1002,2,0)</f>
        <v>#N/A</v>
      </c>
      <c r="G1105" s="28"/>
      <c r="H1105" s="29" t="str">
        <f>IF(G1105=1,'ANEXO RP14'!$A$51,(IF(G1105=2,'ANEXO RP14'!$A$52,(IF(G1105=3,'ANEXO RP14'!$A$53,(IF(G1105=4,'ANEXO RP14'!$A$54,(IF(G1105=5,'ANEXO RP14'!$A$55,(IF(G1105=6,'ANEXO RP14'!$A$56,(IF(G1105=7,'ANEXO RP14'!$A$57,(IF(G1105=8,'ANEXO RP14'!$A$58,(IF(G1105=9,'ANEXO RP14'!$A$59,(IF(G1105=10,'ANEXO RP14'!$A$60,(IF(G1105=11,'ANEXO RP14'!$A$61,(IF(G1105=12,'ANEXO RP14'!$A$62,(IF(G1105=13,'ANEXO RP14'!$A$63,(IF(G1105=14,'ANEXO RP14'!$A$64,(IF(G1105=15,'ANEXO RP14'!$A$65,(IF(G1105=16,'ANEXO RP14'!$A$66," ")))))))))))))))))))))))))))))))</f>
        <v xml:space="preserve"> </v>
      </c>
      <c r="I1105" s="106"/>
      <c r="J1105" s="114"/>
      <c r="K1105" s="91"/>
    </row>
    <row r="1106" spans="1:11" s="30" customFormat="1" ht="41.25" customHeight="1" thickBot="1" x14ac:dyDescent="0.3">
      <c r="A1106" s="113"/>
      <c r="B1106" s="93"/>
      <c r="C1106" s="55"/>
      <c r="D1106" s="94" t="e">
        <f>VLOOKUP($C1105:$C$5004,$C$27:$D$5004,2,0)</f>
        <v>#N/A</v>
      </c>
      <c r="E1106" s="99"/>
      <c r="F1106" s="60" t="e">
        <f>VLOOKUP($E1106:$E$5004,'PLANO DE APLICAÇÃO'!$A$5:$B$1002,2,0)</f>
        <v>#N/A</v>
      </c>
      <c r="G1106" s="28"/>
      <c r="H1106" s="29" t="str">
        <f>IF(G1106=1,'ANEXO RP14'!$A$51,(IF(G1106=2,'ANEXO RP14'!$A$52,(IF(G1106=3,'ANEXO RP14'!$A$53,(IF(G1106=4,'ANEXO RP14'!$A$54,(IF(G1106=5,'ANEXO RP14'!$A$55,(IF(G1106=6,'ANEXO RP14'!$A$56,(IF(G1106=7,'ANEXO RP14'!$A$57,(IF(G1106=8,'ANEXO RP14'!$A$58,(IF(G1106=9,'ANEXO RP14'!$A$59,(IF(G1106=10,'ANEXO RP14'!$A$60,(IF(G1106=11,'ANEXO RP14'!$A$61,(IF(G1106=12,'ANEXO RP14'!$A$62,(IF(G1106=13,'ANEXO RP14'!$A$63,(IF(G1106=14,'ANEXO RP14'!$A$64,(IF(G1106=15,'ANEXO RP14'!$A$65,(IF(G1106=16,'ANEXO RP14'!$A$66," ")))))))))))))))))))))))))))))))</f>
        <v xml:space="preserve"> </v>
      </c>
      <c r="I1106" s="106"/>
      <c r="J1106" s="114"/>
      <c r="K1106" s="91"/>
    </row>
    <row r="1107" spans="1:11" s="30" customFormat="1" ht="41.25" customHeight="1" thickBot="1" x14ac:dyDescent="0.3">
      <c r="A1107" s="113"/>
      <c r="B1107" s="93"/>
      <c r="C1107" s="55"/>
      <c r="D1107" s="94" t="e">
        <f>VLOOKUP($C1106:$C$5004,$C$27:$D$5004,2,0)</f>
        <v>#N/A</v>
      </c>
      <c r="E1107" s="99"/>
      <c r="F1107" s="60" t="e">
        <f>VLOOKUP($E1107:$E$5004,'PLANO DE APLICAÇÃO'!$A$5:$B$1002,2,0)</f>
        <v>#N/A</v>
      </c>
      <c r="G1107" s="28"/>
      <c r="H1107" s="29" t="str">
        <f>IF(G1107=1,'ANEXO RP14'!$A$51,(IF(G1107=2,'ANEXO RP14'!$A$52,(IF(G1107=3,'ANEXO RP14'!$A$53,(IF(G1107=4,'ANEXO RP14'!$A$54,(IF(G1107=5,'ANEXO RP14'!$A$55,(IF(G1107=6,'ANEXO RP14'!$A$56,(IF(G1107=7,'ANEXO RP14'!$A$57,(IF(G1107=8,'ANEXO RP14'!$A$58,(IF(G1107=9,'ANEXO RP14'!$A$59,(IF(G1107=10,'ANEXO RP14'!$A$60,(IF(G1107=11,'ANEXO RP14'!$A$61,(IF(G1107=12,'ANEXO RP14'!$A$62,(IF(G1107=13,'ANEXO RP14'!$A$63,(IF(G1107=14,'ANEXO RP14'!$A$64,(IF(G1107=15,'ANEXO RP14'!$A$65,(IF(G1107=16,'ANEXO RP14'!$A$66," ")))))))))))))))))))))))))))))))</f>
        <v xml:space="preserve"> </v>
      </c>
      <c r="I1107" s="106"/>
      <c r="J1107" s="114"/>
      <c r="K1107" s="91"/>
    </row>
    <row r="1108" spans="1:11" s="30" customFormat="1" ht="41.25" customHeight="1" thickBot="1" x14ac:dyDescent="0.3">
      <c r="A1108" s="113"/>
      <c r="B1108" s="93"/>
      <c r="C1108" s="55"/>
      <c r="D1108" s="94" t="e">
        <f>VLOOKUP($C1107:$C$5004,$C$27:$D$5004,2,0)</f>
        <v>#N/A</v>
      </c>
      <c r="E1108" s="99"/>
      <c r="F1108" s="60" t="e">
        <f>VLOOKUP($E1108:$E$5004,'PLANO DE APLICAÇÃO'!$A$5:$B$1002,2,0)</f>
        <v>#N/A</v>
      </c>
      <c r="G1108" s="28"/>
      <c r="H1108" s="29" t="str">
        <f>IF(G1108=1,'ANEXO RP14'!$A$51,(IF(G1108=2,'ANEXO RP14'!$A$52,(IF(G1108=3,'ANEXO RP14'!$A$53,(IF(G1108=4,'ANEXO RP14'!$A$54,(IF(G1108=5,'ANEXO RP14'!$A$55,(IF(G1108=6,'ANEXO RP14'!$A$56,(IF(G1108=7,'ANEXO RP14'!$A$57,(IF(G1108=8,'ANEXO RP14'!$A$58,(IF(G1108=9,'ANEXO RP14'!$A$59,(IF(G1108=10,'ANEXO RP14'!$A$60,(IF(G1108=11,'ANEXO RP14'!$A$61,(IF(G1108=12,'ANEXO RP14'!$A$62,(IF(G1108=13,'ANEXO RP14'!$A$63,(IF(G1108=14,'ANEXO RP14'!$A$64,(IF(G1108=15,'ANEXO RP14'!$A$65,(IF(G1108=16,'ANEXO RP14'!$A$66," ")))))))))))))))))))))))))))))))</f>
        <v xml:space="preserve"> </v>
      </c>
      <c r="I1108" s="106"/>
      <c r="J1108" s="114"/>
      <c r="K1108" s="91"/>
    </row>
    <row r="1109" spans="1:11" s="30" customFormat="1" ht="41.25" customHeight="1" thickBot="1" x14ac:dyDescent="0.3">
      <c r="A1109" s="113"/>
      <c r="B1109" s="93"/>
      <c r="C1109" s="55"/>
      <c r="D1109" s="94" t="e">
        <f>VLOOKUP($C1108:$C$5004,$C$27:$D$5004,2,0)</f>
        <v>#N/A</v>
      </c>
      <c r="E1109" s="99"/>
      <c r="F1109" s="60" t="e">
        <f>VLOOKUP($E1109:$E$5004,'PLANO DE APLICAÇÃO'!$A$5:$B$1002,2,0)</f>
        <v>#N/A</v>
      </c>
      <c r="G1109" s="28"/>
      <c r="H1109" s="29" t="str">
        <f>IF(G1109=1,'ANEXO RP14'!$A$51,(IF(G1109=2,'ANEXO RP14'!$A$52,(IF(G1109=3,'ANEXO RP14'!$A$53,(IF(G1109=4,'ANEXO RP14'!$A$54,(IF(G1109=5,'ANEXO RP14'!$A$55,(IF(G1109=6,'ANEXO RP14'!$A$56,(IF(G1109=7,'ANEXO RP14'!$A$57,(IF(G1109=8,'ANEXO RP14'!$A$58,(IF(G1109=9,'ANEXO RP14'!$A$59,(IF(G1109=10,'ANEXO RP14'!$A$60,(IF(G1109=11,'ANEXO RP14'!$A$61,(IF(G1109=12,'ANEXO RP14'!$A$62,(IF(G1109=13,'ANEXO RP14'!$A$63,(IF(G1109=14,'ANEXO RP14'!$A$64,(IF(G1109=15,'ANEXO RP14'!$A$65,(IF(G1109=16,'ANEXO RP14'!$A$66," ")))))))))))))))))))))))))))))))</f>
        <v xml:space="preserve"> </v>
      </c>
      <c r="I1109" s="106"/>
      <c r="J1109" s="114"/>
      <c r="K1109" s="91"/>
    </row>
    <row r="1110" spans="1:11" s="30" customFormat="1" ht="41.25" customHeight="1" thickBot="1" x14ac:dyDescent="0.3">
      <c r="A1110" s="113"/>
      <c r="B1110" s="93"/>
      <c r="C1110" s="55"/>
      <c r="D1110" s="94" t="e">
        <f>VLOOKUP($C1109:$C$5004,$C$27:$D$5004,2,0)</f>
        <v>#N/A</v>
      </c>
      <c r="E1110" s="99"/>
      <c r="F1110" s="60" t="e">
        <f>VLOOKUP($E1110:$E$5004,'PLANO DE APLICAÇÃO'!$A$5:$B$1002,2,0)</f>
        <v>#N/A</v>
      </c>
      <c r="G1110" s="28"/>
      <c r="H1110" s="29" t="str">
        <f>IF(G1110=1,'ANEXO RP14'!$A$51,(IF(G1110=2,'ANEXO RP14'!$A$52,(IF(G1110=3,'ANEXO RP14'!$A$53,(IF(G1110=4,'ANEXO RP14'!$A$54,(IF(G1110=5,'ANEXO RP14'!$A$55,(IF(G1110=6,'ANEXO RP14'!$A$56,(IF(G1110=7,'ANEXO RP14'!$A$57,(IF(G1110=8,'ANEXO RP14'!$A$58,(IF(G1110=9,'ANEXO RP14'!$A$59,(IF(G1110=10,'ANEXO RP14'!$A$60,(IF(G1110=11,'ANEXO RP14'!$A$61,(IF(G1110=12,'ANEXO RP14'!$A$62,(IF(G1110=13,'ANEXO RP14'!$A$63,(IF(G1110=14,'ANEXO RP14'!$A$64,(IF(G1110=15,'ANEXO RP14'!$A$65,(IF(G1110=16,'ANEXO RP14'!$A$66," ")))))))))))))))))))))))))))))))</f>
        <v xml:space="preserve"> </v>
      </c>
      <c r="I1110" s="106"/>
      <c r="J1110" s="114"/>
      <c r="K1110" s="91"/>
    </row>
    <row r="1111" spans="1:11" s="30" customFormat="1" ht="41.25" customHeight="1" thickBot="1" x14ac:dyDescent="0.3">
      <c r="A1111" s="113"/>
      <c r="B1111" s="93"/>
      <c r="C1111" s="55"/>
      <c r="D1111" s="94" t="e">
        <f>VLOOKUP($C1110:$C$5004,$C$27:$D$5004,2,0)</f>
        <v>#N/A</v>
      </c>
      <c r="E1111" s="99"/>
      <c r="F1111" s="60" t="e">
        <f>VLOOKUP($E1111:$E$5004,'PLANO DE APLICAÇÃO'!$A$5:$B$1002,2,0)</f>
        <v>#N/A</v>
      </c>
      <c r="G1111" s="28"/>
      <c r="H1111" s="29" t="str">
        <f>IF(G1111=1,'ANEXO RP14'!$A$51,(IF(G1111=2,'ANEXO RP14'!$A$52,(IF(G1111=3,'ANEXO RP14'!$A$53,(IF(G1111=4,'ANEXO RP14'!$A$54,(IF(G1111=5,'ANEXO RP14'!$A$55,(IF(G1111=6,'ANEXO RP14'!$A$56,(IF(G1111=7,'ANEXO RP14'!$A$57,(IF(G1111=8,'ANEXO RP14'!$A$58,(IF(G1111=9,'ANEXO RP14'!$A$59,(IF(G1111=10,'ANEXO RP14'!$A$60,(IF(G1111=11,'ANEXO RP14'!$A$61,(IF(G1111=12,'ANEXO RP14'!$A$62,(IF(G1111=13,'ANEXO RP14'!$A$63,(IF(G1111=14,'ANEXO RP14'!$A$64,(IF(G1111=15,'ANEXO RP14'!$A$65,(IF(G1111=16,'ANEXO RP14'!$A$66," ")))))))))))))))))))))))))))))))</f>
        <v xml:space="preserve"> </v>
      </c>
      <c r="I1111" s="106"/>
      <c r="J1111" s="114"/>
      <c r="K1111" s="91"/>
    </row>
    <row r="1112" spans="1:11" s="30" customFormat="1" ht="41.25" customHeight="1" thickBot="1" x14ac:dyDescent="0.3">
      <c r="A1112" s="113"/>
      <c r="B1112" s="93"/>
      <c r="C1112" s="55"/>
      <c r="D1112" s="94" t="e">
        <f>VLOOKUP($C1111:$C$5004,$C$27:$D$5004,2,0)</f>
        <v>#N/A</v>
      </c>
      <c r="E1112" s="99"/>
      <c r="F1112" s="60" t="e">
        <f>VLOOKUP($E1112:$E$5004,'PLANO DE APLICAÇÃO'!$A$5:$B$1002,2,0)</f>
        <v>#N/A</v>
      </c>
      <c r="G1112" s="28"/>
      <c r="H1112" s="29" t="str">
        <f>IF(G1112=1,'ANEXO RP14'!$A$51,(IF(G1112=2,'ANEXO RP14'!$A$52,(IF(G1112=3,'ANEXO RP14'!$A$53,(IF(G1112=4,'ANEXO RP14'!$A$54,(IF(G1112=5,'ANEXO RP14'!$A$55,(IF(G1112=6,'ANEXO RP14'!$A$56,(IF(G1112=7,'ANEXO RP14'!$A$57,(IF(G1112=8,'ANEXO RP14'!$A$58,(IF(G1112=9,'ANEXO RP14'!$A$59,(IF(G1112=10,'ANEXO RP14'!$A$60,(IF(G1112=11,'ANEXO RP14'!$A$61,(IF(G1112=12,'ANEXO RP14'!$A$62,(IF(G1112=13,'ANEXO RP14'!$A$63,(IF(G1112=14,'ANEXO RP14'!$A$64,(IF(G1112=15,'ANEXO RP14'!$A$65,(IF(G1112=16,'ANEXO RP14'!$A$66," ")))))))))))))))))))))))))))))))</f>
        <v xml:space="preserve"> </v>
      </c>
      <c r="I1112" s="106"/>
      <c r="J1112" s="114"/>
      <c r="K1112" s="91"/>
    </row>
    <row r="1113" spans="1:11" s="30" customFormat="1" ht="41.25" customHeight="1" thickBot="1" x14ac:dyDescent="0.3">
      <c r="A1113" s="113"/>
      <c r="B1113" s="93"/>
      <c r="C1113" s="55"/>
      <c r="D1113" s="94" t="e">
        <f>VLOOKUP($C1112:$C$5004,$C$27:$D$5004,2,0)</f>
        <v>#N/A</v>
      </c>
      <c r="E1113" s="99"/>
      <c r="F1113" s="60" t="e">
        <f>VLOOKUP($E1113:$E$5004,'PLANO DE APLICAÇÃO'!$A$5:$B$1002,2,0)</f>
        <v>#N/A</v>
      </c>
      <c r="G1113" s="28"/>
      <c r="H1113" s="29" t="str">
        <f>IF(G1113=1,'ANEXO RP14'!$A$51,(IF(G1113=2,'ANEXO RP14'!$A$52,(IF(G1113=3,'ANEXO RP14'!$A$53,(IF(G1113=4,'ANEXO RP14'!$A$54,(IF(G1113=5,'ANEXO RP14'!$A$55,(IF(G1113=6,'ANEXO RP14'!$A$56,(IF(G1113=7,'ANEXO RP14'!$A$57,(IF(G1113=8,'ANEXO RP14'!$A$58,(IF(G1113=9,'ANEXO RP14'!$A$59,(IF(G1113=10,'ANEXO RP14'!$A$60,(IF(G1113=11,'ANEXO RP14'!$A$61,(IF(G1113=12,'ANEXO RP14'!$A$62,(IF(G1113=13,'ANEXO RP14'!$A$63,(IF(G1113=14,'ANEXO RP14'!$A$64,(IF(G1113=15,'ANEXO RP14'!$A$65,(IF(G1113=16,'ANEXO RP14'!$A$66," ")))))))))))))))))))))))))))))))</f>
        <v xml:space="preserve"> </v>
      </c>
      <c r="I1113" s="106"/>
      <c r="J1113" s="114"/>
      <c r="K1113" s="91"/>
    </row>
    <row r="1114" spans="1:11" s="30" customFormat="1" ht="41.25" customHeight="1" thickBot="1" x14ac:dyDescent="0.3">
      <c r="A1114" s="113"/>
      <c r="B1114" s="93"/>
      <c r="C1114" s="55"/>
      <c r="D1114" s="94" t="e">
        <f>VLOOKUP($C1113:$C$5004,$C$27:$D$5004,2,0)</f>
        <v>#N/A</v>
      </c>
      <c r="E1114" s="99"/>
      <c r="F1114" s="60" t="e">
        <f>VLOOKUP($E1114:$E$5004,'PLANO DE APLICAÇÃO'!$A$5:$B$1002,2,0)</f>
        <v>#N/A</v>
      </c>
      <c r="G1114" s="28"/>
      <c r="H1114" s="29" t="str">
        <f>IF(G1114=1,'ANEXO RP14'!$A$51,(IF(G1114=2,'ANEXO RP14'!$A$52,(IF(G1114=3,'ANEXO RP14'!$A$53,(IF(G1114=4,'ANEXO RP14'!$A$54,(IF(G1114=5,'ANEXO RP14'!$A$55,(IF(G1114=6,'ANEXO RP14'!$A$56,(IF(G1114=7,'ANEXO RP14'!$A$57,(IF(G1114=8,'ANEXO RP14'!$A$58,(IF(G1114=9,'ANEXO RP14'!$A$59,(IF(G1114=10,'ANEXO RP14'!$A$60,(IF(G1114=11,'ANEXO RP14'!$A$61,(IF(G1114=12,'ANEXO RP14'!$A$62,(IF(G1114=13,'ANEXO RP14'!$A$63,(IF(G1114=14,'ANEXO RP14'!$A$64,(IF(G1114=15,'ANEXO RP14'!$A$65,(IF(G1114=16,'ANEXO RP14'!$A$66," ")))))))))))))))))))))))))))))))</f>
        <v xml:space="preserve"> </v>
      </c>
      <c r="I1114" s="106"/>
      <c r="J1114" s="114"/>
      <c r="K1114" s="91"/>
    </row>
    <row r="1115" spans="1:11" s="30" customFormat="1" ht="41.25" customHeight="1" thickBot="1" x14ac:dyDescent="0.3">
      <c r="A1115" s="113"/>
      <c r="B1115" s="93"/>
      <c r="C1115" s="55"/>
      <c r="D1115" s="94" t="e">
        <f>VLOOKUP($C1114:$C$5004,$C$27:$D$5004,2,0)</f>
        <v>#N/A</v>
      </c>
      <c r="E1115" s="99"/>
      <c r="F1115" s="60" t="e">
        <f>VLOOKUP($E1115:$E$5004,'PLANO DE APLICAÇÃO'!$A$5:$B$1002,2,0)</f>
        <v>#N/A</v>
      </c>
      <c r="G1115" s="28"/>
      <c r="H1115" s="29" t="str">
        <f>IF(G1115=1,'ANEXO RP14'!$A$51,(IF(G1115=2,'ANEXO RP14'!$A$52,(IF(G1115=3,'ANEXO RP14'!$A$53,(IF(G1115=4,'ANEXO RP14'!$A$54,(IF(G1115=5,'ANEXO RP14'!$A$55,(IF(G1115=6,'ANEXO RP14'!$A$56,(IF(G1115=7,'ANEXO RP14'!$A$57,(IF(G1115=8,'ANEXO RP14'!$A$58,(IF(G1115=9,'ANEXO RP14'!$A$59,(IF(G1115=10,'ANEXO RP14'!$A$60,(IF(G1115=11,'ANEXO RP14'!$A$61,(IF(G1115=12,'ANEXO RP14'!$A$62,(IF(G1115=13,'ANEXO RP14'!$A$63,(IF(G1115=14,'ANEXO RP14'!$A$64,(IF(G1115=15,'ANEXO RP14'!$A$65,(IF(G1115=16,'ANEXO RP14'!$A$66," ")))))))))))))))))))))))))))))))</f>
        <v xml:space="preserve"> </v>
      </c>
      <c r="I1115" s="106"/>
      <c r="J1115" s="114"/>
      <c r="K1115" s="91"/>
    </row>
    <row r="1116" spans="1:11" s="30" customFormat="1" ht="41.25" customHeight="1" thickBot="1" x14ac:dyDescent="0.3">
      <c r="A1116" s="113"/>
      <c r="B1116" s="93"/>
      <c r="C1116" s="55"/>
      <c r="D1116" s="94" t="e">
        <f>VLOOKUP($C1115:$C$5004,$C$27:$D$5004,2,0)</f>
        <v>#N/A</v>
      </c>
      <c r="E1116" s="99"/>
      <c r="F1116" s="60" t="e">
        <f>VLOOKUP($E1116:$E$5004,'PLANO DE APLICAÇÃO'!$A$5:$B$1002,2,0)</f>
        <v>#N/A</v>
      </c>
      <c r="G1116" s="28"/>
      <c r="H1116" s="29" t="str">
        <f>IF(G1116=1,'ANEXO RP14'!$A$51,(IF(G1116=2,'ANEXO RP14'!$A$52,(IF(G1116=3,'ANEXO RP14'!$A$53,(IF(G1116=4,'ANEXO RP14'!$A$54,(IF(G1116=5,'ANEXO RP14'!$A$55,(IF(G1116=6,'ANEXO RP14'!$A$56,(IF(G1116=7,'ANEXO RP14'!$A$57,(IF(G1116=8,'ANEXO RP14'!$A$58,(IF(G1116=9,'ANEXO RP14'!$A$59,(IF(G1116=10,'ANEXO RP14'!$A$60,(IF(G1116=11,'ANEXO RP14'!$A$61,(IF(G1116=12,'ANEXO RP14'!$A$62,(IF(G1116=13,'ANEXO RP14'!$A$63,(IF(G1116=14,'ANEXO RP14'!$A$64,(IF(G1116=15,'ANEXO RP14'!$A$65,(IF(G1116=16,'ANEXO RP14'!$A$66," ")))))))))))))))))))))))))))))))</f>
        <v xml:space="preserve"> </v>
      </c>
      <c r="I1116" s="106"/>
      <c r="J1116" s="114"/>
      <c r="K1116" s="91"/>
    </row>
    <row r="1117" spans="1:11" s="30" customFormat="1" ht="41.25" customHeight="1" thickBot="1" x14ac:dyDescent="0.3">
      <c r="A1117" s="113"/>
      <c r="B1117" s="93"/>
      <c r="C1117" s="55"/>
      <c r="D1117" s="94" t="e">
        <f>VLOOKUP($C1116:$C$5004,$C$27:$D$5004,2,0)</f>
        <v>#N/A</v>
      </c>
      <c r="E1117" s="99"/>
      <c r="F1117" s="60" t="e">
        <f>VLOOKUP($E1117:$E$5004,'PLANO DE APLICAÇÃO'!$A$5:$B$1002,2,0)</f>
        <v>#N/A</v>
      </c>
      <c r="G1117" s="28"/>
      <c r="H1117" s="29" t="str">
        <f>IF(G1117=1,'ANEXO RP14'!$A$51,(IF(G1117=2,'ANEXO RP14'!$A$52,(IF(G1117=3,'ANEXO RP14'!$A$53,(IF(G1117=4,'ANEXO RP14'!$A$54,(IF(G1117=5,'ANEXO RP14'!$A$55,(IF(G1117=6,'ANEXO RP14'!$A$56,(IF(G1117=7,'ANEXO RP14'!$A$57,(IF(G1117=8,'ANEXO RP14'!$A$58,(IF(G1117=9,'ANEXO RP14'!$A$59,(IF(G1117=10,'ANEXO RP14'!$A$60,(IF(G1117=11,'ANEXO RP14'!$A$61,(IF(G1117=12,'ANEXO RP14'!$A$62,(IF(G1117=13,'ANEXO RP14'!$A$63,(IF(G1117=14,'ANEXO RP14'!$A$64,(IF(G1117=15,'ANEXO RP14'!$A$65,(IF(G1117=16,'ANEXO RP14'!$A$66," ")))))))))))))))))))))))))))))))</f>
        <v xml:space="preserve"> </v>
      </c>
      <c r="I1117" s="106"/>
      <c r="J1117" s="114"/>
      <c r="K1117" s="91"/>
    </row>
    <row r="1118" spans="1:11" s="30" customFormat="1" ht="41.25" customHeight="1" thickBot="1" x14ac:dyDescent="0.3">
      <c r="A1118" s="113"/>
      <c r="B1118" s="93"/>
      <c r="C1118" s="55"/>
      <c r="D1118" s="94" t="e">
        <f>VLOOKUP($C1117:$C$5004,$C$27:$D$5004,2,0)</f>
        <v>#N/A</v>
      </c>
      <c r="E1118" s="99"/>
      <c r="F1118" s="60" t="e">
        <f>VLOOKUP($E1118:$E$5004,'PLANO DE APLICAÇÃO'!$A$5:$B$1002,2,0)</f>
        <v>#N/A</v>
      </c>
      <c r="G1118" s="28"/>
      <c r="H1118" s="29" t="str">
        <f>IF(G1118=1,'ANEXO RP14'!$A$51,(IF(G1118=2,'ANEXO RP14'!$A$52,(IF(G1118=3,'ANEXO RP14'!$A$53,(IF(G1118=4,'ANEXO RP14'!$A$54,(IF(G1118=5,'ANEXO RP14'!$A$55,(IF(G1118=6,'ANEXO RP14'!$A$56,(IF(G1118=7,'ANEXO RP14'!$A$57,(IF(G1118=8,'ANEXO RP14'!$A$58,(IF(G1118=9,'ANEXO RP14'!$A$59,(IF(G1118=10,'ANEXO RP14'!$A$60,(IF(G1118=11,'ANEXO RP14'!$A$61,(IF(G1118=12,'ANEXO RP14'!$A$62,(IF(G1118=13,'ANEXO RP14'!$A$63,(IF(G1118=14,'ANEXO RP14'!$A$64,(IF(G1118=15,'ANEXO RP14'!$A$65,(IF(G1118=16,'ANEXO RP14'!$A$66," ")))))))))))))))))))))))))))))))</f>
        <v xml:space="preserve"> </v>
      </c>
      <c r="I1118" s="106"/>
      <c r="J1118" s="114"/>
      <c r="K1118" s="91"/>
    </row>
    <row r="1119" spans="1:11" s="30" customFormat="1" ht="41.25" customHeight="1" thickBot="1" x14ac:dyDescent="0.3">
      <c r="A1119" s="113"/>
      <c r="B1119" s="93"/>
      <c r="C1119" s="55"/>
      <c r="D1119" s="94" t="e">
        <f>VLOOKUP($C1118:$C$5004,$C$27:$D$5004,2,0)</f>
        <v>#N/A</v>
      </c>
      <c r="E1119" s="99"/>
      <c r="F1119" s="60" t="e">
        <f>VLOOKUP($E1119:$E$5004,'PLANO DE APLICAÇÃO'!$A$5:$B$1002,2,0)</f>
        <v>#N/A</v>
      </c>
      <c r="G1119" s="28"/>
      <c r="H1119" s="29" t="str">
        <f>IF(G1119=1,'ANEXO RP14'!$A$51,(IF(G1119=2,'ANEXO RP14'!$A$52,(IF(G1119=3,'ANEXO RP14'!$A$53,(IF(G1119=4,'ANEXO RP14'!$A$54,(IF(G1119=5,'ANEXO RP14'!$A$55,(IF(G1119=6,'ANEXO RP14'!$A$56,(IF(G1119=7,'ANEXO RP14'!$A$57,(IF(G1119=8,'ANEXO RP14'!$A$58,(IF(G1119=9,'ANEXO RP14'!$A$59,(IF(G1119=10,'ANEXO RP14'!$A$60,(IF(G1119=11,'ANEXO RP14'!$A$61,(IF(G1119=12,'ANEXO RP14'!$A$62,(IF(G1119=13,'ANEXO RP14'!$A$63,(IF(G1119=14,'ANEXO RP14'!$A$64,(IF(G1119=15,'ANEXO RP14'!$A$65,(IF(G1119=16,'ANEXO RP14'!$A$66," ")))))))))))))))))))))))))))))))</f>
        <v xml:space="preserve"> </v>
      </c>
      <c r="I1119" s="106"/>
      <c r="J1119" s="114"/>
      <c r="K1119" s="91"/>
    </row>
    <row r="1120" spans="1:11" s="30" customFormat="1" ht="41.25" customHeight="1" thickBot="1" x14ac:dyDescent="0.3">
      <c r="A1120" s="113"/>
      <c r="B1120" s="93"/>
      <c r="C1120" s="55"/>
      <c r="D1120" s="94" t="e">
        <f>VLOOKUP($C1119:$C$5004,$C$27:$D$5004,2,0)</f>
        <v>#N/A</v>
      </c>
      <c r="E1120" s="99"/>
      <c r="F1120" s="60" t="e">
        <f>VLOOKUP($E1120:$E$5004,'PLANO DE APLICAÇÃO'!$A$5:$B$1002,2,0)</f>
        <v>#N/A</v>
      </c>
      <c r="G1120" s="28"/>
      <c r="H1120" s="29" t="str">
        <f>IF(G1120=1,'ANEXO RP14'!$A$51,(IF(G1120=2,'ANEXO RP14'!$A$52,(IF(G1120=3,'ANEXO RP14'!$A$53,(IF(G1120=4,'ANEXO RP14'!$A$54,(IF(G1120=5,'ANEXO RP14'!$A$55,(IF(G1120=6,'ANEXO RP14'!$A$56,(IF(G1120=7,'ANEXO RP14'!$A$57,(IF(G1120=8,'ANEXO RP14'!$A$58,(IF(G1120=9,'ANEXO RP14'!$A$59,(IF(G1120=10,'ANEXO RP14'!$A$60,(IF(G1120=11,'ANEXO RP14'!$A$61,(IF(G1120=12,'ANEXO RP14'!$A$62,(IF(G1120=13,'ANEXO RP14'!$A$63,(IF(G1120=14,'ANEXO RP14'!$A$64,(IF(G1120=15,'ANEXO RP14'!$A$65,(IF(G1120=16,'ANEXO RP14'!$A$66," ")))))))))))))))))))))))))))))))</f>
        <v xml:space="preserve"> </v>
      </c>
      <c r="I1120" s="106"/>
      <c r="J1120" s="114"/>
      <c r="K1120" s="91"/>
    </row>
    <row r="1121" spans="1:11" s="30" customFormat="1" ht="41.25" customHeight="1" thickBot="1" x14ac:dyDescent="0.3">
      <c r="A1121" s="113"/>
      <c r="B1121" s="93"/>
      <c r="C1121" s="55"/>
      <c r="D1121" s="94" t="e">
        <f>VLOOKUP($C1120:$C$5004,$C$27:$D$5004,2,0)</f>
        <v>#N/A</v>
      </c>
      <c r="E1121" s="99"/>
      <c r="F1121" s="60" t="e">
        <f>VLOOKUP($E1121:$E$5004,'PLANO DE APLICAÇÃO'!$A$5:$B$1002,2,0)</f>
        <v>#N/A</v>
      </c>
      <c r="G1121" s="28"/>
      <c r="H1121" s="29" t="str">
        <f>IF(G1121=1,'ANEXO RP14'!$A$51,(IF(G1121=2,'ANEXO RP14'!$A$52,(IF(G1121=3,'ANEXO RP14'!$A$53,(IF(G1121=4,'ANEXO RP14'!$A$54,(IF(G1121=5,'ANEXO RP14'!$A$55,(IF(G1121=6,'ANEXO RP14'!$A$56,(IF(G1121=7,'ANEXO RP14'!$A$57,(IF(G1121=8,'ANEXO RP14'!$A$58,(IF(G1121=9,'ANEXO RP14'!$A$59,(IF(G1121=10,'ANEXO RP14'!$A$60,(IF(G1121=11,'ANEXO RP14'!$A$61,(IF(G1121=12,'ANEXO RP14'!$A$62,(IF(G1121=13,'ANEXO RP14'!$A$63,(IF(G1121=14,'ANEXO RP14'!$A$64,(IF(G1121=15,'ANEXO RP14'!$A$65,(IF(G1121=16,'ANEXO RP14'!$A$66," ")))))))))))))))))))))))))))))))</f>
        <v xml:space="preserve"> </v>
      </c>
      <c r="I1121" s="106"/>
      <c r="J1121" s="114"/>
      <c r="K1121" s="91"/>
    </row>
    <row r="1122" spans="1:11" s="30" customFormat="1" ht="41.25" customHeight="1" thickBot="1" x14ac:dyDescent="0.3">
      <c r="A1122" s="113"/>
      <c r="B1122" s="93"/>
      <c r="C1122" s="55"/>
      <c r="D1122" s="94" t="e">
        <f>VLOOKUP($C1121:$C$5004,$C$27:$D$5004,2,0)</f>
        <v>#N/A</v>
      </c>
      <c r="E1122" s="99"/>
      <c r="F1122" s="60" t="e">
        <f>VLOOKUP($E1122:$E$5004,'PLANO DE APLICAÇÃO'!$A$5:$B$1002,2,0)</f>
        <v>#N/A</v>
      </c>
      <c r="G1122" s="28"/>
      <c r="H1122" s="29" t="str">
        <f>IF(G1122=1,'ANEXO RP14'!$A$51,(IF(G1122=2,'ANEXO RP14'!$A$52,(IF(G1122=3,'ANEXO RP14'!$A$53,(IF(G1122=4,'ANEXO RP14'!$A$54,(IF(G1122=5,'ANEXO RP14'!$A$55,(IF(G1122=6,'ANEXO RP14'!$A$56,(IF(G1122=7,'ANEXO RP14'!$A$57,(IF(G1122=8,'ANEXO RP14'!$A$58,(IF(G1122=9,'ANEXO RP14'!$A$59,(IF(G1122=10,'ANEXO RP14'!$A$60,(IF(G1122=11,'ANEXO RP14'!$A$61,(IF(G1122=12,'ANEXO RP14'!$A$62,(IF(G1122=13,'ANEXO RP14'!$A$63,(IF(G1122=14,'ANEXO RP14'!$A$64,(IF(G1122=15,'ANEXO RP14'!$A$65,(IF(G1122=16,'ANEXO RP14'!$A$66," ")))))))))))))))))))))))))))))))</f>
        <v xml:space="preserve"> </v>
      </c>
      <c r="I1122" s="106"/>
      <c r="J1122" s="114"/>
      <c r="K1122" s="91"/>
    </row>
    <row r="1123" spans="1:11" s="30" customFormat="1" ht="41.25" customHeight="1" thickBot="1" x14ac:dyDescent="0.3">
      <c r="A1123" s="113"/>
      <c r="B1123" s="93"/>
      <c r="C1123" s="55"/>
      <c r="D1123" s="94" t="e">
        <f>VLOOKUP($C1122:$C$5004,$C$27:$D$5004,2,0)</f>
        <v>#N/A</v>
      </c>
      <c r="E1123" s="99"/>
      <c r="F1123" s="60" t="e">
        <f>VLOOKUP($E1123:$E$5004,'PLANO DE APLICAÇÃO'!$A$5:$B$1002,2,0)</f>
        <v>#N/A</v>
      </c>
      <c r="G1123" s="28"/>
      <c r="H1123" s="29" t="str">
        <f>IF(G1123=1,'ANEXO RP14'!$A$51,(IF(G1123=2,'ANEXO RP14'!$A$52,(IF(G1123=3,'ANEXO RP14'!$A$53,(IF(G1123=4,'ANEXO RP14'!$A$54,(IF(G1123=5,'ANEXO RP14'!$A$55,(IF(G1123=6,'ANEXO RP14'!$A$56,(IF(G1123=7,'ANEXO RP14'!$A$57,(IF(G1123=8,'ANEXO RP14'!$A$58,(IF(G1123=9,'ANEXO RP14'!$A$59,(IF(G1123=10,'ANEXO RP14'!$A$60,(IF(G1123=11,'ANEXO RP14'!$A$61,(IF(G1123=12,'ANEXO RP14'!$A$62,(IF(G1123=13,'ANEXO RP14'!$A$63,(IF(G1123=14,'ANEXO RP14'!$A$64,(IF(G1123=15,'ANEXO RP14'!$A$65,(IF(G1123=16,'ANEXO RP14'!$A$66," ")))))))))))))))))))))))))))))))</f>
        <v xml:space="preserve"> </v>
      </c>
      <c r="I1123" s="106"/>
      <c r="J1123" s="114"/>
      <c r="K1123" s="91"/>
    </row>
    <row r="1124" spans="1:11" s="30" customFormat="1" ht="41.25" customHeight="1" thickBot="1" x14ac:dyDescent="0.3">
      <c r="A1124" s="113"/>
      <c r="B1124" s="93"/>
      <c r="C1124" s="55"/>
      <c r="D1124" s="94" t="e">
        <f>VLOOKUP($C1123:$C$5004,$C$27:$D$5004,2,0)</f>
        <v>#N/A</v>
      </c>
      <c r="E1124" s="99"/>
      <c r="F1124" s="60" t="e">
        <f>VLOOKUP($E1124:$E$5004,'PLANO DE APLICAÇÃO'!$A$5:$B$1002,2,0)</f>
        <v>#N/A</v>
      </c>
      <c r="G1124" s="28"/>
      <c r="H1124" s="29" t="str">
        <f>IF(G1124=1,'ANEXO RP14'!$A$51,(IF(G1124=2,'ANEXO RP14'!$A$52,(IF(G1124=3,'ANEXO RP14'!$A$53,(IF(G1124=4,'ANEXO RP14'!$A$54,(IF(G1124=5,'ANEXO RP14'!$A$55,(IF(G1124=6,'ANEXO RP14'!$A$56,(IF(G1124=7,'ANEXO RP14'!$A$57,(IF(G1124=8,'ANEXO RP14'!$A$58,(IF(G1124=9,'ANEXO RP14'!$A$59,(IF(G1124=10,'ANEXO RP14'!$A$60,(IF(G1124=11,'ANEXO RP14'!$A$61,(IF(G1124=12,'ANEXO RP14'!$A$62,(IF(G1124=13,'ANEXO RP14'!$A$63,(IF(G1124=14,'ANEXO RP14'!$A$64,(IF(G1124=15,'ANEXO RP14'!$A$65,(IF(G1124=16,'ANEXO RP14'!$A$66," ")))))))))))))))))))))))))))))))</f>
        <v xml:space="preserve"> </v>
      </c>
      <c r="I1124" s="106"/>
      <c r="J1124" s="114"/>
      <c r="K1124" s="91"/>
    </row>
    <row r="1125" spans="1:11" s="30" customFormat="1" ht="41.25" customHeight="1" thickBot="1" x14ac:dyDescent="0.3">
      <c r="A1125" s="113"/>
      <c r="B1125" s="93"/>
      <c r="C1125" s="55"/>
      <c r="D1125" s="94" t="e">
        <f>VLOOKUP($C1124:$C$5004,$C$27:$D$5004,2,0)</f>
        <v>#N/A</v>
      </c>
      <c r="E1125" s="99"/>
      <c r="F1125" s="60" t="e">
        <f>VLOOKUP($E1125:$E$5004,'PLANO DE APLICAÇÃO'!$A$5:$B$1002,2,0)</f>
        <v>#N/A</v>
      </c>
      <c r="G1125" s="28"/>
      <c r="H1125" s="29" t="str">
        <f>IF(G1125=1,'ANEXO RP14'!$A$51,(IF(G1125=2,'ANEXO RP14'!$A$52,(IF(G1125=3,'ANEXO RP14'!$A$53,(IF(G1125=4,'ANEXO RP14'!$A$54,(IF(G1125=5,'ANEXO RP14'!$A$55,(IF(G1125=6,'ANEXO RP14'!$A$56,(IF(G1125=7,'ANEXO RP14'!$A$57,(IF(G1125=8,'ANEXO RP14'!$A$58,(IF(G1125=9,'ANEXO RP14'!$A$59,(IF(G1125=10,'ANEXO RP14'!$A$60,(IF(G1125=11,'ANEXO RP14'!$A$61,(IF(G1125=12,'ANEXO RP14'!$A$62,(IF(G1125=13,'ANEXO RP14'!$A$63,(IF(G1125=14,'ANEXO RP14'!$A$64,(IF(G1125=15,'ANEXO RP14'!$A$65,(IF(G1125=16,'ANEXO RP14'!$A$66," ")))))))))))))))))))))))))))))))</f>
        <v xml:space="preserve"> </v>
      </c>
      <c r="I1125" s="106"/>
      <c r="J1125" s="114"/>
      <c r="K1125" s="91"/>
    </row>
    <row r="1126" spans="1:11" s="30" customFormat="1" ht="41.25" customHeight="1" thickBot="1" x14ac:dyDescent="0.3">
      <c r="A1126" s="113"/>
      <c r="B1126" s="93"/>
      <c r="C1126" s="55"/>
      <c r="D1126" s="94" t="e">
        <f>VLOOKUP($C1125:$C$5004,$C$27:$D$5004,2,0)</f>
        <v>#N/A</v>
      </c>
      <c r="E1126" s="99"/>
      <c r="F1126" s="60" t="e">
        <f>VLOOKUP($E1126:$E$5004,'PLANO DE APLICAÇÃO'!$A$5:$B$1002,2,0)</f>
        <v>#N/A</v>
      </c>
      <c r="G1126" s="28"/>
      <c r="H1126" s="29" t="str">
        <f>IF(G1126=1,'ANEXO RP14'!$A$51,(IF(G1126=2,'ANEXO RP14'!$A$52,(IF(G1126=3,'ANEXO RP14'!$A$53,(IF(G1126=4,'ANEXO RP14'!$A$54,(IF(G1126=5,'ANEXO RP14'!$A$55,(IF(G1126=6,'ANEXO RP14'!$A$56,(IF(G1126=7,'ANEXO RP14'!$A$57,(IF(G1126=8,'ANEXO RP14'!$A$58,(IF(G1126=9,'ANEXO RP14'!$A$59,(IF(G1126=10,'ANEXO RP14'!$A$60,(IF(G1126=11,'ANEXO RP14'!$A$61,(IF(G1126=12,'ANEXO RP14'!$A$62,(IF(G1126=13,'ANEXO RP14'!$A$63,(IF(G1126=14,'ANEXO RP14'!$A$64,(IF(G1126=15,'ANEXO RP14'!$A$65,(IF(G1126=16,'ANEXO RP14'!$A$66," ")))))))))))))))))))))))))))))))</f>
        <v xml:space="preserve"> </v>
      </c>
      <c r="I1126" s="106"/>
      <c r="J1126" s="114"/>
      <c r="K1126" s="91"/>
    </row>
    <row r="1127" spans="1:11" s="30" customFormat="1" ht="41.25" customHeight="1" thickBot="1" x14ac:dyDescent="0.3">
      <c r="A1127" s="113"/>
      <c r="B1127" s="93"/>
      <c r="C1127" s="55"/>
      <c r="D1127" s="94" t="e">
        <f>VLOOKUP($C1126:$C$5004,$C$27:$D$5004,2,0)</f>
        <v>#N/A</v>
      </c>
      <c r="E1127" s="99"/>
      <c r="F1127" s="60" t="e">
        <f>VLOOKUP($E1127:$E$5004,'PLANO DE APLICAÇÃO'!$A$5:$B$1002,2,0)</f>
        <v>#N/A</v>
      </c>
      <c r="G1127" s="28"/>
      <c r="H1127" s="29" t="str">
        <f>IF(G1127=1,'ANEXO RP14'!$A$51,(IF(G1127=2,'ANEXO RP14'!$A$52,(IF(G1127=3,'ANEXO RP14'!$A$53,(IF(G1127=4,'ANEXO RP14'!$A$54,(IF(G1127=5,'ANEXO RP14'!$A$55,(IF(G1127=6,'ANEXO RP14'!$A$56,(IF(G1127=7,'ANEXO RP14'!$A$57,(IF(G1127=8,'ANEXO RP14'!$A$58,(IF(G1127=9,'ANEXO RP14'!$A$59,(IF(G1127=10,'ANEXO RP14'!$A$60,(IF(G1127=11,'ANEXO RP14'!$A$61,(IF(G1127=12,'ANEXO RP14'!$A$62,(IF(G1127=13,'ANEXO RP14'!$A$63,(IF(G1127=14,'ANEXO RP14'!$A$64,(IF(G1127=15,'ANEXO RP14'!$A$65,(IF(G1127=16,'ANEXO RP14'!$A$66," ")))))))))))))))))))))))))))))))</f>
        <v xml:space="preserve"> </v>
      </c>
      <c r="I1127" s="106"/>
      <c r="J1127" s="114"/>
      <c r="K1127" s="91"/>
    </row>
    <row r="1128" spans="1:11" s="30" customFormat="1" ht="41.25" customHeight="1" thickBot="1" x14ac:dyDescent="0.3">
      <c r="A1128" s="113"/>
      <c r="B1128" s="93"/>
      <c r="C1128" s="55"/>
      <c r="D1128" s="94" t="e">
        <f>VLOOKUP($C1127:$C$5004,$C$27:$D$5004,2,0)</f>
        <v>#N/A</v>
      </c>
      <c r="E1128" s="99"/>
      <c r="F1128" s="60" t="e">
        <f>VLOOKUP($E1128:$E$5004,'PLANO DE APLICAÇÃO'!$A$5:$B$1002,2,0)</f>
        <v>#N/A</v>
      </c>
      <c r="G1128" s="28"/>
      <c r="H1128" s="29" t="str">
        <f>IF(G1128=1,'ANEXO RP14'!$A$51,(IF(G1128=2,'ANEXO RP14'!$A$52,(IF(G1128=3,'ANEXO RP14'!$A$53,(IF(G1128=4,'ANEXO RP14'!$A$54,(IF(G1128=5,'ANEXO RP14'!$A$55,(IF(G1128=6,'ANEXO RP14'!$A$56,(IF(G1128=7,'ANEXO RP14'!$A$57,(IF(G1128=8,'ANEXO RP14'!$A$58,(IF(G1128=9,'ANEXO RP14'!$A$59,(IF(G1128=10,'ANEXO RP14'!$A$60,(IF(G1128=11,'ANEXO RP14'!$A$61,(IF(G1128=12,'ANEXO RP14'!$A$62,(IF(G1128=13,'ANEXO RP14'!$A$63,(IF(G1128=14,'ANEXO RP14'!$A$64,(IF(G1128=15,'ANEXO RP14'!$A$65,(IF(G1128=16,'ANEXO RP14'!$A$66," ")))))))))))))))))))))))))))))))</f>
        <v xml:space="preserve"> </v>
      </c>
      <c r="I1128" s="106"/>
      <c r="J1128" s="114"/>
      <c r="K1128" s="91"/>
    </row>
    <row r="1129" spans="1:11" s="30" customFormat="1" ht="41.25" customHeight="1" thickBot="1" x14ac:dyDescent="0.3">
      <c r="A1129" s="113"/>
      <c r="B1129" s="93"/>
      <c r="C1129" s="55"/>
      <c r="D1129" s="94" t="e">
        <f>VLOOKUP($C1128:$C$5004,$C$27:$D$5004,2,0)</f>
        <v>#N/A</v>
      </c>
      <c r="E1129" s="99"/>
      <c r="F1129" s="60" t="e">
        <f>VLOOKUP($E1129:$E$5004,'PLANO DE APLICAÇÃO'!$A$5:$B$1002,2,0)</f>
        <v>#N/A</v>
      </c>
      <c r="G1129" s="28"/>
      <c r="H1129" s="29" t="str">
        <f>IF(G1129=1,'ANEXO RP14'!$A$51,(IF(G1129=2,'ANEXO RP14'!$A$52,(IF(G1129=3,'ANEXO RP14'!$A$53,(IF(G1129=4,'ANEXO RP14'!$A$54,(IF(G1129=5,'ANEXO RP14'!$A$55,(IF(G1129=6,'ANEXO RP14'!$A$56,(IF(G1129=7,'ANEXO RP14'!$A$57,(IF(G1129=8,'ANEXO RP14'!$A$58,(IF(G1129=9,'ANEXO RP14'!$A$59,(IF(G1129=10,'ANEXO RP14'!$A$60,(IF(G1129=11,'ANEXO RP14'!$A$61,(IF(G1129=12,'ANEXO RP14'!$A$62,(IF(G1129=13,'ANEXO RP14'!$A$63,(IF(G1129=14,'ANEXO RP14'!$A$64,(IF(G1129=15,'ANEXO RP14'!$A$65,(IF(G1129=16,'ANEXO RP14'!$A$66," ")))))))))))))))))))))))))))))))</f>
        <v xml:space="preserve"> </v>
      </c>
      <c r="I1129" s="106"/>
      <c r="J1129" s="114"/>
      <c r="K1129" s="91"/>
    </row>
    <row r="1130" spans="1:11" s="30" customFormat="1" ht="41.25" customHeight="1" thickBot="1" x14ac:dyDescent="0.3">
      <c r="A1130" s="113"/>
      <c r="B1130" s="93"/>
      <c r="C1130" s="55"/>
      <c r="D1130" s="94" t="e">
        <f>VLOOKUP($C1129:$C$5004,$C$27:$D$5004,2,0)</f>
        <v>#N/A</v>
      </c>
      <c r="E1130" s="99"/>
      <c r="F1130" s="60" t="e">
        <f>VLOOKUP($E1130:$E$5004,'PLANO DE APLICAÇÃO'!$A$5:$B$1002,2,0)</f>
        <v>#N/A</v>
      </c>
      <c r="G1130" s="28"/>
      <c r="H1130" s="29" t="str">
        <f>IF(G1130=1,'ANEXO RP14'!$A$51,(IF(G1130=2,'ANEXO RP14'!$A$52,(IF(G1130=3,'ANEXO RP14'!$A$53,(IF(G1130=4,'ANEXO RP14'!$A$54,(IF(G1130=5,'ANEXO RP14'!$A$55,(IF(G1130=6,'ANEXO RP14'!$A$56,(IF(G1130=7,'ANEXO RP14'!$A$57,(IF(G1130=8,'ANEXO RP14'!$A$58,(IF(G1130=9,'ANEXO RP14'!$A$59,(IF(G1130=10,'ANEXO RP14'!$A$60,(IF(G1130=11,'ANEXO RP14'!$A$61,(IF(G1130=12,'ANEXO RP14'!$A$62,(IF(G1130=13,'ANEXO RP14'!$A$63,(IF(G1130=14,'ANEXO RP14'!$A$64,(IF(G1130=15,'ANEXO RP14'!$A$65,(IF(G1130=16,'ANEXO RP14'!$A$66," ")))))))))))))))))))))))))))))))</f>
        <v xml:space="preserve"> </v>
      </c>
      <c r="I1130" s="106"/>
      <c r="J1130" s="114"/>
      <c r="K1130" s="91"/>
    </row>
    <row r="1131" spans="1:11" s="30" customFormat="1" ht="41.25" customHeight="1" thickBot="1" x14ac:dyDescent="0.3">
      <c r="A1131" s="113"/>
      <c r="B1131" s="93"/>
      <c r="C1131" s="55"/>
      <c r="D1131" s="94" t="e">
        <f>VLOOKUP($C1130:$C$5004,$C$27:$D$5004,2,0)</f>
        <v>#N/A</v>
      </c>
      <c r="E1131" s="99"/>
      <c r="F1131" s="60" t="e">
        <f>VLOOKUP($E1131:$E$5004,'PLANO DE APLICAÇÃO'!$A$5:$B$1002,2,0)</f>
        <v>#N/A</v>
      </c>
      <c r="G1131" s="28"/>
      <c r="H1131" s="29" t="str">
        <f>IF(G1131=1,'ANEXO RP14'!$A$51,(IF(G1131=2,'ANEXO RP14'!$A$52,(IF(G1131=3,'ANEXO RP14'!$A$53,(IF(G1131=4,'ANEXO RP14'!$A$54,(IF(G1131=5,'ANEXO RP14'!$A$55,(IF(G1131=6,'ANEXO RP14'!$A$56,(IF(G1131=7,'ANEXO RP14'!$A$57,(IF(G1131=8,'ANEXO RP14'!$A$58,(IF(G1131=9,'ANEXO RP14'!$A$59,(IF(G1131=10,'ANEXO RP14'!$A$60,(IF(G1131=11,'ANEXO RP14'!$A$61,(IF(G1131=12,'ANEXO RP14'!$A$62,(IF(G1131=13,'ANEXO RP14'!$A$63,(IF(G1131=14,'ANEXO RP14'!$A$64,(IF(G1131=15,'ANEXO RP14'!$A$65,(IF(G1131=16,'ANEXO RP14'!$A$66," ")))))))))))))))))))))))))))))))</f>
        <v xml:space="preserve"> </v>
      </c>
      <c r="I1131" s="106"/>
      <c r="J1131" s="114"/>
      <c r="K1131" s="91"/>
    </row>
    <row r="1132" spans="1:11" s="30" customFormat="1" ht="41.25" customHeight="1" thickBot="1" x14ac:dyDescent="0.3">
      <c r="A1132" s="113"/>
      <c r="B1132" s="93"/>
      <c r="C1132" s="55"/>
      <c r="D1132" s="94" t="e">
        <f>VLOOKUP($C1131:$C$5004,$C$27:$D$5004,2,0)</f>
        <v>#N/A</v>
      </c>
      <c r="E1132" s="99"/>
      <c r="F1132" s="60" t="e">
        <f>VLOOKUP($E1132:$E$5004,'PLANO DE APLICAÇÃO'!$A$5:$B$1002,2,0)</f>
        <v>#N/A</v>
      </c>
      <c r="G1132" s="28"/>
      <c r="H1132" s="29" t="str">
        <f>IF(G1132=1,'ANEXO RP14'!$A$51,(IF(G1132=2,'ANEXO RP14'!$A$52,(IF(G1132=3,'ANEXO RP14'!$A$53,(IF(G1132=4,'ANEXO RP14'!$A$54,(IF(G1132=5,'ANEXO RP14'!$A$55,(IF(G1132=6,'ANEXO RP14'!$A$56,(IF(G1132=7,'ANEXO RP14'!$A$57,(IF(G1132=8,'ANEXO RP14'!$A$58,(IF(G1132=9,'ANEXO RP14'!$A$59,(IF(G1132=10,'ANEXO RP14'!$A$60,(IF(G1132=11,'ANEXO RP14'!$A$61,(IF(G1132=12,'ANEXO RP14'!$A$62,(IF(G1132=13,'ANEXO RP14'!$A$63,(IF(G1132=14,'ANEXO RP14'!$A$64,(IF(G1132=15,'ANEXO RP14'!$A$65,(IF(G1132=16,'ANEXO RP14'!$A$66," ")))))))))))))))))))))))))))))))</f>
        <v xml:space="preserve"> </v>
      </c>
      <c r="I1132" s="106"/>
      <c r="J1132" s="114"/>
      <c r="K1132" s="91"/>
    </row>
    <row r="1133" spans="1:11" s="30" customFormat="1" ht="41.25" customHeight="1" thickBot="1" x14ac:dyDescent="0.3">
      <c r="A1133" s="113"/>
      <c r="B1133" s="93"/>
      <c r="C1133" s="55"/>
      <c r="D1133" s="94" t="e">
        <f>VLOOKUP($C1132:$C$5004,$C$27:$D$5004,2,0)</f>
        <v>#N/A</v>
      </c>
      <c r="E1133" s="99"/>
      <c r="F1133" s="60" t="e">
        <f>VLOOKUP($E1133:$E$5004,'PLANO DE APLICAÇÃO'!$A$5:$B$1002,2,0)</f>
        <v>#N/A</v>
      </c>
      <c r="G1133" s="28"/>
      <c r="H1133" s="29" t="str">
        <f>IF(G1133=1,'ANEXO RP14'!$A$51,(IF(G1133=2,'ANEXO RP14'!$A$52,(IF(G1133=3,'ANEXO RP14'!$A$53,(IF(G1133=4,'ANEXO RP14'!$A$54,(IF(G1133=5,'ANEXO RP14'!$A$55,(IF(G1133=6,'ANEXO RP14'!$A$56,(IF(G1133=7,'ANEXO RP14'!$A$57,(IF(G1133=8,'ANEXO RP14'!$A$58,(IF(G1133=9,'ANEXO RP14'!$A$59,(IF(G1133=10,'ANEXO RP14'!$A$60,(IF(G1133=11,'ANEXO RP14'!$A$61,(IF(G1133=12,'ANEXO RP14'!$A$62,(IF(G1133=13,'ANEXO RP14'!$A$63,(IF(G1133=14,'ANEXO RP14'!$A$64,(IF(G1133=15,'ANEXO RP14'!$A$65,(IF(G1133=16,'ANEXO RP14'!$A$66," ")))))))))))))))))))))))))))))))</f>
        <v xml:space="preserve"> </v>
      </c>
      <c r="I1133" s="106"/>
      <c r="J1133" s="114"/>
      <c r="K1133" s="91"/>
    </row>
    <row r="1134" spans="1:11" s="30" customFormat="1" ht="41.25" customHeight="1" thickBot="1" x14ac:dyDescent="0.3">
      <c r="A1134" s="113"/>
      <c r="B1134" s="93"/>
      <c r="C1134" s="55"/>
      <c r="D1134" s="94" t="e">
        <f>VLOOKUP($C1133:$C$5004,$C$27:$D$5004,2,0)</f>
        <v>#N/A</v>
      </c>
      <c r="E1134" s="99"/>
      <c r="F1134" s="60" t="e">
        <f>VLOOKUP($E1134:$E$5004,'PLANO DE APLICAÇÃO'!$A$5:$B$1002,2,0)</f>
        <v>#N/A</v>
      </c>
      <c r="G1134" s="28"/>
      <c r="H1134" s="29" t="str">
        <f>IF(G1134=1,'ANEXO RP14'!$A$51,(IF(G1134=2,'ANEXO RP14'!$A$52,(IF(G1134=3,'ANEXO RP14'!$A$53,(IF(G1134=4,'ANEXO RP14'!$A$54,(IF(G1134=5,'ANEXO RP14'!$A$55,(IF(G1134=6,'ANEXO RP14'!$A$56,(IF(G1134=7,'ANEXO RP14'!$A$57,(IF(G1134=8,'ANEXO RP14'!$A$58,(IF(G1134=9,'ANEXO RP14'!$A$59,(IF(G1134=10,'ANEXO RP14'!$A$60,(IF(G1134=11,'ANEXO RP14'!$A$61,(IF(G1134=12,'ANEXO RP14'!$A$62,(IF(G1134=13,'ANEXO RP14'!$A$63,(IF(G1134=14,'ANEXO RP14'!$A$64,(IF(G1134=15,'ANEXO RP14'!$A$65,(IF(G1134=16,'ANEXO RP14'!$A$66," ")))))))))))))))))))))))))))))))</f>
        <v xml:space="preserve"> </v>
      </c>
      <c r="I1134" s="106"/>
      <c r="J1134" s="114"/>
      <c r="K1134" s="91"/>
    </row>
    <row r="1135" spans="1:11" s="30" customFormat="1" ht="41.25" customHeight="1" thickBot="1" x14ac:dyDescent="0.3">
      <c r="A1135" s="113"/>
      <c r="B1135" s="93"/>
      <c r="C1135" s="55"/>
      <c r="D1135" s="94" t="e">
        <f>VLOOKUP($C1134:$C$5004,$C$27:$D$5004,2,0)</f>
        <v>#N/A</v>
      </c>
      <c r="E1135" s="99"/>
      <c r="F1135" s="60" t="e">
        <f>VLOOKUP($E1135:$E$5004,'PLANO DE APLICAÇÃO'!$A$5:$B$1002,2,0)</f>
        <v>#N/A</v>
      </c>
      <c r="G1135" s="28"/>
      <c r="H1135" s="29" t="str">
        <f>IF(G1135=1,'ANEXO RP14'!$A$51,(IF(G1135=2,'ANEXO RP14'!$A$52,(IF(G1135=3,'ANEXO RP14'!$A$53,(IF(G1135=4,'ANEXO RP14'!$A$54,(IF(G1135=5,'ANEXO RP14'!$A$55,(IF(G1135=6,'ANEXO RP14'!$A$56,(IF(G1135=7,'ANEXO RP14'!$A$57,(IF(G1135=8,'ANEXO RP14'!$A$58,(IF(G1135=9,'ANEXO RP14'!$A$59,(IF(G1135=10,'ANEXO RP14'!$A$60,(IF(G1135=11,'ANEXO RP14'!$A$61,(IF(G1135=12,'ANEXO RP14'!$A$62,(IF(G1135=13,'ANEXO RP14'!$A$63,(IF(G1135=14,'ANEXO RP14'!$A$64,(IF(G1135=15,'ANEXO RP14'!$A$65,(IF(G1135=16,'ANEXO RP14'!$A$66," ")))))))))))))))))))))))))))))))</f>
        <v xml:space="preserve"> </v>
      </c>
      <c r="I1135" s="106"/>
      <c r="J1135" s="114"/>
      <c r="K1135" s="91"/>
    </row>
    <row r="1136" spans="1:11" s="30" customFormat="1" ht="41.25" customHeight="1" thickBot="1" x14ac:dyDescent="0.3">
      <c r="A1136" s="113"/>
      <c r="B1136" s="93"/>
      <c r="C1136" s="55"/>
      <c r="D1136" s="94" t="e">
        <f>VLOOKUP($C1135:$C$5004,$C$27:$D$5004,2,0)</f>
        <v>#N/A</v>
      </c>
      <c r="E1136" s="99"/>
      <c r="F1136" s="60" t="e">
        <f>VLOOKUP($E1136:$E$5004,'PLANO DE APLICAÇÃO'!$A$5:$B$1002,2,0)</f>
        <v>#N/A</v>
      </c>
      <c r="G1136" s="28"/>
      <c r="H1136" s="29" t="str">
        <f>IF(G1136=1,'ANEXO RP14'!$A$51,(IF(G1136=2,'ANEXO RP14'!$A$52,(IF(G1136=3,'ANEXO RP14'!$A$53,(IF(G1136=4,'ANEXO RP14'!$A$54,(IF(G1136=5,'ANEXO RP14'!$A$55,(IF(G1136=6,'ANEXO RP14'!$A$56,(IF(G1136=7,'ANEXO RP14'!$A$57,(IF(G1136=8,'ANEXO RP14'!$A$58,(IF(G1136=9,'ANEXO RP14'!$A$59,(IF(G1136=10,'ANEXO RP14'!$A$60,(IF(G1136=11,'ANEXO RP14'!$A$61,(IF(G1136=12,'ANEXO RP14'!$A$62,(IF(G1136=13,'ANEXO RP14'!$A$63,(IF(G1136=14,'ANEXO RP14'!$A$64,(IF(G1136=15,'ANEXO RP14'!$A$65,(IF(G1136=16,'ANEXO RP14'!$A$66," ")))))))))))))))))))))))))))))))</f>
        <v xml:space="preserve"> </v>
      </c>
      <c r="I1136" s="106"/>
      <c r="J1136" s="114"/>
      <c r="K1136" s="91"/>
    </row>
    <row r="1137" spans="1:11" s="30" customFormat="1" ht="41.25" customHeight="1" thickBot="1" x14ac:dyDescent="0.3">
      <c r="A1137" s="113"/>
      <c r="B1137" s="93"/>
      <c r="C1137" s="55"/>
      <c r="D1137" s="94" t="e">
        <f>VLOOKUP($C1136:$C$5004,$C$27:$D$5004,2,0)</f>
        <v>#N/A</v>
      </c>
      <c r="E1137" s="99"/>
      <c r="F1137" s="60" t="e">
        <f>VLOOKUP($E1137:$E$5004,'PLANO DE APLICAÇÃO'!$A$5:$B$1002,2,0)</f>
        <v>#N/A</v>
      </c>
      <c r="G1137" s="28"/>
      <c r="H1137" s="29" t="str">
        <f>IF(G1137=1,'ANEXO RP14'!$A$51,(IF(G1137=2,'ANEXO RP14'!$A$52,(IF(G1137=3,'ANEXO RP14'!$A$53,(IF(G1137=4,'ANEXO RP14'!$A$54,(IF(G1137=5,'ANEXO RP14'!$A$55,(IF(G1137=6,'ANEXO RP14'!$A$56,(IF(G1137=7,'ANEXO RP14'!$A$57,(IF(G1137=8,'ANEXO RP14'!$A$58,(IF(G1137=9,'ANEXO RP14'!$A$59,(IF(G1137=10,'ANEXO RP14'!$A$60,(IF(G1137=11,'ANEXO RP14'!$A$61,(IF(G1137=12,'ANEXO RP14'!$A$62,(IF(G1137=13,'ANEXO RP14'!$A$63,(IF(G1137=14,'ANEXO RP14'!$A$64,(IF(G1137=15,'ANEXO RP14'!$A$65,(IF(G1137=16,'ANEXO RP14'!$A$66," ")))))))))))))))))))))))))))))))</f>
        <v xml:space="preserve"> </v>
      </c>
      <c r="I1137" s="106"/>
      <c r="J1137" s="114"/>
      <c r="K1137" s="91"/>
    </row>
    <row r="1138" spans="1:11" s="30" customFormat="1" ht="41.25" customHeight="1" thickBot="1" x14ac:dyDescent="0.3">
      <c r="A1138" s="113"/>
      <c r="B1138" s="93"/>
      <c r="C1138" s="55"/>
      <c r="D1138" s="94" t="e">
        <f>VLOOKUP($C1137:$C$5004,$C$27:$D$5004,2,0)</f>
        <v>#N/A</v>
      </c>
      <c r="E1138" s="99"/>
      <c r="F1138" s="60" t="e">
        <f>VLOOKUP($E1138:$E$5004,'PLANO DE APLICAÇÃO'!$A$5:$B$1002,2,0)</f>
        <v>#N/A</v>
      </c>
      <c r="G1138" s="28"/>
      <c r="H1138" s="29" t="str">
        <f>IF(G1138=1,'ANEXO RP14'!$A$51,(IF(G1138=2,'ANEXO RP14'!$A$52,(IF(G1138=3,'ANEXO RP14'!$A$53,(IF(G1138=4,'ANEXO RP14'!$A$54,(IF(G1138=5,'ANEXO RP14'!$A$55,(IF(G1138=6,'ANEXO RP14'!$A$56,(IF(G1138=7,'ANEXO RP14'!$A$57,(IF(G1138=8,'ANEXO RP14'!$A$58,(IF(G1138=9,'ANEXO RP14'!$A$59,(IF(G1138=10,'ANEXO RP14'!$A$60,(IF(G1138=11,'ANEXO RP14'!$A$61,(IF(G1138=12,'ANEXO RP14'!$A$62,(IF(G1138=13,'ANEXO RP14'!$A$63,(IF(G1138=14,'ANEXO RP14'!$A$64,(IF(G1138=15,'ANEXO RP14'!$A$65,(IF(G1138=16,'ANEXO RP14'!$A$66," ")))))))))))))))))))))))))))))))</f>
        <v xml:space="preserve"> </v>
      </c>
      <c r="I1138" s="106"/>
      <c r="J1138" s="114"/>
      <c r="K1138" s="91"/>
    </row>
    <row r="1139" spans="1:11" s="30" customFormat="1" ht="41.25" customHeight="1" thickBot="1" x14ac:dyDescent="0.3">
      <c r="A1139" s="113"/>
      <c r="B1139" s="93"/>
      <c r="C1139" s="55"/>
      <c r="D1139" s="94" t="e">
        <f>VLOOKUP($C1138:$C$5004,$C$27:$D$5004,2,0)</f>
        <v>#N/A</v>
      </c>
      <c r="E1139" s="99"/>
      <c r="F1139" s="60" t="e">
        <f>VLOOKUP($E1139:$E$5004,'PLANO DE APLICAÇÃO'!$A$5:$B$1002,2,0)</f>
        <v>#N/A</v>
      </c>
      <c r="G1139" s="28"/>
      <c r="H1139" s="29" t="str">
        <f>IF(G1139=1,'ANEXO RP14'!$A$51,(IF(G1139=2,'ANEXO RP14'!$A$52,(IF(G1139=3,'ANEXO RP14'!$A$53,(IF(G1139=4,'ANEXO RP14'!$A$54,(IF(G1139=5,'ANEXO RP14'!$A$55,(IF(G1139=6,'ANEXO RP14'!$A$56,(IF(G1139=7,'ANEXO RP14'!$A$57,(IF(G1139=8,'ANEXO RP14'!$A$58,(IF(G1139=9,'ANEXO RP14'!$A$59,(IF(G1139=10,'ANEXO RP14'!$A$60,(IF(G1139=11,'ANEXO RP14'!$A$61,(IF(G1139=12,'ANEXO RP14'!$A$62,(IF(G1139=13,'ANEXO RP14'!$A$63,(IF(G1139=14,'ANEXO RP14'!$A$64,(IF(G1139=15,'ANEXO RP14'!$A$65,(IF(G1139=16,'ANEXO RP14'!$A$66," ")))))))))))))))))))))))))))))))</f>
        <v xml:space="preserve"> </v>
      </c>
      <c r="I1139" s="106"/>
      <c r="J1139" s="114"/>
      <c r="K1139" s="91"/>
    </row>
    <row r="1140" spans="1:11" s="30" customFormat="1" ht="41.25" customHeight="1" thickBot="1" x14ac:dyDescent="0.3">
      <c r="A1140" s="113"/>
      <c r="B1140" s="93"/>
      <c r="C1140" s="55"/>
      <c r="D1140" s="94" t="e">
        <f>VLOOKUP($C1139:$C$5004,$C$27:$D$5004,2,0)</f>
        <v>#N/A</v>
      </c>
      <c r="E1140" s="99"/>
      <c r="F1140" s="60" t="e">
        <f>VLOOKUP($E1140:$E$5004,'PLANO DE APLICAÇÃO'!$A$5:$B$1002,2,0)</f>
        <v>#N/A</v>
      </c>
      <c r="G1140" s="28"/>
      <c r="H1140" s="29" t="str">
        <f>IF(G1140=1,'ANEXO RP14'!$A$51,(IF(G1140=2,'ANEXO RP14'!$A$52,(IF(G1140=3,'ANEXO RP14'!$A$53,(IF(G1140=4,'ANEXO RP14'!$A$54,(IF(G1140=5,'ANEXO RP14'!$A$55,(IF(G1140=6,'ANEXO RP14'!$A$56,(IF(G1140=7,'ANEXO RP14'!$A$57,(IF(G1140=8,'ANEXO RP14'!$A$58,(IF(G1140=9,'ANEXO RP14'!$A$59,(IF(G1140=10,'ANEXO RP14'!$A$60,(IF(G1140=11,'ANEXO RP14'!$A$61,(IF(G1140=12,'ANEXO RP14'!$A$62,(IF(G1140=13,'ANEXO RP14'!$A$63,(IF(G1140=14,'ANEXO RP14'!$A$64,(IF(G1140=15,'ANEXO RP14'!$A$65,(IF(G1140=16,'ANEXO RP14'!$A$66," ")))))))))))))))))))))))))))))))</f>
        <v xml:space="preserve"> </v>
      </c>
      <c r="I1140" s="106"/>
      <c r="J1140" s="114"/>
      <c r="K1140" s="91"/>
    </row>
    <row r="1141" spans="1:11" s="30" customFormat="1" ht="41.25" customHeight="1" thickBot="1" x14ac:dyDescent="0.3">
      <c r="A1141" s="113"/>
      <c r="B1141" s="93"/>
      <c r="C1141" s="55"/>
      <c r="D1141" s="94" t="e">
        <f>VLOOKUP($C1140:$C$5004,$C$27:$D$5004,2,0)</f>
        <v>#N/A</v>
      </c>
      <c r="E1141" s="99"/>
      <c r="F1141" s="60" t="e">
        <f>VLOOKUP($E1141:$E$5004,'PLANO DE APLICAÇÃO'!$A$5:$B$1002,2,0)</f>
        <v>#N/A</v>
      </c>
      <c r="G1141" s="28"/>
      <c r="H1141" s="29" t="str">
        <f>IF(G1141=1,'ANEXO RP14'!$A$51,(IF(G1141=2,'ANEXO RP14'!$A$52,(IF(G1141=3,'ANEXO RP14'!$A$53,(IF(G1141=4,'ANEXO RP14'!$A$54,(IF(G1141=5,'ANEXO RP14'!$A$55,(IF(G1141=6,'ANEXO RP14'!$A$56,(IF(G1141=7,'ANEXO RP14'!$A$57,(IF(G1141=8,'ANEXO RP14'!$A$58,(IF(G1141=9,'ANEXO RP14'!$A$59,(IF(G1141=10,'ANEXO RP14'!$A$60,(IF(G1141=11,'ANEXO RP14'!$A$61,(IF(G1141=12,'ANEXO RP14'!$A$62,(IF(G1141=13,'ANEXO RP14'!$A$63,(IF(G1141=14,'ANEXO RP14'!$A$64,(IF(G1141=15,'ANEXO RP14'!$A$65,(IF(G1141=16,'ANEXO RP14'!$A$66," ")))))))))))))))))))))))))))))))</f>
        <v xml:space="preserve"> </v>
      </c>
      <c r="I1141" s="106"/>
      <c r="J1141" s="114"/>
      <c r="K1141" s="91"/>
    </row>
    <row r="1142" spans="1:11" s="30" customFormat="1" ht="41.25" customHeight="1" thickBot="1" x14ac:dyDescent="0.3">
      <c r="A1142" s="113"/>
      <c r="B1142" s="93"/>
      <c r="C1142" s="55"/>
      <c r="D1142" s="94" t="e">
        <f>VLOOKUP($C1141:$C$5004,$C$27:$D$5004,2,0)</f>
        <v>#N/A</v>
      </c>
      <c r="E1142" s="99"/>
      <c r="F1142" s="60" t="e">
        <f>VLOOKUP($E1142:$E$5004,'PLANO DE APLICAÇÃO'!$A$5:$B$1002,2,0)</f>
        <v>#N/A</v>
      </c>
      <c r="G1142" s="28"/>
      <c r="H1142" s="29" t="str">
        <f>IF(G1142=1,'ANEXO RP14'!$A$51,(IF(G1142=2,'ANEXO RP14'!$A$52,(IF(G1142=3,'ANEXO RP14'!$A$53,(IF(G1142=4,'ANEXO RP14'!$A$54,(IF(G1142=5,'ANEXO RP14'!$A$55,(IF(G1142=6,'ANEXO RP14'!$A$56,(IF(G1142=7,'ANEXO RP14'!$A$57,(IF(G1142=8,'ANEXO RP14'!$A$58,(IF(G1142=9,'ANEXO RP14'!$A$59,(IF(G1142=10,'ANEXO RP14'!$A$60,(IF(G1142=11,'ANEXO RP14'!$A$61,(IF(G1142=12,'ANEXO RP14'!$A$62,(IF(G1142=13,'ANEXO RP14'!$A$63,(IF(G1142=14,'ANEXO RP14'!$A$64,(IF(G1142=15,'ANEXO RP14'!$A$65,(IF(G1142=16,'ANEXO RP14'!$A$66," ")))))))))))))))))))))))))))))))</f>
        <v xml:space="preserve"> </v>
      </c>
      <c r="I1142" s="106"/>
      <c r="J1142" s="114"/>
      <c r="K1142" s="91"/>
    </row>
    <row r="1143" spans="1:11" s="30" customFormat="1" ht="41.25" customHeight="1" thickBot="1" x14ac:dyDescent="0.3">
      <c r="A1143" s="113"/>
      <c r="B1143" s="93"/>
      <c r="C1143" s="55"/>
      <c r="D1143" s="94" t="e">
        <f>VLOOKUP($C1142:$C$5004,$C$27:$D$5004,2,0)</f>
        <v>#N/A</v>
      </c>
      <c r="E1143" s="99"/>
      <c r="F1143" s="60" t="e">
        <f>VLOOKUP($E1143:$E$5004,'PLANO DE APLICAÇÃO'!$A$5:$B$1002,2,0)</f>
        <v>#N/A</v>
      </c>
      <c r="G1143" s="28"/>
      <c r="H1143" s="29" t="str">
        <f>IF(G1143=1,'ANEXO RP14'!$A$51,(IF(G1143=2,'ANEXO RP14'!$A$52,(IF(G1143=3,'ANEXO RP14'!$A$53,(IF(G1143=4,'ANEXO RP14'!$A$54,(IF(G1143=5,'ANEXO RP14'!$A$55,(IF(G1143=6,'ANEXO RP14'!$A$56,(IF(G1143=7,'ANEXO RP14'!$A$57,(IF(G1143=8,'ANEXO RP14'!$A$58,(IF(G1143=9,'ANEXO RP14'!$A$59,(IF(G1143=10,'ANEXO RP14'!$A$60,(IF(G1143=11,'ANEXO RP14'!$A$61,(IF(G1143=12,'ANEXO RP14'!$A$62,(IF(G1143=13,'ANEXO RP14'!$A$63,(IF(G1143=14,'ANEXO RP14'!$A$64,(IF(G1143=15,'ANEXO RP14'!$A$65,(IF(G1143=16,'ANEXO RP14'!$A$66," ")))))))))))))))))))))))))))))))</f>
        <v xml:space="preserve"> </v>
      </c>
      <c r="I1143" s="106"/>
      <c r="J1143" s="114"/>
      <c r="K1143" s="91"/>
    </row>
    <row r="1144" spans="1:11" s="30" customFormat="1" ht="41.25" customHeight="1" thickBot="1" x14ac:dyDescent="0.3">
      <c r="A1144" s="113"/>
      <c r="B1144" s="93"/>
      <c r="C1144" s="55"/>
      <c r="D1144" s="94" t="e">
        <f>VLOOKUP($C1143:$C$5004,$C$27:$D$5004,2,0)</f>
        <v>#N/A</v>
      </c>
      <c r="E1144" s="99"/>
      <c r="F1144" s="60" t="e">
        <f>VLOOKUP($E1144:$E$5004,'PLANO DE APLICAÇÃO'!$A$5:$B$1002,2,0)</f>
        <v>#N/A</v>
      </c>
      <c r="G1144" s="28"/>
      <c r="H1144" s="29" t="str">
        <f>IF(G1144=1,'ANEXO RP14'!$A$51,(IF(G1144=2,'ANEXO RP14'!$A$52,(IF(G1144=3,'ANEXO RP14'!$A$53,(IF(G1144=4,'ANEXO RP14'!$A$54,(IF(G1144=5,'ANEXO RP14'!$A$55,(IF(G1144=6,'ANEXO RP14'!$A$56,(IF(G1144=7,'ANEXO RP14'!$A$57,(IF(G1144=8,'ANEXO RP14'!$A$58,(IF(G1144=9,'ANEXO RP14'!$A$59,(IF(G1144=10,'ANEXO RP14'!$A$60,(IF(G1144=11,'ANEXO RP14'!$A$61,(IF(G1144=12,'ANEXO RP14'!$A$62,(IF(G1144=13,'ANEXO RP14'!$A$63,(IF(G1144=14,'ANEXO RP14'!$A$64,(IF(G1144=15,'ANEXO RP14'!$A$65,(IF(G1144=16,'ANEXO RP14'!$A$66," ")))))))))))))))))))))))))))))))</f>
        <v xml:space="preserve"> </v>
      </c>
      <c r="I1144" s="106"/>
      <c r="J1144" s="114"/>
      <c r="K1144" s="91"/>
    </row>
    <row r="1145" spans="1:11" s="30" customFormat="1" ht="41.25" customHeight="1" thickBot="1" x14ac:dyDescent="0.3">
      <c r="A1145" s="113"/>
      <c r="B1145" s="93"/>
      <c r="C1145" s="55"/>
      <c r="D1145" s="94" t="e">
        <f>VLOOKUP($C1144:$C$5004,$C$27:$D$5004,2,0)</f>
        <v>#N/A</v>
      </c>
      <c r="E1145" s="99"/>
      <c r="F1145" s="60" t="e">
        <f>VLOOKUP($E1145:$E$5004,'PLANO DE APLICAÇÃO'!$A$5:$B$1002,2,0)</f>
        <v>#N/A</v>
      </c>
      <c r="G1145" s="28"/>
      <c r="H1145" s="29" t="str">
        <f>IF(G1145=1,'ANEXO RP14'!$A$51,(IF(G1145=2,'ANEXO RP14'!$A$52,(IF(G1145=3,'ANEXO RP14'!$A$53,(IF(G1145=4,'ANEXO RP14'!$A$54,(IF(G1145=5,'ANEXO RP14'!$A$55,(IF(G1145=6,'ANEXO RP14'!$A$56,(IF(G1145=7,'ANEXO RP14'!$A$57,(IF(G1145=8,'ANEXO RP14'!$A$58,(IF(G1145=9,'ANEXO RP14'!$A$59,(IF(G1145=10,'ANEXO RP14'!$A$60,(IF(G1145=11,'ANEXO RP14'!$A$61,(IF(G1145=12,'ANEXO RP14'!$A$62,(IF(G1145=13,'ANEXO RP14'!$A$63,(IF(G1145=14,'ANEXO RP14'!$A$64,(IF(G1145=15,'ANEXO RP14'!$A$65,(IF(G1145=16,'ANEXO RP14'!$A$66," ")))))))))))))))))))))))))))))))</f>
        <v xml:space="preserve"> </v>
      </c>
      <c r="I1145" s="106"/>
      <c r="J1145" s="114"/>
      <c r="K1145" s="91"/>
    </row>
    <row r="1146" spans="1:11" s="30" customFormat="1" ht="41.25" customHeight="1" thickBot="1" x14ac:dyDescent="0.3">
      <c r="A1146" s="113"/>
      <c r="B1146" s="93"/>
      <c r="C1146" s="55"/>
      <c r="D1146" s="94" t="e">
        <f>VLOOKUP($C1145:$C$5004,$C$27:$D$5004,2,0)</f>
        <v>#N/A</v>
      </c>
      <c r="E1146" s="99"/>
      <c r="F1146" s="60" t="e">
        <f>VLOOKUP($E1146:$E$5004,'PLANO DE APLICAÇÃO'!$A$5:$B$1002,2,0)</f>
        <v>#N/A</v>
      </c>
      <c r="G1146" s="28"/>
      <c r="H1146" s="29" t="str">
        <f>IF(G1146=1,'ANEXO RP14'!$A$51,(IF(G1146=2,'ANEXO RP14'!$A$52,(IF(G1146=3,'ANEXO RP14'!$A$53,(IF(G1146=4,'ANEXO RP14'!$A$54,(IF(G1146=5,'ANEXO RP14'!$A$55,(IF(G1146=6,'ANEXO RP14'!$A$56,(IF(G1146=7,'ANEXO RP14'!$A$57,(IF(G1146=8,'ANEXO RP14'!$A$58,(IF(G1146=9,'ANEXO RP14'!$A$59,(IF(G1146=10,'ANEXO RP14'!$A$60,(IF(G1146=11,'ANEXO RP14'!$A$61,(IF(G1146=12,'ANEXO RP14'!$A$62,(IF(G1146=13,'ANEXO RP14'!$A$63,(IF(G1146=14,'ANEXO RP14'!$A$64,(IF(G1146=15,'ANEXO RP14'!$A$65,(IF(G1146=16,'ANEXO RP14'!$A$66," ")))))))))))))))))))))))))))))))</f>
        <v xml:space="preserve"> </v>
      </c>
      <c r="I1146" s="106"/>
      <c r="J1146" s="114"/>
      <c r="K1146" s="91"/>
    </row>
    <row r="1147" spans="1:11" s="30" customFormat="1" ht="41.25" customHeight="1" thickBot="1" x14ac:dyDescent="0.3">
      <c r="A1147" s="113"/>
      <c r="B1147" s="93"/>
      <c r="C1147" s="55"/>
      <c r="D1147" s="94" t="e">
        <f>VLOOKUP($C1146:$C$5004,$C$27:$D$5004,2,0)</f>
        <v>#N/A</v>
      </c>
      <c r="E1147" s="99"/>
      <c r="F1147" s="60" t="e">
        <f>VLOOKUP($E1147:$E$5004,'PLANO DE APLICAÇÃO'!$A$5:$B$1002,2,0)</f>
        <v>#N/A</v>
      </c>
      <c r="G1147" s="28"/>
      <c r="H1147" s="29" t="str">
        <f>IF(G1147=1,'ANEXO RP14'!$A$51,(IF(G1147=2,'ANEXO RP14'!$A$52,(IF(G1147=3,'ANEXO RP14'!$A$53,(IF(G1147=4,'ANEXO RP14'!$A$54,(IF(G1147=5,'ANEXO RP14'!$A$55,(IF(G1147=6,'ANEXO RP14'!$A$56,(IF(G1147=7,'ANEXO RP14'!$A$57,(IF(G1147=8,'ANEXO RP14'!$A$58,(IF(G1147=9,'ANEXO RP14'!$A$59,(IF(G1147=10,'ANEXO RP14'!$A$60,(IF(G1147=11,'ANEXO RP14'!$A$61,(IF(G1147=12,'ANEXO RP14'!$A$62,(IF(G1147=13,'ANEXO RP14'!$A$63,(IF(G1147=14,'ANEXO RP14'!$A$64,(IF(G1147=15,'ANEXO RP14'!$A$65,(IF(G1147=16,'ANEXO RP14'!$A$66," ")))))))))))))))))))))))))))))))</f>
        <v xml:space="preserve"> </v>
      </c>
      <c r="I1147" s="106"/>
      <c r="J1147" s="114"/>
      <c r="K1147" s="91"/>
    </row>
    <row r="1148" spans="1:11" s="30" customFormat="1" ht="41.25" customHeight="1" thickBot="1" x14ac:dyDescent="0.3">
      <c r="A1148" s="113"/>
      <c r="B1148" s="93"/>
      <c r="C1148" s="55"/>
      <c r="D1148" s="94" t="e">
        <f>VLOOKUP($C1147:$C$5004,$C$27:$D$5004,2,0)</f>
        <v>#N/A</v>
      </c>
      <c r="E1148" s="99"/>
      <c r="F1148" s="60" t="e">
        <f>VLOOKUP($E1148:$E$5004,'PLANO DE APLICAÇÃO'!$A$5:$B$1002,2,0)</f>
        <v>#N/A</v>
      </c>
      <c r="G1148" s="28"/>
      <c r="H1148" s="29" t="str">
        <f>IF(G1148=1,'ANEXO RP14'!$A$51,(IF(G1148=2,'ANEXO RP14'!$A$52,(IF(G1148=3,'ANEXO RP14'!$A$53,(IF(G1148=4,'ANEXO RP14'!$A$54,(IF(G1148=5,'ANEXO RP14'!$A$55,(IF(G1148=6,'ANEXO RP14'!$A$56,(IF(G1148=7,'ANEXO RP14'!$A$57,(IF(G1148=8,'ANEXO RP14'!$A$58,(IF(G1148=9,'ANEXO RP14'!$A$59,(IF(G1148=10,'ANEXO RP14'!$A$60,(IF(G1148=11,'ANEXO RP14'!$A$61,(IF(G1148=12,'ANEXO RP14'!$A$62,(IF(G1148=13,'ANEXO RP14'!$A$63,(IF(G1148=14,'ANEXO RP14'!$A$64,(IF(G1148=15,'ANEXO RP14'!$A$65,(IF(G1148=16,'ANEXO RP14'!$A$66," ")))))))))))))))))))))))))))))))</f>
        <v xml:space="preserve"> </v>
      </c>
      <c r="I1148" s="106"/>
      <c r="J1148" s="114"/>
      <c r="K1148" s="91"/>
    </row>
    <row r="1149" spans="1:11" s="30" customFormat="1" ht="41.25" customHeight="1" thickBot="1" x14ac:dyDescent="0.3">
      <c r="A1149" s="113"/>
      <c r="B1149" s="93"/>
      <c r="C1149" s="55"/>
      <c r="D1149" s="94" t="e">
        <f>VLOOKUP($C1148:$C$5004,$C$27:$D$5004,2,0)</f>
        <v>#N/A</v>
      </c>
      <c r="E1149" s="99"/>
      <c r="F1149" s="60" t="e">
        <f>VLOOKUP($E1149:$E$5004,'PLANO DE APLICAÇÃO'!$A$5:$B$1002,2,0)</f>
        <v>#N/A</v>
      </c>
      <c r="G1149" s="28"/>
      <c r="H1149" s="29" t="str">
        <f>IF(G1149=1,'ANEXO RP14'!$A$51,(IF(G1149=2,'ANEXO RP14'!$A$52,(IF(G1149=3,'ANEXO RP14'!$A$53,(IF(G1149=4,'ANEXO RP14'!$A$54,(IF(G1149=5,'ANEXO RP14'!$A$55,(IF(G1149=6,'ANEXO RP14'!$A$56,(IF(G1149=7,'ANEXO RP14'!$A$57,(IF(G1149=8,'ANEXO RP14'!$A$58,(IF(G1149=9,'ANEXO RP14'!$A$59,(IF(G1149=10,'ANEXO RP14'!$A$60,(IF(G1149=11,'ANEXO RP14'!$A$61,(IF(G1149=12,'ANEXO RP14'!$A$62,(IF(G1149=13,'ANEXO RP14'!$A$63,(IF(G1149=14,'ANEXO RP14'!$A$64,(IF(G1149=15,'ANEXO RP14'!$A$65,(IF(G1149=16,'ANEXO RP14'!$A$66," ")))))))))))))))))))))))))))))))</f>
        <v xml:space="preserve"> </v>
      </c>
      <c r="I1149" s="106"/>
      <c r="J1149" s="114"/>
      <c r="K1149" s="91"/>
    </row>
    <row r="1150" spans="1:11" s="30" customFormat="1" ht="41.25" customHeight="1" thickBot="1" x14ac:dyDescent="0.3">
      <c r="A1150" s="113"/>
      <c r="B1150" s="93"/>
      <c r="C1150" s="55"/>
      <c r="D1150" s="94" t="e">
        <f>VLOOKUP($C1149:$C$5004,$C$27:$D$5004,2,0)</f>
        <v>#N/A</v>
      </c>
      <c r="E1150" s="99"/>
      <c r="F1150" s="60" t="e">
        <f>VLOOKUP($E1150:$E$5004,'PLANO DE APLICAÇÃO'!$A$5:$B$1002,2,0)</f>
        <v>#N/A</v>
      </c>
      <c r="G1150" s="28"/>
      <c r="H1150" s="29" t="str">
        <f>IF(G1150=1,'ANEXO RP14'!$A$51,(IF(G1150=2,'ANEXO RP14'!$A$52,(IF(G1150=3,'ANEXO RP14'!$A$53,(IF(G1150=4,'ANEXO RP14'!$A$54,(IF(G1150=5,'ANEXO RP14'!$A$55,(IF(G1150=6,'ANEXO RP14'!$A$56,(IF(G1150=7,'ANEXO RP14'!$A$57,(IF(G1150=8,'ANEXO RP14'!$A$58,(IF(G1150=9,'ANEXO RP14'!$A$59,(IF(G1150=10,'ANEXO RP14'!$A$60,(IF(G1150=11,'ANEXO RP14'!$A$61,(IF(G1150=12,'ANEXO RP14'!$A$62,(IF(G1150=13,'ANEXO RP14'!$A$63,(IF(G1150=14,'ANEXO RP14'!$A$64,(IF(G1150=15,'ANEXO RP14'!$A$65,(IF(G1150=16,'ANEXO RP14'!$A$66," ")))))))))))))))))))))))))))))))</f>
        <v xml:space="preserve"> </v>
      </c>
      <c r="I1150" s="106"/>
      <c r="J1150" s="114"/>
      <c r="K1150" s="91"/>
    </row>
    <row r="1151" spans="1:11" s="30" customFormat="1" ht="41.25" customHeight="1" thickBot="1" x14ac:dyDescent="0.3">
      <c r="A1151" s="113"/>
      <c r="B1151" s="93"/>
      <c r="C1151" s="55"/>
      <c r="D1151" s="94" t="e">
        <f>VLOOKUP($C1150:$C$5004,$C$27:$D$5004,2,0)</f>
        <v>#N/A</v>
      </c>
      <c r="E1151" s="99"/>
      <c r="F1151" s="60" t="e">
        <f>VLOOKUP($E1151:$E$5004,'PLANO DE APLICAÇÃO'!$A$5:$B$1002,2,0)</f>
        <v>#N/A</v>
      </c>
      <c r="G1151" s="28"/>
      <c r="H1151" s="29" t="str">
        <f>IF(G1151=1,'ANEXO RP14'!$A$51,(IF(G1151=2,'ANEXO RP14'!$A$52,(IF(G1151=3,'ANEXO RP14'!$A$53,(IF(G1151=4,'ANEXO RP14'!$A$54,(IF(G1151=5,'ANEXO RP14'!$A$55,(IF(G1151=6,'ANEXO RP14'!$A$56,(IF(G1151=7,'ANEXO RP14'!$A$57,(IF(G1151=8,'ANEXO RP14'!$A$58,(IF(G1151=9,'ANEXO RP14'!$A$59,(IF(G1151=10,'ANEXO RP14'!$A$60,(IF(G1151=11,'ANEXO RP14'!$A$61,(IF(G1151=12,'ANEXO RP14'!$A$62,(IF(G1151=13,'ANEXO RP14'!$A$63,(IF(G1151=14,'ANEXO RP14'!$A$64,(IF(G1151=15,'ANEXO RP14'!$A$65,(IF(G1151=16,'ANEXO RP14'!$A$66," ")))))))))))))))))))))))))))))))</f>
        <v xml:space="preserve"> </v>
      </c>
      <c r="I1151" s="106"/>
      <c r="J1151" s="114"/>
      <c r="K1151" s="91"/>
    </row>
    <row r="1152" spans="1:11" s="30" customFormat="1" ht="41.25" customHeight="1" thickBot="1" x14ac:dyDescent="0.3">
      <c r="A1152" s="113"/>
      <c r="B1152" s="93"/>
      <c r="C1152" s="55"/>
      <c r="D1152" s="94" t="e">
        <f>VLOOKUP($C1151:$C$5004,$C$27:$D$5004,2,0)</f>
        <v>#N/A</v>
      </c>
      <c r="E1152" s="99"/>
      <c r="F1152" s="60" t="e">
        <f>VLOOKUP($E1152:$E$5004,'PLANO DE APLICAÇÃO'!$A$5:$B$1002,2,0)</f>
        <v>#N/A</v>
      </c>
      <c r="G1152" s="28"/>
      <c r="H1152" s="29" t="str">
        <f>IF(G1152=1,'ANEXO RP14'!$A$51,(IF(G1152=2,'ANEXO RP14'!$A$52,(IF(G1152=3,'ANEXO RP14'!$A$53,(IF(G1152=4,'ANEXO RP14'!$A$54,(IF(G1152=5,'ANEXO RP14'!$A$55,(IF(G1152=6,'ANEXO RP14'!$A$56,(IF(G1152=7,'ANEXO RP14'!$A$57,(IF(G1152=8,'ANEXO RP14'!$A$58,(IF(G1152=9,'ANEXO RP14'!$A$59,(IF(G1152=10,'ANEXO RP14'!$A$60,(IF(G1152=11,'ANEXO RP14'!$A$61,(IF(G1152=12,'ANEXO RP14'!$A$62,(IF(G1152=13,'ANEXO RP14'!$A$63,(IF(G1152=14,'ANEXO RP14'!$A$64,(IF(G1152=15,'ANEXO RP14'!$A$65,(IF(G1152=16,'ANEXO RP14'!$A$66," ")))))))))))))))))))))))))))))))</f>
        <v xml:space="preserve"> </v>
      </c>
      <c r="I1152" s="106"/>
      <c r="J1152" s="114"/>
      <c r="K1152" s="91"/>
    </row>
    <row r="1153" spans="1:11" s="30" customFormat="1" ht="41.25" customHeight="1" thickBot="1" x14ac:dyDescent="0.3">
      <c r="A1153" s="113"/>
      <c r="B1153" s="93"/>
      <c r="C1153" s="55"/>
      <c r="D1153" s="94" t="e">
        <f>VLOOKUP($C1152:$C$5004,$C$27:$D$5004,2,0)</f>
        <v>#N/A</v>
      </c>
      <c r="E1153" s="99"/>
      <c r="F1153" s="60" t="e">
        <f>VLOOKUP($E1153:$E$5004,'PLANO DE APLICAÇÃO'!$A$5:$B$1002,2,0)</f>
        <v>#N/A</v>
      </c>
      <c r="G1153" s="28"/>
      <c r="H1153" s="29" t="str">
        <f>IF(G1153=1,'ANEXO RP14'!$A$51,(IF(G1153=2,'ANEXO RP14'!$A$52,(IF(G1153=3,'ANEXO RP14'!$A$53,(IF(G1153=4,'ANEXO RP14'!$A$54,(IF(G1153=5,'ANEXO RP14'!$A$55,(IF(G1153=6,'ANEXO RP14'!$A$56,(IF(G1153=7,'ANEXO RP14'!$A$57,(IF(G1153=8,'ANEXO RP14'!$A$58,(IF(G1153=9,'ANEXO RP14'!$A$59,(IF(G1153=10,'ANEXO RP14'!$A$60,(IF(G1153=11,'ANEXO RP14'!$A$61,(IF(G1153=12,'ANEXO RP14'!$A$62,(IF(G1153=13,'ANEXO RP14'!$A$63,(IF(G1153=14,'ANEXO RP14'!$A$64,(IF(G1153=15,'ANEXO RP14'!$A$65,(IF(G1153=16,'ANEXO RP14'!$A$66," ")))))))))))))))))))))))))))))))</f>
        <v xml:space="preserve"> </v>
      </c>
      <c r="I1153" s="106"/>
      <c r="J1153" s="114"/>
      <c r="K1153" s="91"/>
    </row>
    <row r="1154" spans="1:11" s="30" customFormat="1" ht="41.25" customHeight="1" thickBot="1" x14ac:dyDescent="0.3">
      <c r="A1154" s="113"/>
      <c r="B1154" s="93"/>
      <c r="C1154" s="55"/>
      <c r="D1154" s="94" t="e">
        <f>VLOOKUP($C1153:$C$5004,$C$27:$D$5004,2,0)</f>
        <v>#N/A</v>
      </c>
      <c r="E1154" s="99"/>
      <c r="F1154" s="60" t="e">
        <f>VLOOKUP($E1154:$E$5004,'PLANO DE APLICAÇÃO'!$A$5:$B$1002,2,0)</f>
        <v>#N/A</v>
      </c>
      <c r="G1154" s="28"/>
      <c r="H1154" s="29" t="str">
        <f>IF(G1154=1,'ANEXO RP14'!$A$51,(IF(G1154=2,'ANEXO RP14'!$A$52,(IF(G1154=3,'ANEXO RP14'!$A$53,(IF(G1154=4,'ANEXO RP14'!$A$54,(IF(G1154=5,'ANEXO RP14'!$A$55,(IF(G1154=6,'ANEXO RP14'!$A$56,(IF(G1154=7,'ANEXO RP14'!$A$57,(IF(G1154=8,'ANEXO RP14'!$A$58,(IF(G1154=9,'ANEXO RP14'!$A$59,(IF(G1154=10,'ANEXO RP14'!$A$60,(IF(G1154=11,'ANEXO RP14'!$A$61,(IF(G1154=12,'ANEXO RP14'!$A$62,(IF(G1154=13,'ANEXO RP14'!$A$63,(IF(G1154=14,'ANEXO RP14'!$A$64,(IF(G1154=15,'ANEXO RP14'!$A$65,(IF(G1154=16,'ANEXO RP14'!$A$66," ")))))))))))))))))))))))))))))))</f>
        <v xml:space="preserve"> </v>
      </c>
      <c r="I1154" s="106"/>
      <c r="J1154" s="114"/>
      <c r="K1154" s="91"/>
    </row>
    <row r="1155" spans="1:11" s="30" customFormat="1" ht="41.25" customHeight="1" thickBot="1" x14ac:dyDescent="0.3">
      <c r="A1155" s="113"/>
      <c r="B1155" s="93"/>
      <c r="C1155" s="55"/>
      <c r="D1155" s="94" t="e">
        <f>VLOOKUP($C1154:$C$5004,$C$27:$D$5004,2,0)</f>
        <v>#N/A</v>
      </c>
      <c r="E1155" s="99"/>
      <c r="F1155" s="60" t="e">
        <f>VLOOKUP($E1155:$E$5004,'PLANO DE APLICAÇÃO'!$A$5:$B$1002,2,0)</f>
        <v>#N/A</v>
      </c>
      <c r="G1155" s="28"/>
      <c r="H1155" s="29" t="str">
        <f>IF(G1155=1,'ANEXO RP14'!$A$51,(IF(G1155=2,'ANEXO RP14'!$A$52,(IF(G1155=3,'ANEXO RP14'!$A$53,(IF(G1155=4,'ANEXO RP14'!$A$54,(IF(G1155=5,'ANEXO RP14'!$A$55,(IF(G1155=6,'ANEXO RP14'!$A$56,(IF(G1155=7,'ANEXO RP14'!$A$57,(IF(G1155=8,'ANEXO RP14'!$A$58,(IF(G1155=9,'ANEXO RP14'!$A$59,(IF(G1155=10,'ANEXO RP14'!$A$60,(IF(G1155=11,'ANEXO RP14'!$A$61,(IF(G1155=12,'ANEXO RP14'!$A$62,(IF(G1155=13,'ANEXO RP14'!$A$63,(IF(G1155=14,'ANEXO RP14'!$A$64,(IF(G1155=15,'ANEXO RP14'!$A$65,(IF(G1155=16,'ANEXO RP14'!$A$66," ")))))))))))))))))))))))))))))))</f>
        <v xml:space="preserve"> </v>
      </c>
      <c r="I1155" s="106"/>
      <c r="J1155" s="114"/>
      <c r="K1155" s="91"/>
    </row>
    <row r="1156" spans="1:11" s="30" customFormat="1" ht="41.25" customHeight="1" thickBot="1" x14ac:dyDescent="0.3">
      <c r="A1156" s="113"/>
      <c r="B1156" s="93"/>
      <c r="C1156" s="55"/>
      <c r="D1156" s="94" t="e">
        <f>VLOOKUP($C1155:$C$5004,$C$27:$D$5004,2,0)</f>
        <v>#N/A</v>
      </c>
      <c r="E1156" s="99"/>
      <c r="F1156" s="60" t="e">
        <f>VLOOKUP($E1156:$E$5004,'PLANO DE APLICAÇÃO'!$A$5:$B$1002,2,0)</f>
        <v>#N/A</v>
      </c>
      <c r="G1156" s="28"/>
      <c r="H1156" s="29" t="str">
        <f>IF(G1156=1,'ANEXO RP14'!$A$51,(IF(G1156=2,'ANEXO RP14'!$A$52,(IF(G1156=3,'ANEXO RP14'!$A$53,(IF(G1156=4,'ANEXO RP14'!$A$54,(IF(G1156=5,'ANEXO RP14'!$A$55,(IF(G1156=6,'ANEXO RP14'!$A$56,(IF(G1156=7,'ANEXO RP14'!$A$57,(IF(G1156=8,'ANEXO RP14'!$A$58,(IF(G1156=9,'ANEXO RP14'!$A$59,(IF(G1156=10,'ANEXO RP14'!$A$60,(IF(G1156=11,'ANEXO RP14'!$A$61,(IF(G1156=12,'ANEXO RP14'!$A$62,(IF(G1156=13,'ANEXO RP14'!$A$63,(IF(G1156=14,'ANEXO RP14'!$A$64,(IF(G1156=15,'ANEXO RP14'!$A$65,(IF(G1156=16,'ANEXO RP14'!$A$66," ")))))))))))))))))))))))))))))))</f>
        <v xml:space="preserve"> </v>
      </c>
      <c r="I1156" s="106"/>
      <c r="J1156" s="114"/>
      <c r="K1156" s="91"/>
    </row>
    <row r="1157" spans="1:11" s="30" customFormat="1" ht="41.25" customHeight="1" thickBot="1" x14ac:dyDescent="0.3">
      <c r="A1157" s="113"/>
      <c r="B1157" s="93"/>
      <c r="C1157" s="55"/>
      <c r="D1157" s="94" t="e">
        <f>VLOOKUP($C1156:$C$5004,$C$27:$D$5004,2,0)</f>
        <v>#N/A</v>
      </c>
      <c r="E1157" s="99"/>
      <c r="F1157" s="60" t="e">
        <f>VLOOKUP($E1157:$E$5004,'PLANO DE APLICAÇÃO'!$A$5:$B$1002,2,0)</f>
        <v>#N/A</v>
      </c>
      <c r="G1157" s="28"/>
      <c r="H1157" s="29" t="str">
        <f>IF(G1157=1,'ANEXO RP14'!$A$51,(IF(G1157=2,'ANEXO RP14'!$A$52,(IF(G1157=3,'ANEXO RP14'!$A$53,(IF(G1157=4,'ANEXO RP14'!$A$54,(IF(G1157=5,'ANEXO RP14'!$A$55,(IF(G1157=6,'ANEXO RP14'!$A$56,(IF(G1157=7,'ANEXO RP14'!$A$57,(IF(G1157=8,'ANEXO RP14'!$A$58,(IF(G1157=9,'ANEXO RP14'!$A$59,(IF(G1157=10,'ANEXO RP14'!$A$60,(IF(G1157=11,'ANEXO RP14'!$A$61,(IF(G1157=12,'ANEXO RP14'!$A$62,(IF(G1157=13,'ANEXO RP14'!$A$63,(IF(G1157=14,'ANEXO RP14'!$A$64,(IF(G1157=15,'ANEXO RP14'!$A$65,(IF(G1157=16,'ANEXO RP14'!$A$66," ")))))))))))))))))))))))))))))))</f>
        <v xml:space="preserve"> </v>
      </c>
      <c r="I1157" s="106"/>
      <c r="J1157" s="114"/>
      <c r="K1157" s="91"/>
    </row>
    <row r="1158" spans="1:11" s="30" customFormat="1" ht="41.25" customHeight="1" thickBot="1" x14ac:dyDescent="0.3">
      <c r="A1158" s="113"/>
      <c r="B1158" s="93"/>
      <c r="C1158" s="55"/>
      <c r="D1158" s="94" t="e">
        <f>VLOOKUP($C1157:$C$5004,$C$27:$D$5004,2,0)</f>
        <v>#N/A</v>
      </c>
      <c r="E1158" s="99"/>
      <c r="F1158" s="60" t="e">
        <f>VLOOKUP($E1158:$E$5004,'PLANO DE APLICAÇÃO'!$A$5:$B$1002,2,0)</f>
        <v>#N/A</v>
      </c>
      <c r="G1158" s="28"/>
      <c r="H1158" s="29" t="str">
        <f>IF(G1158=1,'ANEXO RP14'!$A$51,(IF(G1158=2,'ANEXO RP14'!$A$52,(IF(G1158=3,'ANEXO RP14'!$A$53,(IF(G1158=4,'ANEXO RP14'!$A$54,(IF(G1158=5,'ANEXO RP14'!$A$55,(IF(G1158=6,'ANEXO RP14'!$A$56,(IF(G1158=7,'ANEXO RP14'!$A$57,(IF(G1158=8,'ANEXO RP14'!$A$58,(IF(G1158=9,'ANEXO RP14'!$A$59,(IF(G1158=10,'ANEXO RP14'!$A$60,(IF(G1158=11,'ANEXO RP14'!$A$61,(IF(G1158=12,'ANEXO RP14'!$A$62,(IF(G1158=13,'ANEXO RP14'!$A$63,(IF(G1158=14,'ANEXO RP14'!$A$64,(IF(G1158=15,'ANEXO RP14'!$A$65,(IF(G1158=16,'ANEXO RP14'!$A$66," ")))))))))))))))))))))))))))))))</f>
        <v xml:space="preserve"> </v>
      </c>
      <c r="I1158" s="106"/>
      <c r="J1158" s="114"/>
      <c r="K1158" s="91"/>
    </row>
    <row r="1159" spans="1:11" s="30" customFormat="1" ht="41.25" customHeight="1" thickBot="1" x14ac:dyDescent="0.3">
      <c r="A1159" s="113"/>
      <c r="B1159" s="93"/>
      <c r="C1159" s="55"/>
      <c r="D1159" s="94" t="e">
        <f>VLOOKUP($C1158:$C$5004,$C$27:$D$5004,2,0)</f>
        <v>#N/A</v>
      </c>
      <c r="E1159" s="99"/>
      <c r="F1159" s="60" t="e">
        <f>VLOOKUP($E1159:$E$5004,'PLANO DE APLICAÇÃO'!$A$5:$B$1002,2,0)</f>
        <v>#N/A</v>
      </c>
      <c r="G1159" s="28"/>
      <c r="H1159" s="29" t="str">
        <f>IF(G1159=1,'ANEXO RP14'!$A$51,(IF(G1159=2,'ANEXO RP14'!$A$52,(IF(G1159=3,'ANEXO RP14'!$A$53,(IF(G1159=4,'ANEXO RP14'!$A$54,(IF(G1159=5,'ANEXO RP14'!$A$55,(IF(G1159=6,'ANEXO RP14'!$A$56,(IF(G1159=7,'ANEXO RP14'!$A$57,(IF(G1159=8,'ANEXO RP14'!$A$58,(IF(G1159=9,'ANEXO RP14'!$A$59,(IF(G1159=10,'ANEXO RP14'!$A$60,(IF(G1159=11,'ANEXO RP14'!$A$61,(IF(G1159=12,'ANEXO RP14'!$A$62,(IF(G1159=13,'ANEXO RP14'!$A$63,(IF(G1159=14,'ANEXO RP14'!$A$64,(IF(G1159=15,'ANEXO RP14'!$A$65,(IF(G1159=16,'ANEXO RP14'!$A$66," ")))))))))))))))))))))))))))))))</f>
        <v xml:space="preserve"> </v>
      </c>
      <c r="I1159" s="106"/>
      <c r="J1159" s="114"/>
      <c r="K1159" s="91"/>
    </row>
    <row r="1160" spans="1:11" s="30" customFormat="1" ht="41.25" customHeight="1" thickBot="1" x14ac:dyDescent="0.3">
      <c r="A1160" s="113"/>
      <c r="B1160" s="93"/>
      <c r="C1160" s="55"/>
      <c r="D1160" s="94" t="e">
        <f>VLOOKUP($C1159:$C$5004,$C$27:$D$5004,2,0)</f>
        <v>#N/A</v>
      </c>
      <c r="E1160" s="99"/>
      <c r="F1160" s="60" t="e">
        <f>VLOOKUP($E1160:$E$5004,'PLANO DE APLICAÇÃO'!$A$5:$B$1002,2,0)</f>
        <v>#N/A</v>
      </c>
      <c r="G1160" s="28"/>
      <c r="H1160" s="29" t="str">
        <f>IF(G1160=1,'ANEXO RP14'!$A$51,(IF(G1160=2,'ANEXO RP14'!$A$52,(IF(G1160=3,'ANEXO RP14'!$A$53,(IF(G1160=4,'ANEXO RP14'!$A$54,(IF(G1160=5,'ANEXO RP14'!$A$55,(IF(G1160=6,'ANEXO RP14'!$A$56,(IF(G1160=7,'ANEXO RP14'!$A$57,(IF(G1160=8,'ANEXO RP14'!$A$58,(IF(G1160=9,'ANEXO RP14'!$A$59,(IF(G1160=10,'ANEXO RP14'!$A$60,(IF(G1160=11,'ANEXO RP14'!$A$61,(IF(G1160=12,'ANEXO RP14'!$A$62,(IF(G1160=13,'ANEXO RP14'!$A$63,(IF(G1160=14,'ANEXO RP14'!$A$64,(IF(G1160=15,'ANEXO RP14'!$A$65,(IF(G1160=16,'ANEXO RP14'!$A$66," ")))))))))))))))))))))))))))))))</f>
        <v xml:space="preserve"> </v>
      </c>
      <c r="I1160" s="106"/>
      <c r="J1160" s="114"/>
      <c r="K1160" s="91"/>
    </row>
    <row r="1161" spans="1:11" s="30" customFormat="1" ht="41.25" customHeight="1" thickBot="1" x14ac:dyDescent="0.3">
      <c r="A1161" s="113"/>
      <c r="B1161" s="93"/>
      <c r="C1161" s="55"/>
      <c r="D1161" s="94" t="e">
        <f>VLOOKUP($C1160:$C$5004,$C$27:$D$5004,2,0)</f>
        <v>#N/A</v>
      </c>
      <c r="E1161" s="99"/>
      <c r="F1161" s="60" t="e">
        <f>VLOOKUP($E1161:$E$5004,'PLANO DE APLICAÇÃO'!$A$5:$B$1002,2,0)</f>
        <v>#N/A</v>
      </c>
      <c r="G1161" s="28"/>
      <c r="H1161" s="29" t="str">
        <f>IF(G1161=1,'ANEXO RP14'!$A$51,(IF(G1161=2,'ANEXO RP14'!$A$52,(IF(G1161=3,'ANEXO RP14'!$A$53,(IF(G1161=4,'ANEXO RP14'!$A$54,(IF(G1161=5,'ANEXO RP14'!$A$55,(IF(G1161=6,'ANEXO RP14'!$A$56,(IF(G1161=7,'ANEXO RP14'!$A$57,(IF(G1161=8,'ANEXO RP14'!$A$58,(IF(G1161=9,'ANEXO RP14'!$A$59,(IF(G1161=10,'ANEXO RP14'!$A$60,(IF(G1161=11,'ANEXO RP14'!$A$61,(IF(G1161=12,'ANEXO RP14'!$A$62,(IF(G1161=13,'ANEXO RP14'!$A$63,(IF(G1161=14,'ANEXO RP14'!$A$64,(IF(G1161=15,'ANEXO RP14'!$A$65,(IF(G1161=16,'ANEXO RP14'!$A$66," ")))))))))))))))))))))))))))))))</f>
        <v xml:space="preserve"> </v>
      </c>
      <c r="I1161" s="106"/>
      <c r="J1161" s="114"/>
      <c r="K1161" s="91"/>
    </row>
    <row r="1162" spans="1:11" s="30" customFormat="1" ht="41.25" customHeight="1" thickBot="1" x14ac:dyDescent="0.3">
      <c r="A1162" s="113"/>
      <c r="B1162" s="93"/>
      <c r="C1162" s="55"/>
      <c r="D1162" s="94" t="e">
        <f>VLOOKUP($C1161:$C$5004,$C$27:$D$5004,2,0)</f>
        <v>#N/A</v>
      </c>
      <c r="E1162" s="99"/>
      <c r="F1162" s="60" t="e">
        <f>VLOOKUP($E1162:$E$5004,'PLANO DE APLICAÇÃO'!$A$5:$B$1002,2,0)</f>
        <v>#N/A</v>
      </c>
      <c r="G1162" s="28"/>
      <c r="H1162" s="29" t="str">
        <f>IF(G1162=1,'ANEXO RP14'!$A$51,(IF(G1162=2,'ANEXO RP14'!$A$52,(IF(G1162=3,'ANEXO RP14'!$A$53,(IF(G1162=4,'ANEXO RP14'!$A$54,(IF(G1162=5,'ANEXO RP14'!$A$55,(IF(G1162=6,'ANEXO RP14'!$A$56,(IF(G1162=7,'ANEXO RP14'!$A$57,(IF(G1162=8,'ANEXO RP14'!$A$58,(IF(G1162=9,'ANEXO RP14'!$A$59,(IF(G1162=10,'ANEXO RP14'!$A$60,(IF(G1162=11,'ANEXO RP14'!$A$61,(IF(G1162=12,'ANEXO RP14'!$A$62,(IF(G1162=13,'ANEXO RP14'!$A$63,(IF(G1162=14,'ANEXO RP14'!$A$64,(IF(G1162=15,'ANEXO RP14'!$A$65,(IF(G1162=16,'ANEXO RP14'!$A$66," ")))))))))))))))))))))))))))))))</f>
        <v xml:space="preserve"> </v>
      </c>
      <c r="I1162" s="106"/>
      <c r="J1162" s="114"/>
      <c r="K1162" s="91"/>
    </row>
    <row r="1163" spans="1:11" s="30" customFormat="1" ht="41.25" customHeight="1" thickBot="1" x14ac:dyDescent="0.3">
      <c r="A1163" s="113"/>
      <c r="B1163" s="93"/>
      <c r="C1163" s="55"/>
      <c r="D1163" s="94" t="e">
        <f>VLOOKUP($C1162:$C$5004,$C$27:$D$5004,2,0)</f>
        <v>#N/A</v>
      </c>
      <c r="E1163" s="99"/>
      <c r="F1163" s="60" t="e">
        <f>VLOOKUP($E1163:$E$5004,'PLANO DE APLICAÇÃO'!$A$5:$B$1002,2,0)</f>
        <v>#N/A</v>
      </c>
      <c r="G1163" s="28"/>
      <c r="H1163" s="29" t="str">
        <f>IF(G1163=1,'ANEXO RP14'!$A$51,(IF(G1163=2,'ANEXO RP14'!$A$52,(IF(G1163=3,'ANEXO RP14'!$A$53,(IF(G1163=4,'ANEXO RP14'!$A$54,(IF(G1163=5,'ANEXO RP14'!$A$55,(IF(G1163=6,'ANEXO RP14'!$A$56,(IF(G1163=7,'ANEXO RP14'!$A$57,(IF(G1163=8,'ANEXO RP14'!$A$58,(IF(G1163=9,'ANEXO RP14'!$A$59,(IF(G1163=10,'ANEXO RP14'!$A$60,(IF(G1163=11,'ANEXO RP14'!$A$61,(IF(G1163=12,'ANEXO RP14'!$A$62,(IF(G1163=13,'ANEXO RP14'!$A$63,(IF(G1163=14,'ANEXO RP14'!$A$64,(IF(G1163=15,'ANEXO RP14'!$A$65,(IF(G1163=16,'ANEXO RP14'!$A$66," ")))))))))))))))))))))))))))))))</f>
        <v xml:space="preserve"> </v>
      </c>
      <c r="I1163" s="106"/>
      <c r="J1163" s="114"/>
      <c r="K1163" s="91"/>
    </row>
    <row r="1164" spans="1:11" s="30" customFormat="1" ht="41.25" customHeight="1" thickBot="1" x14ac:dyDescent="0.3">
      <c r="A1164" s="113"/>
      <c r="B1164" s="93"/>
      <c r="C1164" s="55"/>
      <c r="D1164" s="94" t="e">
        <f>VLOOKUP($C1163:$C$5004,$C$27:$D$5004,2,0)</f>
        <v>#N/A</v>
      </c>
      <c r="E1164" s="99"/>
      <c r="F1164" s="60" t="e">
        <f>VLOOKUP($E1164:$E$5004,'PLANO DE APLICAÇÃO'!$A$5:$B$1002,2,0)</f>
        <v>#N/A</v>
      </c>
      <c r="G1164" s="28"/>
      <c r="H1164" s="29" t="str">
        <f>IF(G1164=1,'ANEXO RP14'!$A$51,(IF(G1164=2,'ANEXO RP14'!$A$52,(IF(G1164=3,'ANEXO RP14'!$A$53,(IF(G1164=4,'ANEXO RP14'!$A$54,(IF(G1164=5,'ANEXO RP14'!$A$55,(IF(G1164=6,'ANEXO RP14'!$A$56,(IF(G1164=7,'ANEXO RP14'!$A$57,(IF(G1164=8,'ANEXO RP14'!$A$58,(IF(G1164=9,'ANEXO RP14'!$A$59,(IF(G1164=10,'ANEXO RP14'!$A$60,(IF(G1164=11,'ANEXO RP14'!$A$61,(IF(G1164=12,'ANEXO RP14'!$A$62,(IF(G1164=13,'ANEXO RP14'!$A$63,(IF(G1164=14,'ANEXO RP14'!$A$64,(IF(G1164=15,'ANEXO RP14'!$A$65,(IF(G1164=16,'ANEXO RP14'!$A$66," ")))))))))))))))))))))))))))))))</f>
        <v xml:space="preserve"> </v>
      </c>
      <c r="I1164" s="106"/>
      <c r="J1164" s="114"/>
      <c r="K1164" s="91"/>
    </row>
    <row r="1165" spans="1:11" s="30" customFormat="1" ht="41.25" customHeight="1" thickBot="1" x14ac:dyDescent="0.3">
      <c r="A1165" s="113"/>
      <c r="B1165" s="93"/>
      <c r="C1165" s="55"/>
      <c r="D1165" s="94" t="e">
        <f>VLOOKUP($C1164:$C$5004,$C$27:$D$5004,2,0)</f>
        <v>#N/A</v>
      </c>
      <c r="E1165" s="99"/>
      <c r="F1165" s="60" t="e">
        <f>VLOOKUP($E1165:$E$5004,'PLANO DE APLICAÇÃO'!$A$5:$B$1002,2,0)</f>
        <v>#N/A</v>
      </c>
      <c r="G1165" s="28"/>
      <c r="H1165" s="29" t="str">
        <f>IF(G1165=1,'ANEXO RP14'!$A$51,(IF(G1165=2,'ANEXO RP14'!$A$52,(IF(G1165=3,'ANEXO RP14'!$A$53,(IF(G1165=4,'ANEXO RP14'!$A$54,(IF(G1165=5,'ANEXO RP14'!$A$55,(IF(G1165=6,'ANEXO RP14'!$A$56,(IF(G1165=7,'ANEXO RP14'!$A$57,(IF(G1165=8,'ANEXO RP14'!$A$58,(IF(G1165=9,'ANEXO RP14'!$A$59,(IF(G1165=10,'ANEXO RP14'!$A$60,(IF(G1165=11,'ANEXO RP14'!$A$61,(IF(G1165=12,'ANEXO RP14'!$A$62,(IF(G1165=13,'ANEXO RP14'!$A$63,(IF(G1165=14,'ANEXO RP14'!$A$64,(IF(G1165=15,'ANEXO RP14'!$A$65,(IF(G1165=16,'ANEXO RP14'!$A$66," ")))))))))))))))))))))))))))))))</f>
        <v xml:space="preserve"> </v>
      </c>
      <c r="I1165" s="106"/>
      <c r="J1165" s="114"/>
      <c r="K1165" s="91"/>
    </row>
    <row r="1166" spans="1:11" s="30" customFormat="1" ht="41.25" customHeight="1" thickBot="1" x14ac:dyDescent="0.3">
      <c r="A1166" s="113"/>
      <c r="B1166" s="93"/>
      <c r="C1166" s="55"/>
      <c r="D1166" s="94" t="e">
        <f>VLOOKUP($C1165:$C$5004,$C$27:$D$5004,2,0)</f>
        <v>#N/A</v>
      </c>
      <c r="E1166" s="99"/>
      <c r="F1166" s="60" t="e">
        <f>VLOOKUP($E1166:$E$5004,'PLANO DE APLICAÇÃO'!$A$5:$B$1002,2,0)</f>
        <v>#N/A</v>
      </c>
      <c r="G1166" s="28"/>
      <c r="H1166" s="29" t="str">
        <f>IF(G1166=1,'ANEXO RP14'!$A$51,(IF(G1166=2,'ANEXO RP14'!$A$52,(IF(G1166=3,'ANEXO RP14'!$A$53,(IF(G1166=4,'ANEXO RP14'!$A$54,(IF(G1166=5,'ANEXO RP14'!$A$55,(IF(G1166=6,'ANEXO RP14'!$A$56,(IF(G1166=7,'ANEXO RP14'!$A$57,(IF(G1166=8,'ANEXO RP14'!$A$58,(IF(G1166=9,'ANEXO RP14'!$A$59,(IF(G1166=10,'ANEXO RP14'!$A$60,(IF(G1166=11,'ANEXO RP14'!$A$61,(IF(G1166=12,'ANEXO RP14'!$A$62,(IF(G1166=13,'ANEXO RP14'!$A$63,(IF(G1166=14,'ANEXO RP14'!$A$64,(IF(G1166=15,'ANEXO RP14'!$A$65,(IF(G1166=16,'ANEXO RP14'!$A$66," ")))))))))))))))))))))))))))))))</f>
        <v xml:space="preserve"> </v>
      </c>
      <c r="I1166" s="106"/>
      <c r="J1166" s="114"/>
      <c r="K1166" s="91"/>
    </row>
    <row r="1167" spans="1:11" s="30" customFormat="1" ht="41.25" customHeight="1" thickBot="1" x14ac:dyDescent="0.3">
      <c r="A1167" s="113"/>
      <c r="B1167" s="93"/>
      <c r="C1167" s="55"/>
      <c r="D1167" s="94" t="e">
        <f>VLOOKUP($C1166:$C$5004,$C$27:$D$5004,2,0)</f>
        <v>#N/A</v>
      </c>
      <c r="E1167" s="99"/>
      <c r="F1167" s="60" t="e">
        <f>VLOOKUP($E1167:$E$5004,'PLANO DE APLICAÇÃO'!$A$5:$B$1002,2,0)</f>
        <v>#N/A</v>
      </c>
      <c r="G1167" s="28"/>
      <c r="H1167" s="29" t="str">
        <f>IF(G1167=1,'ANEXO RP14'!$A$51,(IF(G1167=2,'ANEXO RP14'!$A$52,(IF(G1167=3,'ANEXO RP14'!$A$53,(IF(G1167=4,'ANEXO RP14'!$A$54,(IF(G1167=5,'ANEXO RP14'!$A$55,(IF(G1167=6,'ANEXO RP14'!$A$56,(IF(G1167=7,'ANEXO RP14'!$A$57,(IF(G1167=8,'ANEXO RP14'!$A$58,(IF(G1167=9,'ANEXO RP14'!$A$59,(IF(G1167=10,'ANEXO RP14'!$A$60,(IF(G1167=11,'ANEXO RP14'!$A$61,(IF(G1167=12,'ANEXO RP14'!$A$62,(IF(G1167=13,'ANEXO RP14'!$A$63,(IF(G1167=14,'ANEXO RP14'!$A$64,(IF(G1167=15,'ANEXO RP14'!$A$65,(IF(G1167=16,'ANEXO RP14'!$A$66," ")))))))))))))))))))))))))))))))</f>
        <v xml:space="preserve"> </v>
      </c>
      <c r="I1167" s="106"/>
      <c r="J1167" s="114"/>
      <c r="K1167" s="91"/>
    </row>
    <row r="1168" spans="1:11" s="30" customFormat="1" ht="41.25" customHeight="1" thickBot="1" x14ac:dyDescent="0.3">
      <c r="A1168" s="113"/>
      <c r="B1168" s="93"/>
      <c r="C1168" s="55"/>
      <c r="D1168" s="94" t="e">
        <f>VLOOKUP($C1167:$C$5004,$C$27:$D$5004,2,0)</f>
        <v>#N/A</v>
      </c>
      <c r="E1168" s="99"/>
      <c r="F1168" s="60" t="e">
        <f>VLOOKUP($E1168:$E$5004,'PLANO DE APLICAÇÃO'!$A$5:$B$1002,2,0)</f>
        <v>#N/A</v>
      </c>
      <c r="G1168" s="28"/>
      <c r="H1168" s="29" t="str">
        <f>IF(G1168=1,'ANEXO RP14'!$A$51,(IF(G1168=2,'ANEXO RP14'!$A$52,(IF(G1168=3,'ANEXO RP14'!$A$53,(IF(G1168=4,'ANEXO RP14'!$A$54,(IF(G1168=5,'ANEXO RP14'!$A$55,(IF(G1168=6,'ANEXO RP14'!$A$56,(IF(G1168=7,'ANEXO RP14'!$A$57,(IF(G1168=8,'ANEXO RP14'!$A$58,(IF(G1168=9,'ANEXO RP14'!$A$59,(IF(G1168=10,'ANEXO RP14'!$A$60,(IF(G1168=11,'ANEXO RP14'!$A$61,(IF(G1168=12,'ANEXO RP14'!$A$62,(IF(G1168=13,'ANEXO RP14'!$A$63,(IF(G1168=14,'ANEXO RP14'!$A$64,(IF(G1168=15,'ANEXO RP14'!$A$65,(IF(G1168=16,'ANEXO RP14'!$A$66," ")))))))))))))))))))))))))))))))</f>
        <v xml:space="preserve"> </v>
      </c>
      <c r="I1168" s="106"/>
      <c r="J1168" s="114"/>
      <c r="K1168" s="91"/>
    </row>
    <row r="1169" spans="1:11" s="30" customFormat="1" ht="41.25" customHeight="1" thickBot="1" x14ac:dyDescent="0.3">
      <c r="A1169" s="113"/>
      <c r="B1169" s="93"/>
      <c r="C1169" s="55"/>
      <c r="D1169" s="94" t="e">
        <f>VLOOKUP($C1168:$C$5004,$C$27:$D$5004,2,0)</f>
        <v>#N/A</v>
      </c>
      <c r="E1169" s="99"/>
      <c r="F1169" s="60" t="e">
        <f>VLOOKUP($E1169:$E$5004,'PLANO DE APLICAÇÃO'!$A$5:$B$1002,2,0)</f>
        <v>#N/A</v>
      </c>
      <c r="G1169" s="28"/>
      <c r="H1169" s="29" t="str">
        <f>IF(G1169=1,'ANEXO RP14'!$A$51,(IF(G1169=2,'ANEXO RP14'!$A$52,(IF(G1169=3,'ANEXO RP14'!$A$53,(IF(G1169=4,'ANEXO RP14'!$A$54,(IF(G1169=5,'ANEXO RP14'!$A$55,(IF(G1169=6,'ANEXO RP14'!$A$56,(IF(G1169=7,'ANEXO RP14'!$A$57,(IF(G1169=8,'ANEXO RP14'!$A$58,(IF(G1169=9,'ANEXO RP14'!$A$59,(IF(G1169=10,'ANEXO RP14'!$A$60,(IF(G1169=11,'ANEXO RP14'!$A$61,(IF(G1169=12,'ANEXO RP14'!$A$62,(IF(G1169=13,'ANEXO RP14'!$A$63,(IF(G1169=14,'ANEXO RP14'!$A$64,(IF(G1169=15,'ANEXO RP14'!$A$65,(IF(G1169=16,'ANEXO RP14'!$A$66," ")))))))))))))))))))))))))))))))</f>
        <v xml:space="preserve"> </v>
      </c>
      <c r="I1169" s="106"/>
      <c r="J1169" s="114"/>
      <c r="K1169" s="91"/>
    </row>
    <row r="1170" spans="1:11" s="30" customFormat="1" ht="41.25" customHeight="1" thickBot="1" x14ac:dyDescent="0.3">
      <c r="A1170" s="113"/>
      <c r="B1170" s="93"/>
      <c r="C1170" s="55"/>
      <c r="D1170" s="94" t="e">
        <f>VLOOKUP($C1169:$C$5004,$C$27:$D$5004,2,0)</f>
        <v>#N/A</v>
      </c>
      <c r="E1170" s="99"/>
      <c r="F1170" s="60" t="e">
        <f>VLOOKUP($E1170:$E$5004,'PLANO DE APLICAÇÃO'!$A$5:$B$1002,2,0)</f>
        <v>#N/A</v>
      </c>
      <c r="G1170" s="28"/>
      <c r="H1170" s="29" t="str">
        <f>IF(G1170=1,'ANEXO RP14'!$A$51,(IF(G1170=2,'ANEXO RP14'!$A$52,(IF(G1170=3,'ANEXO RP14'!$A$53,(IF(G1170=4,'ANEXO RP14'!$A$54,(IF(G1170=5,'ANEXO RP14'!$A$55,(IF(G1170=6,'ANEXO RP14'!$A$56,(IF(G1170=7,'ANEXO RP14'!$A$57,(IF(G1170=8,'ANEXO RP14'!$A$58,(IF(G1170=9,'ANEXO RP14'!$A$59,(IF(G1170=10,'ANEXO RP14'!$A$60,(IF(G1170=11,'ANEXO RP14'!$A$61,(IF(G1170=12,'ANEXO RP14'!$A$62,(IF(G1170=13,'ANEXO RP14'!$A$63,(IF(G1170=14,'ANEXO RP14'!$A$64,(IF(G1170=15,'ANEXO RP14'!$A$65,(IF(G1170=16,'ANEXO RP14'!$A$66," ")))))))))))))))))))))))))))))))</f>
        <v xml:space="preserve"> </v>
      </c>
      <c r="I1170" s="106"/>
      <c r="J1170" s="114"/>
      <c r="K1170" s="91"/>
    </row>
    <row r="1171" spans="1:11" s="30" customFormat="1" ht="41.25" customHeight="1" thickBot="1" x14ac:dyDescent="0.3">
      <c r="A1171" s="113"/>
      <c r="B1171" s="93"/>
      <c r="C1171" s="55"/>
      <c r="D1171" s="94" t="e">
        <f>VLOOKUP($C1170:$C$5004,$C$27:$D$5004,2,0)</f>
        <v>#N/A</v>
      </c>
      <c r="E1171" s="99"/>
      <c r="F1171" s="60" t="e">
        <f>VLOOKUP($E1171:$E$5004,'PLANO DE APLICAÇÃO'!$A$5:$B$1002,2,0)</f>
        <v>#N/A</v>
      </c>
      <c r="G1171" s="28"/>
      <c r="H1171" s="29" t="str">
        <f>IF(G1171=1,'ANEXO RP14'!$A$51,(IF(G1171=2,'ANEXO RP14'!$A$52,(IF(G1171=3,'ANEXO RP14'!$A$53,(IF(G1171=4,'ANEXO RP14'!$A$54,(IF(G1171=5,'ANEXO RP14'!$A$55,(IF(G1171=6,'ANEXO RP14'!$A$56,(IF(G1171=7,'ANEXO RP14'!$A$57,(IF(G1171=8,'ANEXO RP14'!$A$58,(IF(G1171=9,'ANEXO RP14'!$A$59,(IF(G1171=10,'ANEXO RP14'!$A$60,(IF(G1171=11,'ANEXO RP14'!$A$61,(IF(G1171=12,'ANEXO RP14'!$A$62,(IF(G1171=13,'ANEXO RP14'!$A$63,(IF(G1171=14,'ANEXO RP14'!$A$64,(IF(G1171=15,'ANEXO RP14'!$A$65,(IF(G1171=16,'ANEXO RP14'!$A$66," ")))))))))))))))))))))))))))))))</f>
        <v xml:space="preserve"> </v>
      </c>
      <c r="I1171" s="106"/>
      <c r="J1171" s="114"/>
      <c r="K1171" s="91"/>
    </row>
    <row r="1172" spans="1:11" s="30" customFormat="1" ht="41.25" customHeight="1" thickBot="1" x14ac:dyDescent="0.3">
      <c r="A1172" s="113"/>
      <c r="B1172" s="93"/>
      <c r="C1172" s="55"/>
      <c r="D1172" s="94" t="e">
        <f>VLOOKUP($C1171:$C$5004,$C$27:$D$5004,2,0)</f>
        <v>#N/A</v>
      </c>
      <c r="E1172" s="99"/>
      <c r="F1172" s="60" t="e">
        <f>VLOOKUP($E1172:$E$5004,'PLANO DE APLICAÇÃO'!$A$5:$B$1002,2,0)</f>
        <v>#N/A</v>
      </c>
      <c r="G1172" s="28"/>
      <c r="H1172" s="29" t="str">
        <f>IF(G1172=1,'ANEXO RP14'!$A$51,(IF(G1172=2,'ANEXO RP14'!$A$52,(IF(G1172=3,'ANEXO RP14'!$A$53,(IF(G1172=4,'ANEXO RP14'!$A$54,(IF(G1172=5,'ANEXO RP14'!$A$55,(IF(G1172=6,'ANEXO RP14'!$A$56,(IF(G1172=7,'ANEXO RP14'!$A$57,(IF(G1172=8,'ANEXO RP14'!$A$58,(IF(G1172=9,'ANEXO RP14'!$A$59,(IF(G1172=10,'ANEXO RP14'!$A$60,(IF(G1172=11,'ANEXO RP14'!$A$61,(IF(G1172=12,'ANEXO RP14'!$A$62,(IF(G1172=13,'ANEXO RP14'!$A$63,(IF(G1172=14,'ANEXO RP14'!$A$64,(IF(G1172=15,'ANEXO RP14'!$A$65,(IF(G1172=16,'ANEXO RP14'!$A$66," ")))))))))))))))))))))))))))))))</f>
        <v xml:space="preserve"> </v>
      </c>
      <c r="I1172" s="106"/>
      <c r="J1172" s="114"/>
      <c r="K1172" s="91"/>
    </row>
    <row r="1173" spans="1:11" s="30" customFormat="1" ht="41.25" customHeight="1" thickBot="1" x14ac:dyDescent="0.3">
      <c r="A1173" s="113"/>
      <c r="B1173" s="93"/>
      <c r="C1173" s="55"/>
      <c r="D1173" s="94" t="e">
        <f>VLOOKUP($C1172:$C$5004,$C$27:$D$5004,2,0)</f>
        <v>#N/A</v>
      </c>
      <c r="E1173" s="99"/>
      <c r="F1173" s="60" t="e">
        <f>VLOOKUP($E1173:$E$5004,'PLANO DE APLICAÇÃO'!$A$5:$B$1002,2,0)</f>
        <v>#N/A</v>
      </c>
      <c r="G1173" s="28"/>
      <c r="H1173" s="29" t="str">
        <f>IF(G1173=1,'ANEXO RP14'!$A$51,(IF(G1173=2,'ANEXO RP14'!$A$52,(IF(G1173=3,'ANEXO RP14'!$A$53,(IF(G1173=4,'ANEXO RP14'!$A$54,(IF(G1173=5,'ANEXO RP14'!$A$55,(IF(G1173=6,'ANEXO RP14'!$A$56,(IF(G1173=7,'ANEXO RP14'!$A$57,(IF(G1173=8,'ANEXO RP14'!$A$58,(IF(G1173=9,'ANEXO RP14'!$A$59,(IF(G1173=10,'ANEXO RP14'!$A$60,(IF(G1173=11,'ANEXO RP14'!$A$61,(IF(G1173=12,'ANEXO RP14'!$A$62,(IF(G1173=13,'ANEXO RP14'!$A$63,(IF(G1173=14,'ANEXO RP14'!$A$64,(IF(G1173=15,'ANEXO RP14'!$A$65,(IF(G1173=16,'ANEXO RP14'!$A$66," ")))))))))))))))))))))))))))))))</f>
        <v xml:space="preserve"> </v>
      </c>
      <c r="I1173" s="106"/>
      <c r="J1173" s="114"/>
      <c r="K1173" s="91"/>
    </row>
    <row r="1174" spans="1:11" s="30" customFormat="1" ht="41.25" customHeight="1" thickBot="1" x14ac:dyDescent="0.3">
      <c r="A1174" s="113"/>
      <c r="B1174" s="93"/>
      <c r="C1174" s="55"/>
      <c r="D1174" s="94" t="e">
        <f>VLOOKUP($C1173:$C$5004,$C$27:$D$5004,2,0)</f>
        <v>#N/A</v>
      </c>
      <c r="E1174" s="99"/>
      <c r="F1174" s="60" t="e">
        <f>VLOOKUP($E1174:$E$5004,'PLANO DE APLICAÇÃO'!$A$5:$B$1002,2,0)</f>
        <v>#N/A</v>
      </c>
      <c r="G1174" s="28"/>
      <c r="H1174" s="29" t="str">
        <f>IF(G1174=1,'ANEXO RP14'!$A$51,(IF(G1174=2,'ANEXO RP14'!$A$52,(IF(G1174=3,'ANEXO RP14'!$A$53,(IF(G1174=4,'ANEXO RP14'!$A$54,(IF(G1174=5,'ANEXO RP14'!$A$55,(IF(G1174=6,'ANEXO RP14'!$A$56,(IF(G1174=7,'ANEXO RP14'!$A$57,(IF(G1174=8,'ANEXO RP14'!$A$58,(IF(G1174=9,'ANEXO RP14'!$A$59,(IF(G1174=10,'ANEXO RP14'!$A$60,(IF(G1174=11,'ANEXO RP14'!$A$61,(IF(G1174=12,'ANEXO RP14'!$A$62,(IF(G1174=13,'ANEXO RP14'!$A$63,(IF(G1174=14,'ANEXO RP14'!$A$64,(IF(G1174=15,'ANEXO RP14'!$A$65,(IF(G1174=16,'ANEXO RP14'!$A$66," ")))))))))))))))))))))))))))))))</f>
        <v xml:space="preserve"> </v>
      </c>
      <c r="I1174" s="106"/>
      <c r="J1174" s="114"/>
      <c r="K1174" s="91"/>
    </row>
    <row r="1175" spans="1:11" s="30" customFormat="1" ht="41.25" customHeight="1" thickBot="1" x14ac:dyDescent="0.3">
      <c r="A1175" s="113"/>
      <c r="B1175" s="93"/>
      <c r="C1175" s="55"/>
      <c r="D1175" s="94" t="e">
        <f>VLOOKUP($C1174:$C$5004,$C$27:$D$5004,2,0)</f>
        <v>#N/A</v>
      </c>
      <c r="E1175" s="99"/>
      <c r="F1175" s="60" t="e">
        <f>VLOOKUP($E1175:$E$5004,'PLANO DE APLICAÇÃO'!$A$5:$B$1002,2,0)</f>
        <v>#N/A</v>
      </c>
      <c r="G1175" s="28"/>
      <c r="H1175" s="29" t="str">
        <f>IF(G1175=1,'ANEXO RP14'!$A$51,(IF(G1175=2,'ANEXO RP14'!$A$52,(IF(G1175=3,'ANEXO RP14'!$A$53,(IF(G1175=4,'ANEXO RP14'!$A$54,(IF(G1175=5,'ANEXO RP14'!$A$55,(IF(G1175=6,'ANEXO RP14'!$A$56,(IF(G1175=7,'ANEXO RP14'!$A$57,(IF(G1175=8,'ANEXO RP14'!$A$58,(IF(G1175=9,'ANEXO RP14'!$A$59,(IF(G1175=10,'ANEXO RP14'!$A$60,(IF(G1175=11,'ANEXO RP14'!$A$61,(IF(G1175=12,'ANEXO RP14'!$A$62,(IF(G1175=13,'ANEXO RP14'!$A$63,(IF(G1175=14,'ANEXO RP14'!$A$64,(IF(G1175=15,'ANEXO RP14'!$A$65,(IF(G1175=16,'ANEXO RP14'!$A$66," ")))))))))))))))))))))))))))))))</f>
        <v xml:space="preserve"> </v>
      </c>
      <c r="I1175" s="106"/>
      <c r="J1175" s="114"/>
      <c r="K1175" s="91"/>
    </row>
    <row r="1176" spans="1:11" s="30" customFormat="1" ht="41.25" customHeight="1" thickBot="1" x14ac:dyDescent="0.3">
      <c r="A1176" s="113"/>
      <c r="B1176" s="93"/>
      <c r="C1176" s="55"/>
      <c r="D1176" s="94" t="e">
        <f>VLOOKUP($C1175:$C$5004,$C$27:$D$5004,2,0)</f>
        <v>#N/A</v>
      </c>
      <c r="E1176" s="99"/>
      <c r="F1176" s="60" t="e">
        <f>VLOOKUP($E1176:$E$5004,'PLANO DE APLICAÇÃO'!$A$5:$B$1002,2,0)</f>
        <v>#N/A</v>
      </c>
      <c r="G1176" s="28"/>
      <c r="H1176" s="29" t="str">
        <f>IF(G1176=1,'ANEXO RP14'!$A$51,(IF(G1176=2,'ANEXO RP14'!$A$52,(IF(G1176=3,'ANEXO RP14'!$A$53,(IF(G1176=4,'ANEXO RP14'!$A$54,(IF(G1176=5,'ANEXO RP14'!$A$55,(IF(G1176=6,'ANEXO RP14'!$A$56,(IF(G1176=7,'ANEXO RP14'!$A$57,(IF(G1176=8,'ANEXO RP14'!$A$58,(IF(G1176=9,'ANEXO RP14'!$A$59,(IF(G1176=10,'ANEXO RP14'!$A$60,(IF(G1176=11,'ANEXO RP14'!$A$61,(IF(G1176=12,'ANEXO RP14'!$A$62,(IF(G1176=13,'ANEXO RP14'!$A$63,(IF(G1176=14,'ANEXO RP14'!$A$64,(IF(G1176=15,'ANEXO RP14'!$A$65,(IF(G1176=16,'ANEXO RP14'!$A$66," ")))))))))))))))))))))))))))))))</f>
        <v xml:space="preserve"> </v>
      </c>
      <c r="I1176" s="106"/>
      <c r="J1176" s="114"/>
      <c r="K1176" s="91"/>
    </row>
    <row r="1177" spans="1:11" s="30" customFormat="1" ht="41.25" customHeight="1" thickBot="1" x14ac:dyDescent="0.3">
      <c r="A1177" s="113"/>
      <c r="B1177" s="93"/>
      <c r="C1177" s="55"/>
      <c r="D1177" s="94" t="e">
        <f>VLOOKUP($C1176:$C$5004,$C$27:$D$5004,2,0)</f>
        <v>#N/A</v>
      </c>
      <c r="E1177" s="99"/>
      <c r="F1177" s="60" t="e">
        <f>VLOOKUP($E1177:$E$5004,'PLANO DE APLICAÇÃO'!$A$5:$B$1002,2,0)</f>
        <v>#N/A</v>
      </c>
      <c r="G1177" s="28"/>
      <c r="H1177" s="29" t="str">
        <f>IF(G1177=1,'ANEXO RP14'!$A$51,(IF(G1177=2,'ANEXO RP14'!$A$52,(IF(G1177=3,'ANEXO RP14'!$A$53,(IF(G1177=4,'ANEXO RP14'!$A$54,(IF(G1177=5,'ANEXO RP14'!$A$55,(IF(G1177=6,'ANEXO RP14'!$A$56,(IF(G1177=7,'ANEXO RP14'!$A$57,(IF(G1177=8,'ANEXO RP14'!$A$58,(IF(G1177=9,'ANEXO RP14'!$A$59,(IF(G1177=10,'ANEXO RP14'!$A$60,(IF(G1177=11,'ANEXO RP14'!$A$61,(IF(G1177=12,'ANEXO RP14'!$A$62,(IF(G1177=13,'ANEXO RP14'!$A$63,(IF(G1177=14,'ANEXO RP14'!$A$64,(IF(G1177=15,'ANEXO RP14'!$A$65,(IF(G1177=16,'ANEXO RP14'!$A$66," ")))))))))))))))))))))))))))))))</f>
        <v xml:space="preserve"> </v>
      </c>
      <c r="I1177" s="106"/>
      <c r="J1177" s="114"/>
      <c r="K1177" s="91"/>
    </row>
    <row r="1178" spans="1:11" s="30" customFormat="1" ht="41.25" customHeight="1" thickBot="1" x14ac:dyDescent="0.3">
      <c r="A1178" s="113"/>
      <c r="B1178" s="93"/>
      <c r="C1178" s="55"/>
      <c r="D1178" s="94" t="e">
        <f>VLOOKUP($C1177:$C$5004,$C$27:$D$5004,2,0)</f>
        <v>#N/A</v>
      </c>
      <c r="E1178" s="99"/>
      <c r="F1178" s="60" t="e">
        <f>VLOOKUP($E1178:$E$5004,'PLANO DE APLICAÇÃO'!$A$5:$B$1002,2,0)</f>
        <v>#N/A</v>
      </c>
      <c r="G1178" s="28"/>
      <c r="H1178" s="29" t="str">
        <f>IF(G1178=1,'ANEXO RP14'!$A$51,(IF(G1178=2,'ANEXO RP14'!$A$52,(IF(G1178=3,'ANEXO RP14'!$A$53,(IF(G1178=4,'ANEXO RP14'!$A$54,(IF(G1178=5,'ANEXO RP14'!$A$55,(IF(G1178=6,'ANEXO RP14'!$A$56,(IF(G1178=7,'ANEXO RP14'!$A$57,(IF(G1178=8,'ANEXO RP14'!$A$58,(IF(G1178=9,'ANEXO RP14'!$A$59,(IF(G1178=10,'ANEXO RP14'!$A$60,(IF(G1178=11,'ANEXO RP14'!$A$61,(IF(G1178=12,'ANEXO RP14'!$A$62,(IF(G1178=13,'ANEXO RP14'!$A$63,(IF(G1178=14,'ANEXO RP14'!$A$64,(IF(G1178=15,'ANEXO RP14'!$A$65,(IF(G1178=16,'ANEXO RP14'!$A$66," ")))))))))))))))))))))))))))))))</f>
        <v xml:space="preserve"> </v>
      </c>
      <c r="I1178" s="106"/>
      <c r="J1178" s="114"/>
      <c r="K1178" s="91"/>
    </row>
    <row r="1179" spans="1:11" s="30" customFormat="1" ht="41.25" customHeight="1" thickBot="1" x14ac:dyDescent="0.3">
      <c r="A1179" s="113"/>
      <c r="B1179" s="93"/>
      <c r="C1179" s="55"/>
      <c r="D1179" s="94" t="e">
        <f>VLOOKUP($C1178:$C$5004,$C$27:$D$5004,2,0)</f>
        <v>#N/A</v>
      </c>
      <c r="E1179" s="99"/>
      <c r="F1179" s="60" t="e">
        <f>VLOOKUP($E1179:$E$5004,'PLANO DE APLICAÇÃO'!$A$5:$B$1002,2,0)</f>
        <v>#N/A</v>
      </c>
      <c r="G1179" s="28"/>
      <c r="H1179" s="29" t="str">
        <f>IF(G1179=1,'ANEXO RP14'!$A$51,(IF(G1179=2,'ANEXO RP14'!$A$52,(IF(G1179=3,'ANEXO RP14'!$A$53,(IF(G1179=4,'ANEXO RP14'!$A$54,(IF(G1179=5,'ANEXO RP14'!$A$55,(IF(G1179=6,'ANEXO RP14'!$A$56,(IF(G1179=7,'ANEXO RP14'!$A$57,(IF(G1179=8,'ANEXO RP14'!$A$58,(IF(G1179=9,'ANEXO RP14'!$A$59,(IF(G1179=10,'ANEXO RP14'!$A$60,(IF(G1179=11,'ANEXO RP14'!$A$61,(IF(G1179=12,'ANEXO RP14'!$A$62,(IF(G1179=13,'ANEXO RP14'!$A$63,(IF(G1179=14,'ANEXO RP14'!$A$64,(IF(G1179=15,'ANEXO RP14'!$A$65,(IF(G1179=16,'ANEXO RP14'!$A$66," ")))))))))))))))))))))))))))))))</f>
        <v xml:space="preserve"> </v>
      </c>
      <c r="I1179" s="106"/>
      <c r="J1179" s="114"/>
      <c r="K1179" s="91"/>
    </row>
    <row r="1180" spans="1:11" s="30" customFormat="1" ht="41.25" customHeight="1" thickBot="1" x14ac:dyDescent="0.3">
      <c r="A1180" s="113"/>
      <c r="B1180" s="93"/>
      <c r="C1180" s="55"/>
      <c r="D1180" s="94" t="e">
        <f>VLOOKUP($C1179:$C$5004,$C$27:$D$5004,2,0)</f>
        <v>#N/A</v>
      </c>
      <c r="E1180" s="99"/>
      <c r="F1180" s="60" t="e">
        <f>VLOOKUP($E1180:$E$5004,'PLANO DE APLICAÇÃO'!$A$5:$B$1002,2,0)</f>
        <v>#N/A</v>
      </c>
      <c r="G1180" s="28"/>
      <c r="H1180" s="29" t="str">
        <f>IF(G1180=1,'ANEXO RP14'!$A$51,(IF(G1180=2,'ANEXO RP14'!$A$52,(IF(G1180=3,'ANEXO RP14'!$A$53,(IF(G1180=4,'ANEXO RP14'!$A$54,(IF(G1180=5,'ANEXO RP14'!$A$55,(IF(G1180=6,'ANEXO RP14'!$A$56,(IF(G1180=7,'ANEXO RP14'!$A$57,(IF(G1180=8,'ANEXO RP14'!$A$58,(IF(G1180=9,'ANEXO RP14'!$A$59,(IF(G1180=10,'ANEXO RP14'!$A$60,(IF(G1180=11,'ANEXO RP14'!$A$61,(IF(G1180=12,'ANEXO RP14'!$A$62,(IF(G1180=13,'ANEXO RP14'!$A$63,(IF(G1180=14,'ANEXO RP14'!$A$64,(IF(G1180=15,'ANEXO RP14'!$A$65,(IF(G1180=16,'ANEXO RP14'!$A$66," ")))))))))))))))))))))))))))))))</f>
        <v xml:space="preserve"> </v>
      </c>
      <c r="I1180" s="106"/>
      <c r="J1180" s="114"/>
      <c r="K1180" s="91"/>
    </row>
    <row r="1181" spans="1:11" s="30" customFormat="1" ht="41.25" customHeight="1" thickBot="1" x14ac:dyDescent="0.3">
      <c r="A1181" s="113"/>
      <c r="B1181" s="93"/>
      <c r="C1181" s="55"/>
      <c r="D1181" s="94" t="e">
        <f>VLOOKUP($C1180:$C$5004,$C$27:$D$5004,2,0)</f>
        <v>#N/A</v>
      </c>
      <c r="E1181" s="99"/>
      <c r="F1181" s="60" t="e">
        <f>VLOOKUP($E1181:$E$5004,'PLANO DE APLICAÇÃO'!$A$5:$B$1002,2,0)</f>
        <v>#N/A</v>
      </c>
      <c r="G1181" s="28"/>
      <c r="H1181" s="29" t="str">
        <f>IF(G1181=1,'ANEXO RP14'!$A$51,(IF(G1181=2,'ANEXO RP14'!$A$52,(IF(G1181=3,'ANEXO RP14'!$A$53,(IF(G1181=4,'ANEXO RP14'!$A$54,(IF(G1181=5,'ANEXO RP14'!$A$55,(IF(G1181=6,'ANEXO RP14'!$A$56,(IF(G1181=7,'ANEXO RP14'!$A$57,(IF(G1181=8,'ANEXO RP14'!$A$58,(IF(G1181=9,'ANEXO RP14'!$A$59,(IF(G1181=10,'ANEXO RP14'!$A$60,(IF(G1181=11,'ANEXO RP14'!$A$61,(IF(G1181=12,'ANEXO RP14'!$A$62,(IF(G1181=13,'ANEXO RP14'!$A$63,(IF(G1181=14,'ANEXO RP14'!$A$64,(IF(G1181=15,'ANEXO RP14'!$A$65,(IF(G1181=16,'ANEXO RP14'!$A$66," ")))))))))))))))))))))))))))))))</f>
        <v xml:space="preserve"> </v>
      </c>
      <c r="I1181" s="106"/>
      <c r="J1181" s="114"/>
      <c r="K1181" s="91"/>
    </row>
    <row r="1182" spans="1:11" s="30" customFormat="1" ht="41.25" customHeight="1" thickBot="1" x14ac:dyDescent="0.3">
      <c r="A1182" s="113"/>
      <c r="B1182" s="93"/>
      <c r="C1182" s="55"/>
      <c r="D1182" s="94" t="e">
        <f>VLOOKUP($C1181:$C$5004,$C$27:$D$5004,2,0)</f>
        <v>#N/A</v>
      </c>
      <c r="E1182" s="99"/>
      <c r="F1182" s="60" t="e">
        <f>VLOOKUP($E1182:$E$5004,'PLANO DE APLICAÇÃO'!$A$5:$B$1002,2,0)</f>
        <v>#N/A</v>
      </c>
      <c r="G1182" s="28"/>
      <c r="H1182" s="29" t="str">
        <f>IF(G1182=1,'ANEXO RP14'!$A$51,(IF(G1182=2,'ANEXO RP14'!$A$52,(IF(G1182=3,'ANEXO RP14'!$A$53,(IF(G1182=4,'ANEXO RP14'!$A$54,(IF(G1182=5,'ANEXO RP14'!$A$55,(IF(G1182=6,'ANEXO RP14'!$A$56,(IF(G1182=7,'ANEXO RP14'!$A$57,(IF(G1182=8,'ANEXO RP14'!$A$58,(IF(G1182=9,'ANEXO RP14'!$A$59,(IF(G1182=10,'ANEXO RP14'!$A$60,(IF(G1182=11,'ANEXO RP14'!$A$61,(IF(G1182=12,'ANEXO RP14'!$A$62,(IF(G1182=13,'ANEXO RP14'!$A$63,(IF(G1182=14,'ANEXO RP14'!$A$64,(IF(G1182=15,'ANEXO RP14'!$A$65,(IF(G1182=16,'ANEXO RP14'!$A$66," ")))))))))))))))))))))))))))))))</f>
        <v xml:space="preserve"> </v>
      </c>
      <c r="I1182" s="106"/>
      <c r="J1182" s="114"/>
      <c r="K1182" s="91"/>
    </row>
    <row r="1183" spans="1:11" s="30" customFormat="1" ht="41.25" customHeight="1" thickBot="1" x14ac:dyDescent="0.3">
      <c r="A1183" s="113"/>
      <c r="B1183" s="93"/>
      <c r="C1183" s="55"/>
      <c r="D1183" s="94" t="e">
        <f>VLOOKUP($C1182:$C$5004,$C$27:$D$5004,2,0)</f>
        <v>#N/A</v>
      </c>
      <c r="E1183" s="99"/>
      <c r="F1183" s="60" t="e">
        <f>VLOOKUP($E1183:$E$5004,'PLANO DE APLICAÇÃO'!$A$5:$B$1002,2,0)</f>
        <v>#N/A</v>
      </c>
      <c r="G1183" s="28"/>
      <c r="H1183" s="29" t="str">
        <f>IF(G1183=1,'ANEXO RP14'!$A$51,(IF(G1183=2,'ANEXO RP14'!$A$52,(IF(G1183=3,'ANEXO RP14'!$A$53,(IF(G1183=4,'ANEXO RP14'!$A$54,(IF(G1183=5,'ANEXO RP14'!$A$55,(IF(G1183=6,'ANEXO RP14'!$A$56,(IF(G1183=7,'ANEXO RP14'!$A$57,(IF(G1183=8,'ANEXO RP14'!$A$58,(IF(G1183=9,'ANEXO RP14'!$A$59,(IF(G1183=10,'ANEXO RP14'!$A$60,(IF(G1183=11,'ANEXO RP14'!$A$61,(IF(G1183=12,'ANEXO RP14'!$A$62,(IF(G1183=13,'ANEXO RP14'!$A$63,(IF(G1183=14,'ANEXO RP14'!$A$64,(IF(G1183=15,'ANEXO RP14'!$A$65,(IF(G1183=16,'ANEXO RP14'!$A$66," ")))))))))))))))))))))))))))))))</f>
        <v xml:space="preserve"> </v>
      </c>
      <c r="I1183" s="106"/>
      <c r="J1183" s="114"/>
      <c r="K1183" s="91"/>
    </row>
    <row r="1184" spans="1:11" s="30" customFormat="1" ht="41.25" customHeight="1" thickBot="1" x14ac:dyDescent="0.3">
      <c r="A1184" s="113"/>
      <c r="B1184" s="93"/>
      <c r="C1184" s="55"/>
      <c r="D1184" s="94" t="e">
        <f>VLOOKUP($C1183:$C$5004,$C$27:$D$5004,2,0)</f>
        <v>#N/A</v>
      </c>
      <c r="E1184" s="99"/>
      <c r="F1184" s="60" t="e">
        <f>VLOOKUP($E1184:$E$5004,'PLANO DE APLICAÇÃO'!$A$5:$B$1002,2,0)</f>
        <v>#N/A</v>
      </c>
      <c r="G1184" s="28"/>
      <c r="H1184" s="29" t="str">
        <f>IF(G1184=1,'ANEXO RP14'!$A$51,(IF(G1184=2,'ANEXO RP14'!$A$52,(IF(G1184=3,'ANEXO RP14'!$A$53,(IF(G1184=4,'ANEXO RP14'!$A$54,(IF(G1184=5,'ANEXO RP14'!$A$55,(IF(G1184=6,'ANEXO RP14'!$A$56,(IF(G1184=7,'ANEXO RP14'!$A$57,(IF(G1184=8,'ANEXO RP14'!$A$58,(IF(G1184=9,'ANEXO RP14'!$A$59,(IF(G1184=10,'ANEXO RP14'!$A$60,(IF(G1184=11,'ANEXO RP14'!$A$61,(IF(G1184=12,'ANEXO RP14'!$A$62,(IF(G1184=13,'ANEXO RP14'!$A$63,(IF(G1184=14,'ANEXO RP14'!$A$64,(IF(G1184=15,'ANEXO RP14'!$A$65,(IF(G1184=16,'ANEXO RP14'!$A$66," ")))))))))))))))))))))))))))))))</f>
        <v xml:space="preserve"> </v>
      </c>
      <c r="I1184" s="106"/>
      <c r="J1184" s="114"/>
      <c r="K1184" s="91"/>
    </row>
    <row r="1185" spans="1:11" s="30" customFormat="1" ht="41.25" customHeight="1" thickBot="1" x14ac:dyDescent="0.3">
      <c r="A1185" s="113"/>
      <c r="B1185" s="93"/>
      <c r="C1185" s="55"/>
      <c r="D1185" s="94" t="e">
        <f>VLOOKUP($C1184:$C$5004,$C$27:$D$5004,2,0)</f>
        <v>#N/A</v>
      </c>
      <c r="E1185" s="99"/>
      <c r="F1185" s="60" t="e">
        <f>VLOOKUP($E1185:$E$5004,'PLANO DE APLICAÇÃO'!$A$5:$B$1002,2,0)</f>
        <v>#N/A</v>
      </c>
      <c r="G1185" s="28"/>
      <c r="H1185" s="29" t="str">
        <f>IF(G1185=1,'ANEXO RP14'!$A$51,(IF(G1185=2,'ANEXO RP14'!$A$52,(IF(G1185=3,'ANEXO RP14'!$A$53,(IF(G1185=4,'ANEXO RP14'!$A$54,(IF(G1185=5,'ANEXO RP14'!$A$55,(IF(G1185=6,'ANEXO RP14'!$A$56,(IF(G1185=7,'ANEXO RP14'!$A$57,(IF(G1185=8,'ANEXO RP14'!$A$58,(IF(G1185=9,'ANEXO RP14'!$A$59,(IF(G1185=10,'ANEXO RP14'!$A$60,(IF(G1185=11,'ANEXO RP14'!$A$61,(IF(G1185=12,'ANEXO RP14'!$A$62,(IF(G1185=13,'ANEXO RP14'!$A$63,(IF(G1185=14,'ANEXO RP14'!$A$64,(IF(G1185=15,'ANEXO RP14'!$A$65,(IF(G1185=16,'ANEXO RP14'!$A$66," ")))))))))))))))))))))))))))))))</f>
        <v xml:space="preserve"> </v>
      </c>
      <c r="I1185" s="106"/>
      <c r="J1185" s="114"/>
      <c r="K1185" s="91"/>
    </row>
    <row r="1186" spans="1:11" s="30" customFormat="1" ht="41.25" customHeight="1" thickBot="1" x14ac:dyDescent="0.3">
      <c r="A1186" s="113"/>
      <c r="B1186" s="93"/>
      <c r="C1186" s="55"/>
      <c r="D1186" s="94" t="e">
        <f>VLOOKUP($C1185:$C$5004,$C$27:$D$5004,2,0)</f>
        <v>#N/A</v>
      </c>
      <c r="E1186" s="99"/>
      <c r="F1186" s="60" t="e">
        <f>VLOOKUP($E1186:$E$5004,'PLANO DE APLICAÇÃO'!$A$5:$B$1002,2,0)</f>
        <v>#N/A</v>
      </c>
      <c r="G1186" s="28"/>
      <c r="H1186" s="29" t="str">
        <f>IF(G1186=1,'ANEXO RP14'!$A$51,(IF(G1186=2,'ANEXO RP14'!$A$52,(IF(G1186=3,'ANEXO RP14'!$A$53,(IF(G1186=4,'ANEXO RP14'!$A$54,(IF(G1186=5,'ANEXO RP14'!$A$55,(IF(G1186=6,'ANEXO RP14'!$A$56,(IF(G1186=7,'ANEXO RP14'!$A$57,(IF(G1186=8,'ANEXO RP14'!$A$58,(IF(G1186=9,'ANEXO RP14'!$A$59,(IF(G1186=10,'ANEXO RP14'!$A$60,(IF(G1186=11,'ANEXO RP14'!$A$61,(IF(G1186=12,'ANEXO RP14'!$A$62,(IF(G1186=13,'ANEXO RP14'!$A$63,(IF(G1186=14,'ANEXO RP14'!$A$64,(IF(G1186=15,'ANEXO RP14'!$A$65,(IF(G1186=16,'ANEXO RP14'!$A$66," ")))))))))))))))))))))))))))))))</f>
        <v xml:space="preserve"> </v>
      </c>
      <c r="I1186" s="106"/>
      <c r="J1186" s="114"/>
      <c r="K1186" s="91"/>
    </row>
    <row r="1187" spans="1:11" s="30" customFormat="1" ht="41.25" customHeight="1" thickBot="1" x14ac:dyDescent="0.3">
      <c r="A1187" s="113"/>
      <c r="B1187" s="93"/>
      <c r="C1187" s="55"/>
      <c r="D1187" s="94" t="e">
        <f>VLOOKUP($C1186:$C$5004,$C$27:$D$5004,2,0)</f>
        <v>#N/A</v>
      </c>
      <c r="E1187" s="99"/>
      <c r="F1187" s="60" t="e">
        <f>VLOOKUP($E1187:$E$5004,'PLANO DE APLICAÇÃO'!$A$5:$B$1002,2,0)</f>
        <v>#N/A</v>
      </c>
      <c r="G1187" s="28"/>
      <c r="H1187" s="29" t="str">
        <f>IF(G1187=1,'ANEXO RP14'!$A$51,(IF(G1187=2,'ANEXO RP14'!$A$52,(IF(G1187=3,'ANEXO RP14'!$A$53,(IF(G1187=4,'ANEXO RP14'!$A$54,(IF(G1187=5,'ANEXO RP14'!$A$55,(IF(G1187=6,'ANEXO RP14'!$A$56,(IF(G1187=7,'ANEXO RP14'!$A$57,(IF(G1187=8,'ANEXO RP14'!$A$58,(IF(G1187=9,'ANEXO RP14'!$A$59,(IF(G1187=10,'ANEXO RP14'!$A$60,(IF(G1187=11,'ANEXO RP14'!$A$61,(IF(G1187=12,'ANEXO RP14'!$A$62,(IF(G1187=13,'ANEXO RP14'!$A$63,(IF(G1187=14,'ANEXO RP14'!$A$64,(IF(G1187=15,'ANEXO RP14'!$A$65,(IF(G1187=16,'ANEXO RP14'!$A$66," ")))))))))))))))))))))))))))))))</f>
        <v xml:space="preserve"> </v>
      </c>
      <c r="I1187" s="106"/>
      <c r="J1187" s="114"/>
      <c r="K1187" s="91"/>
    </row>
    <row r="1188" spans="1:11" s="30" customFormat="1" ht="41.25" customHeight="1" thickBot="1" x14ac:dyDescent="0.3">
      <c r="A1188" s="113"/>
      <c r="B1188" s="93"/>
      <c r="C1188" s="55"/>
      <c r="D1188" s="94" t="e">
        <f>VLOOKUP($C1187:$C$5004,$C$27:$D$5004,2,0)</f>
        <v>#N/A</v>
      </c>
      <c r="E1188" s="99"/>
      <c r="F1188" s="60" t="e">
        <f>VLOOKUP($E1188:$E$5004,'PLANO DE APLICAÇÃO'!$A$5:$B$1002,2,0)</f>
        <v>#N/A</v>
      </c>
      <c r="G1188" s="28"/>
      <c r="H1188" s="29" t="str">
        <f>IF(G1188=1,'ANEXO RP14'!$A$51,(IF(G1188=2,'ANEXO RP14'!$A$52,(IF(G1188=3,'ANEXO RP14'!$A$53,(IF(G1188=4,'ANEXO RP14'!$A$54,(IF(G1188=5,'ANEXO RP14'!$A$55,(IF(G1188=6,'ANEXO RP14'!$A$56,(IF(G1188=7,'ANEXO RP14'!$A$57,(IF(G1188=8,'ANEXO RP14'!$A$58,(IF(G1188=9,'ANEXO RP14'!$A$59,(IF(G1188=10,'ANEXO RP14'!$A$60,(IF(G1188=11,'ANEXO RP14'!$A$61,(IF(G1188=12,'ANEXO RP14'!$A$62,(IF(G1188=13,'ANEXO RP14'!$A$63,(IF(G1188=14,'ANEXO RP14'!$A$64,(IF(G1188=15,'ANEXO RP14'!$A$65,(IF(G1188=16,'ANEXO RP14'!$A$66," ")))))))))))))))))))))))))))))))</f>
        <v xml:space="preserve"> </v>
      </c>
      <c r="I1188" s="106"/>
      <c r="J1188" s="114"/>
      <c r="K1188" s="91"/>
    </row>
    <row r="1189" spans="1:11" s="30" customFormat="1" ht="41.25" customHeight="1" thickBot="1" x14ac:dyDescent="0.3">
      <c r="A1189" s="113"/>
      <c r="B1189" s="93"/>
      <c r="C1189" s="55"/>
      <c r="D1189" s="94" t="e">
        <f>VLOOKUP($C1188:$C$5004,$C$27:$D$5004,2,0)</f>
        <v>#N/A</v>
      </c>
      <c r="E1189" s="99"/>
      <c r="F1189" s="60" t="e">
        <f>VLOOKUP($E1189:$E$5004,'PLANO DE APLICAÇÃO'!$A$5:$B$1002,2,0)</f>
        <v>#N/A</v>
      </c>
      <c r="G1189" s="28"/>
      <c r="H1189" s="29" t="str">
        <f>IF(G1189=1,'ANEXO RP14'!$A$51,(IF(G1189=2,'ANEXO RP14'!$A$52,(IF(G1189=3,'ANEXO RP14'!$A$53,(IF(G1189=4,'ANEXO RP14'!$A$54,(IF(G1189=5,'ANEXO RP14'!$A$55,(IF(G1189=6,'ANEXO RP14'!$A$56,(IF(G1189=7,'ANEXO RP14'!$A$57,(IF(G1189=8,'ANEXO RP14'!$A$58,(IF(G1189=9,'ANEXO RP14'!$A$59,(IF(G1189=10,'ANEXO RP14'!$A$60,(IF(G1189=11,'ANEXO RP14'!$A$61,(IF(G1189=12,'ANEXO RP14'!$A$62,(IF(G1189=13,'ANEXO RP14'!$A$63,(IF(G1189=14,'ANEXO RP14'!$A$64,(IF(G1189=15,'ANEXO RP14'!$A$65,(IF(G1189=16,'ANEXO RP14'!$A$66," ")))))))))))))))))))))))))))))))</f>
        <v xml:space="preserve"> </v>
      </c>
      <c r="I1189" s="106"/>
      <c r="J1189" s="114"/>
      <c r="K1189" s="91"/>
    </row>
    <row r="1190" spans="1:11" s="30" customFormat="1" ht="41.25" customHeight="1" thickBot="1" x14ac:dyDescent="0.3">
      <c r="A1190" s="113"/>
      <c r="B1190" s="93"/>
      <c r="C1190" s="55"/>
      <c r="D1190" s="94" t="e">
        <f>VLOOKUP($C1189:$C$5004,$C$27:$D$5004,2,0)</f>
        <v>#N/A</v>
      </c>
      <c r="E1190" s="99"/>
      <c r="F1190" s="60" t="e">
        <f>VLOOKUP($E1190:$E$5004,'PLANO DE APLICAÇÃO'!$A$5:$B$1002,2,0)</f>
        <v>#N/A</v>
      </c>
      <c r="G1190" s="28"/>
      <c r="H1190" s="29" t="str">
        <f>IF(G1190=1,'ANEXO RP14'!$A$51,(IF(G1190=2,'ANEXO RP14'!$A$52,(IF(G1190=3,'ANEXO RP14'!$A$53,(IF(G1190=4,'ANEXO RP14'!$A$54,(IF(G1190=5,'ANEXO RP14'!$A$55,(IF(G1190=6,'ANEXO RP14'!$A$56,(IF(G1190=7,'ANEXO RP14'!$A$57,(IF(G1190=8,'ANEXO RP14'!$A$58,(IF(G1190=9,'ANEXO RP14'!$A$59,(IF(G1190=10,'ANEXO RP14'!$A$60,(IF(G1190=11,'ANEXO RP14'!$A$61,(IF(G1190=12,'ANEXO RP14'!$A$62,(IF(G1190=13,'ANEXO RP14'!$A$63,(IF(G1190=14,'ANEXO RP14'!$A$64,(IF(G1190=15,'ANEXO RP14'!$A$65,(IF(G1190=16,'ANEXO RP14'!$A$66," ")))))))))))))))))))))))))))))))</f>
        <v xml:space="preserve"> </v>
      </c>
      <c r="I1190" s="106"/>
      <c r="J1190" s="114"/>
      <c r="K1190" s="91"/>
    </row>
    <row r="1191" spans="1:11" s="30" customFormat="1" ht="41.25" customHeight="1" thickBot="1" x14ac:dyDescent="0.3">
      <c r="A1191" s="113"/>
      <c r="B1191" s="93"/>
      <c r="C1191" s="55"/>
      <c r="D1191" s="94" t="e">
        <f>VLOOKUP($C1190:$C$5004,$C$27:$D$5004,2,0)</f>
        <v>#N/A</v>
      </c>
      <c r="E1191" s="99"/>
      <c r="F1191" s="60" t="e">
        <f>VLOOKUP($E1191:$E$5004,'PLANO DE APLICAÇÃO'!$A$5:$B$1002,2,0)</f>
        <v>#N/A</v>
      </c>
      <c r="G1191" s="28"/>
      <c r="H1191" s="29" t="str">
        <f>IF(G1191=1,'ANEXO RP14'!$A$51,(IF(G1191=2,'ANEXO RP14'!$A$52,(IF(G1191=3,'ANEXO RP14'!$A$53,(IF(G1191=4,'ANEXO RP14'!$A$54,(IF(G1191=5,'ANEXO RP14'!$A$55,(IF(G1191=6,'ANEXO RP14'!$A$56,(IF(G1191=7,'ANEXO RP14'!$A$57,(IF(G1191=8,'ANEXO RP14'!$A$58,(IF(G1191=9,'ANEXO RP14'!$A$59,(IF(G1191=10,'ANEXO RP14'!$A$60,(IF(G1191=11,'ANEXO RP14'!$A$61,(IF(G1191=12,'ANEXO RP14'!$A$62,(IF(G1191=13,'ANEXO RP14'!$A$63,(IF(G1191=14,'ANEXO RP14'!$A$64,(IF(G1191=15,'ANEXO RP14'!$A$65,(IF(G1191=16,'ANEXO RP14'!$A$66," ")))))))))))))))))))))))))))))))</f>
        <v xml:space="preserve"> </v>
      </c>
      <c r="I1191" s="106"/>
      <c r="J1191" s="114"/>
      <c r="K1191" s="91"/>
    </row>
    <row r="1192" spans="1:11" s="30" customFormat="1" ht="41.25" customHeight="1" thickBot="1" x14ac:dyDescent="0.3">
      <c r="A1192" s="113"/>
      <c r="B1192" s="93"/>
      <c r="C1192" s="55"/>
      <c r="D1192" s="94" t="e">
        <f>VLOOKUP($C1191:$C$5004,$C$27:$D$5004,2,0)</f>
        <v>#N/A</v>
      </c>
      <c r="E1192" s="99"/>
      <c r="F1192" s="60" t="e">
        <f>VLOOKUP($E1192:$E$5004,'PLANO DE APLICAÇÃO'!$A$5:$B$1002,2,0)</f>
        <v>#N/A</v>
      </c>
      <c r="G1192" s="28"/>
      <c r="H1192" s="29" t="str">
        <f>IF(G1192=1,'ANEXO RP14'!$A$51,(IF(G1192=2,'ANEXO RP14'!$A$52,(IF(G1192=3,'ANEXO RP14'!$A$53,(IF(G1192=4,'ANEXO RP14'!$A$54,(IF(G1192=5,'ANEXO RP14'!$A$55,(IF(G1192=6,'ANEXO RP14'!$A$56,(IF(G1192=7,'ANEXO RP14'!$A$57,(IF(G1192=8,'ANEXO RP14'!$A$58,(IF(G1192=9,'ANEXO RP14'!$A$59,(IF(G1192=10,'ANEXO RP14'!$A$60,(IF(G1192=11,'ANEXO RP14'!$A$61,(IF(G1192=12,'ANEXO RP14'!$A$62,(IF(G1192=13,'ANEXO RP14'!$A$63,(IF(G1192=14,'ANEXO RP14'!$A$64,(IF(G1192=15,'ANEXO RP14'!$A$65,(IF(G1192=16,'ANEXO RP14'!$A$66," ")))))))))))))))))))))))))))))))</f>
        <v xml:space="preserve"> </v>
      </c>
      <c r="I1192" s="106"/>
      <c r="J1192" s="114"/>
      <c r="K1192" s="91"/>
    </row>
    <row r="1193" spans="1:11" s="30" customFormat="1" ht="41.25" customHeight="1" thickBot="1" x14ac:dyDescent="0.3">
      <c r="A1193" s="113"/>
      <c r="B1193" s="93"/>
      <c r="C1193" s="55"/>
      <c r="D1193" s="94" t="e">
        <f>VLOOKUP($C1192:$C$5004,$C$27:$D$5004,2,0)</f>
        <v>#N/A</v>
      </c>
      <c r="E1193" s="99"/>
      <c r="F1193" s="60" t="e">
        <f>VLOOKUP($E1193:$E$5004,'PLANO DE APLICAÇÃO'!$A$5:$B$1002,2,0)</f>
        <v>#N/A</v>
      </c>
      <c r="G1193" s="28"/>
      <c r="H1193" s="29" t="str">
        <f>IF(G1193=1,'ANEXO RP14'!$A$51,(IF(G1193=2,'ANEXO RP14'!$A$52,(IF(G1193=3,'ANEXO RP14'!$A$53,(IF(G1193=4,'ANEXO RP14'!$A$54,(IF(G1193=5,'ANEXO RP14'!$A$55,(IF(G1193=6,'ANEXO RP14'!$A$56,(IF(G1193=7,'ANEXO RP14'!$A$57,(IF(G1193=8,'ANEXO RP14'!$A$58,(IF(G1193=9,'ANEXO RP14'!$A$59,(IF(G1193=10,'ANEXO RP14'!$A$60,(IF(G1193=11,'ANEXO RP14'!$A$61,(IF(G1193=12,'ANEXO RP14'!$A$62,(IF(G1193=13,'ANEXO RP14'!$A$63,(IF(G1193=14,'ANEXO RP14'!$A$64,(IF(G1193=15,'ANEXO RP14'!$A$65,(IF(G1193=16,'ANEXO RP14'!$A$66," ")))))))))))))))))))))))))))))))</f>
        <v xml:space="preserve"> </v>
      </c>
      <c r="I1193" s="106"/>
      <c r="J1193" s="114"/>
      <c r="K1193" s="91"/>
    </row>
    <row r="1194" spans="1:11" s="30" customFormat="1" ht="41.25" customHeight="1" thickBot="1" x14ac:dyDescent="0.3">
      <c r="A1194" s="113"/>
      <c r="B1194" s="93"/>
      <c r="C1194" s="55"/>
      <c r="D1194" s="94" t="e">
        <f>VLOOKUP($C1193:$C$5004,$C$27:$D$5004,2,0)</f>
        <v>#N/A</v>
      </c>
      <c r="E1194" s="99"/>
      <c r="F1194" s="60" t="e">
        <f>VLOOKUP($E1194:$E$5004,'PLANO DE APLICAÇÃO'!$A$5:$B$1002,2,0)</f>
        <v>#N/A</v>
      </c>
      <c r="G1194" s="28"/>
      <c r="H1194" s="29" t="str">
        <f>IF(G1194=1,'ANEXO RP14'!$A$51,(IF(G1194=2,'ANEXO RP14'!$A$52,(IF(G1194=3,'ANEXO RP14'!$A$53,(IF(G1194=4,'ANEXO RP14'!$A$54,(IF(G1194=5,'ANEXO RP14'!$A$55,(IF(G1194=6,'ANEXO RP14'!$A$56,(IF(G1194=7,'ANEXO RP14'!$A$57,(IF(G1194=8,'ANEXO RP14'!$A$58,(IF(G1194=9,'ANEXO RP14'!$A$59,(IF(G1194=10,'ANEXO RP14'!$A$60,(IF(G1194=11,'ANEXO RP14'!$A$61,(IF(G1194=12,'ANEXO RP14'!$A$62,(IF(G1194=13,'ANEXO RP14'!$A$63,(IF(G1194=14,'ANEXO RP14'!$A$64,(IF(G1194=15,'ANEXO RP14'!$A$65,(IF(G1194=16,'ANEXO RP14'!$A$66," ")))))))))))))))))))))))))))))))</f>
        <v xml:space="preserve"> </v>
      </c>
      <c r="I1194" s="106"/>
      <c r="J1194" s="114"/>
      <c r="K1194" s="91"/>
    </row>
    <row r="1195" spans="1:11" s="30" customFormat="1" ht="41.25" customHeight="1" thickBot="1" x14ac:dyDescent="0.3">
      <c r="A1195" s="113"/>
      <c r="B1195" s="93"/>
      <c r="C1195" s="55"/>
      <c r="D1195" s="94" t="e">
        <f>VLOOKUP($C1194:$C$5004,$C$27:$D$5004,2,0)</f>
        <v>#N/A</v>
      </c>
      <c r="E1195" s="99"/>
      <c r="F1195" s="60" t="e">
        <f>VLOOKUP($E1195:$E$5004,'PLANO DE APLICAÇÃO'!$A$5:$B$1002,2,0)</f>
        <v>#N/A</v>
      </c>
      <c r="G1195" s="28"/>
      <c r="H1195" s="29" t="str">
        <f>IF(G1195=1,'ANEXO RP14'!$A$51,(IF(G1195=2,'ANEXO RP14'!$A$52,(IF(G1195=3,'ANEXO RP14'!$A$53,(IF(G1195=4,'ANEXO RP14'!$A$54,(IF(G1195=5,'ANEXO RP14'!$A$55,(IF(G1195=6,'ANEXO RP14'!$A$56,(IF(G1195=7,'ANEXO RP14'!$A$57,(IF(G1195=8,'ANEXO RP14'!$A$58,(IF(G1195=9,'ANEXO RP14'!$A$59,(IF(G1195=10,'ANEXO RP14'!$A$60,(IF(G1195=11,'ANEXO RP14'!$A$61,(IF(G1195=12,'ANEXO RP14'!$A$62,(IF(G1195=13,'ANEXO RP14'!$A$63,(IF(G1195=14,'ANEXO RP14'!$A$64,(IF(G1195=15,'ANEXO RP14'!$A$65,(IF(G1195=16,'ANEXO RP14'!$A$66," ")))))))))))))))))))))))))))))))</f>
        <v xml:space="preserve"> </v>
      </c>
      <c r="I1195" s="106"/>
      <c r="J1195" s="114"/>
      <c r="K1195" s="91"/>
    </row>
    <row r="1196" spans="1:11" s="30" customFormat="1" ht="41.25" customHeight="1" thickBot="1" x14ac:dyDescent="0.3">
      <c r="A1196" s="113"/>
      <c r="B1196" s="93"/>
      <c r="C1196" s="55"/>
      <c r="D1196" s="94" t="e">
        <f>VLOOKUP($C1195:$C$5004,$C$27:$D$5004,2,0)</f>
        <v>#N/A</v>
      </c>
      <c r="E1196" s="99"/>
      <c r="F1196" s="60" t="e">
        <f>VLOOKUP($E1196:$E$5004,'PLANO DE APLICAÇÃO'!$A$5:$B$1002,2,0)</f>
        <v>#N/A</v>
      </c>
      <c r="G1196" s="28"/>
      <c r="H1196" s="29" t="str">
        <f>IF(G1196=1,'ANEXO RP14'!$A$51,(IF(G1196=2,'ANEXO RP14'!$A$52,(IF(G1196=3,'ANEXO RP14'!$A$53,(IF(G1196=4,'ANEXO RP14'!$A$54,(IF(G1196=5,'ANEXO RP14'!$A$55,(IF(G1196=6,'ANEXO RP14'!$A$56,(IF(G1196=7,'ANEXO RP14'!$A$57,(IF(G1196=8,'ANEXO RP14'!$A$58,(IF(G1196=9,'ANEXO RP14'!$A$59,(IF(G1196=10,'ANEXO RP14'!$A$60,(IF(G1196=11,'ANEXO RP14'!$A$61,(IF(G1196=12,'ANEXO RP14'!$A$62,(IF(G1196=13,'ANEXO RP14'!$A$63,(IF(G1196=14,'ANEXO RP14'!$A$64,(IF(G1196=15,'ANEXO RP14'!$A$65,(IF(G1196=16,'ANEXO RP14'!$A$66," ")))))))))))))))))))))))))))))))</f>
        <v xml:space="preserve"> </v>
      </c>
      <c r="I1196" s="106"/>
      <c r="J1196" s="114"/>
      <c r="K1196" s="91"/>
    </row>
    <row r="1197" spans="1:11" s="30" customFormat="1" ht="41.25" customHeight="1" thickBot="1" x14ac:dyDescent="0.3">
      <c r="A1197" s="113"/>
      <c r="B1197" s="93"/>
      <c r="C1197" s="55"/>
      <c r="D1197" s="94" t="e">
        <f>VLOOKUP($C1196:$C$5004,$C$27:$D$5004,2,0)</f>
        <v>#N/A</v>
      </c>
      <c r="E1197" s="99"/>
      <c r="F1197" s="60" t="e">
        <f>VLOOKUP($E1197:$E$5004,'PLANO DE APLICAÇÃO'!$A$5:$B$1002,2,0)</f>
        <v>#N/A</v>
      </c>
      <c r="G1197" s="28"/>
      <c r="H1197" s="29" t="str">
        <f>IF(G1197=1,'ANEXO RP14'!$A$51,(IF(G1197=2,'ANEXO RP14'!$A$52,(IF(G1197=3,'ANEXO RP14'!$A$53,(IF(G1197=4,'ANEXO RP14'!$A$54,(IF(G1197=5,'ANEXO RP14'!$A$55,(IF(G1197=6,'ANEXO RP14'!$A$56,(IF(G1197=7,'ANEXO RP14'!$A$57,(IF(G1197=8,'ANEXO RP14'!$A$58,(IF(G1197=9,'ANEXO RP14'!$A$59,(IF(G1197=10,'ANEXO RP14'!$A$60,(IF(G1197=11,'ANEXO RP14'!$A$61,(IF(G1197=12,'ANEXO RP14'!$A$62,(IF(G1197=13,'ANEXO RP14'!$A$63,(IF(G1197=14,'ANEXO RP14'!$A$64,(IF(G1197=15,'ANEXO RP14'!$A$65,(IF(G1197=16,'ANEXO RP14'!$A$66," ")))))))))))))))))))))))))))))))</f>
        <v xml:space="preserve"> </v>
      </c>
      <c r="I1197" s="106"/>
      <c r="J1197" s="114"/>
      <c r="K1197" s="91"/>
    </row>
    <row r="1198" spans="1:11" s="30" customFormat="1" ht="41.25" customHeight="1" thickBot="1" x14ac:dyDescent="0.3">
      <c r="A1198" s="113"/>
      <c r="B1198" s="93"/>
      <c r="C1198" s="55"/>
      <c r="D1198" s="94" t="e">
        <f>VLOOKUP($C1197:$C$5004,$C$27:$D$5004,2,0)</f>
        <v>#N/A</v>
      </c>
      <c r="E1198" s="99"/>
      <c r="F1198" s="60" t="e">
        <f>VLOOKUP($E1198:$E$5004,'PLANO DE APLICAÇÃO'!$A$5:$B$1002,2,0)</f>
        <v>#N/A</v>
      </c>
      <c r="G1198" s="28"/>
      <c r="H1198" s="29" t="str">
        <f>IF(G1198=1,'ANEXO RP14'!$A$51,(IF(G1198=2,'ANEXO RP14'!$A$52,(IF(G1198=3,'ANEXO RP14'!$A$53,(IF(G1198=4,'ANEXO RP14'!$A$54,(IF(G1198=5,'ANEXO RP14'!$A$55,(IF(G1198=6,'ANEXO RP14'!$A$56,(IF(G1198=7,'ANEXO RP14'!$A$57,(IF(G1198=8,'ANEXO RP14'!$A$58,(IF(G1198=9,'ANEXO RP14'!$A$59,(IF(G1198=10,'ANEXO RP14'!$A$60,(IF(G1198=11,'ANEXO RP14'!$A$61,(IF(G1198=12,'ANEXO RP14'!$A$62,(IF(G1198=13,'ANEXO RP14'!$A$63,(IF(G1198=14,'ANEXO RP14'!$A$64,(IF(G1198=15,'ANEXO RP14'!$A$65,(IF(G1198=16,'ANEXO RP14'!$A$66," ")))))))))))))))))))))))))))))))</f>
        <v xml:space="preserve"> </v>
      </c>
      <c r="I1198" s="106"/>
      <c r="J1198" s="114"/>
      <c r="K1198" s="91"/>
    </row>
    <row r="1199" spans="1:11" s="30" customFormat="1" ht="41.25" customHeight="1" thickBot="1" x14ac:dyDescent="0.3">
      <c r="A1199" s="113"/>
      <c r="B1199" s="93"/>
      <c r="C1199" s="55"/>
      <c r="D1199" s="94" t="e">
        <f>VLOOKUP($C1198:$C$5004,$C$27:$D$5004,2,0)</f>
        <v>#N/A</v>
      </c>
      <c r="E1199" s="99"/>
      <c r="F1199" s="60" t="e">
        <f>VLOOKUP($E1199:$E$5004,'PLANO DE APLICAÇÃO'!$A$5:$B$1002,2,0)</f>
        <v>#N/A</v>
      </c>
      <c r="G1199" s="28"/>
      <c r="H1199" s="29" t="str">
        <f>IF(G1199=1,'ANEXO RP14'!$A$51,(IF(G1199=2,'ANEXO RP14'!$A$52,(IF(G1199=3,'ANEXO RP14'!$A$53,(IF(G1199=4,'ANEXO RP14'!$A$54,(IF(G1199=5,'ANEXO RP14'!$A$55,(IF(G1199=6,'ANEXO RP14'!$A$56,(IF(G1199=7,'ANEXO RP14'!$A$57,(IF(G1199=8,'ANEXO RP14'!$A$58,(IF(G1199=9,'ANEXO RP14'!$A$59,(IF(G1199=10,'ANEXO RP14'!$A$60,(IF(G1199=11,'ANEXO RP14'!$A$61,(IF(G1199=12,'ANEXO RP14'!$A$62,(IF(G1199=13,'ANEXO RP14'!$A$63,(IF(G1199=14,'ANEXO RP14'!$A$64,(IF(G1199=15,'ANEXO RP14'!$A$65,(IF(G1199=16,'ANEXO RP14'!$A$66," ")))))))))))))))))))))))))))))))</f>
        <v xml:space="preserve"> </v>
      </c>
      <c r="I1199" s="106"/>
      <c r="J1199" s="114"/>
      <c r="K1199" s="91"/>
    </row>
    <row r="1200" spans="1:11" s="30" customFormat="1" ht="41.25" customHeight="1" thickBot="1" x14ac:dyDescent="0.3">
      <c r="A1200" s="113"/>
      <c r="B1200" s="93"/>
      <c r="C1200" s="55"/>
      <c r="D1200" s="94" t="e">
        <f>VLOOKUP($C1199:$C$5004,$C$27:$D$5004,2,0)</f>
        <v>#N/A</v>
      </c>
      <c r="E1200" s="99"/>
      <c r="F1200" s="60" t="e">
        <f>VLOOKUP($E1200:$E$5004,'PLANO DE APLICAÇÃO'!$A$5:$B$1002,2,0)</f>
        <v>#N/A</v>
      </c>
      <c r="G1200" s="28"/>
      <c r="H1200" s="29" t="str">
        <f>IF(G1200=1,'ANEXO RP14'!$A$51,(IF(G1200=2,'ANEXO RP14'!$A$52,(IF(G1200=3,'ANEXO RP14'!$A$53,(IF(G1200=4,'ANEXO RP14'!$A$54,(IF(G1200=5,'ANEXO RP14'!$A$55,(IF(G1200=6,'ANEXO RP14'!$A$56,(IF(G1200=7,'ANEXO RP14'!$A$57,(IF(G1200=8,'ANEXO RP14'!$A$58,(IF(G1200=9,'ANEXO RP14'!$A$59,(IF(G1200=10,'ANEXO RP14'!$A$60,(IF(G1200=11,'ANEXO RP14'!$A$61,(IF(G1200=12,'ANEXO RP14'!$A$62,(IF(G1200=13,'ANEXO RP14'!$A$63,(IF(G1200=14,'ANEXO RP14'!$A$64,(IF(G1200=15,'ANEXO RP14'!$A$65,(IF(G1200=16,'ANEXO RP14'!$A$66," ")))))))))))))))))))))))))))))))</f>
        <v xml:space="preserve"> </v>
      </c>
      <c r="I1200" s="106"/>
      <c r="J1200" s="114"/>
      <c r="K1200" s="91"/>
    </row>
    <row r="1201" spans="1:11" s="30" customFormat="1" ht="41.25" customHeight="1" thickBot="1" x14ac:dyDescent="0.3">
      <c r="A1201" s="113"/>
      <c r="B1201" s="93"/>
      <c r="C1201" s="55"/>
      <c r="D1201" s="94" t="e">
        <f>VLOOKUP($C1200:$C$5004,$C$27:$D$5004,2,0)</f>
        <v>#N/A</v>
      </c>
      <c r="E1201" s="99"/>
      <c r="F1201" s="60" t="e">
        <f>VLOOKUP($E1201:$E$5004,'PLANO DE APLICAÇÃO'!$A$5:$B$1002,2,0)</f>
        <v>#N/A</v>
      </c>
      <c r="G1201" s="28"/>
      <c r="H1201" s="29" t="str">
        <f>IF(G1201=1,'ANEXO RP14'!$A$51,(IF(G1201=2,'ANEXO RP14'!$A$52,(IF(G1201=3,'ANEXO RP14'!$A$53,(IF(G1201=4,'ANEXO RP14'!$A$54,(IF(G1201=5,'ANEXO RP14'!$A$55,(IF(G1201=6,'ANEXO RP14'!$A$56,(IF(G1201=7,'ANEXO RP14'!$A$57,(IF(G1201=8,'ANEXO RP14'!$A$58,(IF(G1201=9,'ANEXO RP14'!$A$59,(IF(G1201=10,'ANEXO RP14'!$A$60,(IF(G1201=11,'ANEXO RP14'!$A$61,(IF(G1201=12,'ANEXO RP14'!$A$62,(IF(G1201=13,'ANEXO RP14'!$A$63,(IF(G1201=14,'ANEXO RP14'!$A$64,(IF(G1201=15,'ANEXO RP14'!$A$65,(IF(G1201=16,'ANEXO RP14'!$A$66," ")))))))))))))))))))))))))))))))</f>
        <v xml:space="preserve"> </v>
      </c>
      <c r="I1201" s="106"/>
      <c r="J1201" s="114"/>
      <c r="K1201" s="91"/>
    </row>
    <row r="1202" spans="1:11" s="30" customFormat="1" ht="41.25" customHeight="1" thickBot="1" x14ac:dyDescent="0.3">
      <c r="A1202" s="113"/>
      <c r="B1202" s="93"/>
      <c r="C1202" s="55"/>
      <c r="D1202" s="94" t="e">
        <f>VLOOKUP($C1201:$C$5004,$C$27:$D$5004,2,0)</f>
        <v>#N/A</v>
      </c>
      <c r="E1202" s="99"/>
      <c r="F1202" s="60" t="e">
        <f>VLOOKUP($E1202:$E$5004,'PLANO DE APLICAÇÃO'!$A$5:$B$1002,2,0)</f>
        <v>#N/A</v>
      </c>
      <c r="G1202" s="28"/>
      <c r="H1202" s="29" t="str">
        <f>IF(G1202=1,'ANEXO RP14'!$A$51,(IF(G1202=2,'ANEXO RP14'!$A$52,(IF(G1202=3,'ANEXO RP14'!$A$53,(IF(G1202=4,'ANEXO RP14'!$A$54,(IF(G1202=5,'ANEXO RP14'!$A$55,(IF(G1202=6,'ANEXO RP14'!$A$56,(IF(G1202=7,'ANEXO RP14'!$A$57,(IF(G1202=8,'ANEXO RP14'!$A$58,(IF(G1202=9,'ANEXO RP14'!$A$59,(IF(G1202=10,'ANEXO RP14'!$A$60,(IF(G1202=11,'ANEXO RP14'!$A$61,(IF(G1202=12,'ANEXO RP14'!$A$62,(IF(G1202=13,'ANEXO RP14'!$A$63,(IF(G1202=14,'ANEXO RP14'!$A$64,(IF(G1202=15,'ANEXO RP14'!$A$65,(IF(G1202=16,'ANEXO RP14'!$A$66," ")))))))))))))))))))))))))))))))</f>
        <v xml:space="preserve"> </v>
      </c>
      <c r="I1202" s="106"/>
      <c r="J1202" s="114"/>
      <c r="K1202" s="91"/>
    </row>
    <row r="1203" spans="1:11" s="30" customFormat="1" ht="41.25" customHeight="1" thickBot="1" x14ac:dyDescent="0.3">
      <c r="A1203" s="113"/>
      <c r="B1203" s="93"/>
      <c r="C1203" s="55"/>
      <c r="D1203" s="94" t="e">
        <f>VLOOKUP($C1202:$C$5004,$C$27:$D$5004,2,0)</f>
        <v>#N/A</v>
      </c>
      <c r="E1203" s="99"/>
      <c r="F1203" s="60" t="e">
        <f>VLOOKUP($E1203:$E$5004,'PLANO DE APLICAÇÃO'!$A$5:$B$1002,2,0)</f>
        <v>#N/A</v>
      </c>
      <c r="G1203" s="28"/>
      <c r="H1203" s="29" t="str">
        <f>IF(G1203=1,'ANEXO RP14'!$A$51,(IF(G1203=2,'ANEXO RP14'!$A$52,(IF(G1203=3,'ANEXO RP14'!$A$53,(IF(G1203=4,'ANEXO RP14'!$A$54,(IF(G1203=5,'ANEXO RP14'!$A$55,(IF(G1203=6,'ANEXO RP14'!$A$56,(IF(G1203=7,'ANEXO RP14'!$A$57,(IF(G1203=8,'ANEXO RP14'!$A$58,(IF(G1203=9,'ANEXO RP14'!$A$59,(IF(G1203=10,'ANEXO RP14'!$A$60,(IF(G1203=11,'ANEXO RP14'!$A$61,(IF(G1203=12,'ANEXO RP14'!$A$62,(IF(G1203=13,'ANEXO RP14'!$A$63,(IF(G1203=14,'ANEXO RP14'!$A$64,(IF(G1203=15,'ANEXO RP14'!$A$65,(IF(G1203=16,'ANEXO RP14'!$A$66," ")))))))))))))))))))))))))))))))</f>
        <v xml:space="preserve"> </v>
      </c>
      <c r="I1203" s="106"/>
      <c r="J1203" s="114"/>
      <c r="K1203" s="91"/>
    </row>
    <row r="1204" spans="1:11" s="30" customFormat="1" ht="41.25" customHeight="1" thickBot="1" x14ac:dyDescent="0.3">
      <c r="A1204" s="113"/>
      <c r="B1204" s="93"/>
      <c r="C1204" s="55"/>
      <c r="D1204" s="94" t="e">
        <f>VLOOKUP($C1203:$C$5004,$C$27:$D$5004,2,0)</f>
        <v>#N/A</v>
      </c>
      <c r="E1204" s="99"/>
      <c r="F1204" s="60" t="e">
        <f>VLOOKUP($E1204:$E$5004,'PLANO DE APLICAÇÃO'!$A$5:$B$1002,2,0)</f>
        <v>#N/A</v>
      </c>
      <c r="G1204" s="28"/>
      <c r="H1204" s="29" t="str">
        <f>IF(G1204=1,'ANEXO RP14'!$A$51,(IF(G1204=2,'ANEXO RP14'!$A$52,(IF(G1204=3,'ANEXO RP14'!$A$53,(IF(G1204=4,'ANEXO RP14'!$A$54,(IF(G1204=5,'ANEXO RP14'!$A$55,(IF(G1204=6,'ANEXO RP14'!$A$56,(IF(G1204=7,'ANEXO RP14'!$A$57,(IF(G1204=8,'ANEXO RP14'!$A$58,(IF(G1204=9,'ANEXO RP14'!$A$59,(IF(G1204=10,'ANEXO RP14'!$A$60,(IF(G1204=11,'ANEXO RP14'!$A$61,(IF(G1204=12,'ANEXO RP14'!$A$62,(IF(G1204=13,'ANEXO RP14'!$A$63,(IF(G1204=14,'ANEXO RP14'!$A$64,(IF(G1204=15,'ANEXO RP14'!$A$65,(IF(G1204=16,'ANEXO RP14'!$A$66," ")))))))))))))))))))))))))))))))</f>
        <v xml:space="preserve"> </v>
      </c>
      <c r="I1204" s="106"/>
      <c r="J1204" s="114"/>
      <c r="K1204" s="91"/>
    </row>
    <row r="1205" spans="1:11" s="30" customFormat="1" ht="41.25" customHeight="1" thickBot="1" x14ac:dyDescent="0.3">
      <c r="A1205" s="113"/>
      <c r="B1205" s="93"/>
      <c r="C1205" s="55"/>
      <c r="D1205" s="94" t="e">
        <f>VLOOKUP($C1204:$C$5004,$C$27:$D$5004,2,0)</f>
        <v>#N/A</v>
      </c>
      <c r="E1205" s="99"/>
      <c r="F1205" s="60" t="e">
        <f>VLOOKUP($E1205:$E$5004,'PLANO DE APLICAÇÃO'!$A$5:$B$1002,2,0)</f>
        <v>#N/A</v>
      </c>
      <c r="G1205" s="28"/>
      <c r="H1205" s="29" t="str">
        <f>IF(G1205=1,'ANEXO RP14'!$A$51,(IF(G1205=2,'ANEXO RP14'!$A$52,(IF(G1205=3,'ANEXO RP14'!$A$53,(IF(G1205=4,'ANEXO RP14'!$A$54,(IF(G1205=5,'ANEXO RP14'!$A$55,(IF(G1205=6,'ANEXO RP14'!$A$56,(IF(G1205=7,'ANEXO RP14'!$A$57,(IF(G1205=8,'ANEXO RP14'!$A$58,(IF(G1205=9,'ANEXO RP14'!$A$59,(IF(G1205=10,'ANEXO RP14'!$A$60,(IF(G1205=11,'ANEXO RP14'!$A$61,(IF(G1205=12,'ANEXO RP14'!$A$62,(IF(G1205=13,'ANEXO RP14'!$A$63,(IF(G1205=14,'ANEXO RP14'!$A$64,(IF(G1205=15,'ANEXO RP14'!$A$65,(IF(G1205=16,'ANEXO RP14'!$A$66," ")))))))))))))))))))))))))))))))</f>
        <v xml:space="preserve"> </v>
      </c>
      <c r="I1205" s="106"/>
      <c r="J1205" s="114"/>
      <c r="K1205" s="91"/>
    </row>
    <row r="1206" spans="1:11" s="30" customFormat="1" ht="41.25" customHeight="1" thickBot="1" x14ac:dyDescent="0.3">
      <c r="A1206" s="113"/>
      <c r="B1206" s="93"/>
      <c r="C1206" s="55"/>
      <c r="D1206" s="94" t="e">
        <f>VLOOKUP($C1205:$C$5004,$C$27:$D$5004,2,0)</f>
        <v>#N/A</v>
      </c>
      <c r="E1206" s="99"/>
      <c r="F1206" s="60" t="e">
        <f>VLOOKUP($E1206:$E$5004,'PLANO DE APLICAÇÃO'!$A$5:$B$1002,2,0)</f>
        <v>#N/A</v>
      </c>
      <c r="G1206" s="28"/>
      <c r="H1206" s="29" t="str">
        <f>IF(G1206=1,'ANEXO RP14'!$A$51,(IF(G1206=2,'ANEXO RP14'!$A$52,(IF(G1206=3,'ANEXO RP14'!$A$53,(IF(G1206=4,'ANEXO RP14'!$A$54,(IF(G1206=5,'ANEXO RP14'!$A$55,(IF(G1206=6,'ANEXO RP14'!$A$56,(IF(G1206=7,'ANEXO RP14'!$A$57,(IF(G1206=8,'ANEXO RP14'!$A$58,(IF(G1206=9,'ANEXO RP14'!$A$59,(IF(G1206=10,'ANEXO RP14'!$A$60,(IF(G1206=11,'ANEXO RP14'!$A$61,(IF(G1206=12,'ANEXO RP14'!$A$62,(IF(G1206=13,'ANEXO RP14'!$A$63,(IF(G1206=14,'ANEXO RP14'!$A$64,(IF(G1206=15,'ANEXO RP14'!$A$65,(IF(G1206=16,'ANEXO RP14'!$A$66," ")))))))))))))))))))))))))))))))</f>
        <v xml:space="preserve"> </v>
      </c>
      <c r="I1206" s="106"/>
      <c r="J1206" s="114"/>
      <c r="K1206" s="91"/>
    </row>
    <row r="1207" spans="1:11" s="30" customFormat="1" ht="41.25" customHeight="1" thickBot="1" x14ac:dyDescent="0.3">
      <c r="A1207" s="113"/>
      <c r="B1207" s="93"/>
      <c r="C1207" s="55"/>
      <c r="D1207" s="94" t="e">
        <f>VLOOKUP($C1206:$C$5004,$C$27:$D$5004,2,0)</f>
        <v>#N/A</v>
      </c>
      <c r="E1207" s="99"/>
      <c r="F1207" s="60" t="e">
        <f>VLOOKUP($E1207:$E$5004,'PLANO DE APLICAÇÃO'!$A$5:$B$1002,2,0)</f>
        <v>#N/A</v>
      </c>
      <c r="G1207" s="28"/>
      <c r="H1207" s="29" t="str">
        <f>IF(G1207=1,'ANEXO RP14'!$A$51,(IF(G1207=2,'ANEXO RP14'!$A$52,(IF(G1207=3,'ANEXO RP14'!$A$53,(IF(G1207=4,'ANEXO RP14'!$A$54,(IF(G1207=5,'ANEXO RP14'!$A$55,(IF(G1207=6,'ANEXO RP14'!$A$56,(IF(G1207=7,'ANEXO RP14'!$A$57,(IF(G1207=8,'ANEXO RP14'!$A$58,(IF(G1207=9,'ANEXO RP14'!$A$59,(IF(G1207=10,'ANEXO RP14'!$A$60,(IF(G1207=11,'ANEXO RP14'!$A$61,(IF(G1207=12,'ANEXO RP14'!$A$62,(IF(G1207=13,'ANEXO RP14'!$A$63,(IF(G1207=14,'ANEXO RP14'!$A$64,(IF(G1207=15,'ANEXO RP14'!$A$65,(IF(G1207=16,'ANEXO RP14'!$A$66," ")))))))))))))))))))))))))))))))</f>
        <v xml:space="preserve"> </v>
      </c>
      <c r="I1207" s="106"/>
      <c r="J1207" s="114"/>
      <c r="K1207" s="91"/>
    </row>
    <row r="1208" spans="1:11" s="30" customFormat="1" ht="41.25" customHeight="1" thickBot="1" x14ac:dyDescent="0.3">
      <c r="A1208" s="113"/>
      <c r="B1208" s="93"/>
      <c r="C1208" s="55"/>
      <c r="D1208" s="94" t="e">
        <f>VLOOKUP($C1207:$C$5004,$C$27:$D$5004,2,0)</f>
        <v>#N/A</v>
      </c>
      <c r="E1208" s="99"/>
      <c r="F1208" s="60" t="e">
        <f>VLOOKUP($E1208:$E$5004,'PLANO DE APLICAÇÃO'!$A$5:$B$1002,2,0)</f>
        <v>#N/A</v>
      </c>
      <c r="G1208" s="28"/>
      <c r="H1208" s="29" t="str">
        <f>IF(G1208=1,'ANEXO RP14'!$A$51,(IF(G1208=2,'ANEXO RP14'!$A$52,(IF(G1208=3,'ANEXO RP14'!$A$53,(IF(G1208=4,'ANEXO RP14'!$A$54,(IF(G1208=5,'ANEXO RP14'!$A$55,(IF(G1208=6,'ANEXO RP14'!$A$56,(IF(G1208=7,'ANEXO RP14'!$A$57,(IF(G1208=8,'ANEXO RP14'!$A$58,(IF(G1208=9,'ANEXO RP14'!$A$59,(IF(G1208=10,'ANEXO RP14'!$A$60,(IF(G1208=11,'ANEXO RP14'!$A$61,(IF(G1208=12,'ANEXO RP14'!$A$62,(IF(G1208=13,'ANEXO RP14'!$A$63,(IF(G1208=14,'ANEXO RP14'!$A$64,(IF(G1208=15,'ANEXO RP14'!$A$65,(IF(G1208=16,'ANEXO RP14'!$A$66," ")))))))))))))))))))))))))))))))</f>
        <v xml:space="preserve"> </v>
      </c>
      <c r="I1208" s="106"/>
      <c r="J1208" s="114"/>
      <c r="K1208" s="91"/>
    </row>
    <row r="1209" spans="1:11" s="30" customFormat="1" ht="41.25" customHeight="1" thickBot="1" x14ac:dyDescent="0.3">
      <c r="A1209" s="113"/>
      <c r="B1209" s="93"/>
      <c r="C1209" s="55"/>
      <c r="D1209" s="94" t="e">
        <f>VLOOKUP($C1208:$C$5004,$C$27:$D$5004,2,0)</f>
        <v>#N/A</v>
      </c>
      <c r="E1209" s="99"/>
      <c r="F1209" s="60" t="e">
        <f>VLOOKUP($E1209:$E$5004,'PLANO DE APLICAÇÃO'!$A$5:$B$1002,2,0)</f>
        <v>#N/A</v>
      </c>
      <c r="G1209" s="28"/>
      <c r="H1209" s="29" t="str">
        <f>IF(G1209=1,'ANEXO RP14'!$A$51,(IF(G1209=2,'ANEXO RP14'!$A$52,(IF(G1209=3,'ANEXO RP14'!$A$53,(IF(G1209=4,'ANEXO RP14'!$A$54,(IF(G1209=5,'ANEXO RP14'!$A$55,(IF(G1209=6,'ANEXO RP14'!$A$56,(IF(G1209=7,'ANEXO RP14'!$A$57,(IF(G1209=8,'ANEXO RP14'!$A$58,(IF(G1209=9,'ANEXO RP14'!$A$59,(IF(G1209=10,'ANEXO RP14'!$A$60,(IF(G1209=11,'ANEXO RP14'!$A$61,(IF(G1209=12,'ANEXO RP14'!$A$62,(IF(G1209=13,'ANEXO RP14'!$A$63,(IF(G1209=14,'ANEXO RP14'!$A$64,(IF(G1209=15,'ANEXO RP14'!$A$65,(IF(G1209=16,'ANEXO RP14'!$A$66," ")))))))))))))))))))))))))))))))</f>
        <v xml:space="preserve"> </v>
      </c>
      <c r="I1209" s="106"/>
      <c r="J1209" s="114"/>
      <c r="K1209" s="91"/>
    </row>
    <row r="1210" spans="1:11" s="30" customFormat="1" ht="41.25" customHeight="1" thickBot="1" x14ac:dyDescent="0.3">
      <c r="A1210" s="113"/>
      <c r="B1210" s="93"/>
      <c r="C1210" s="55"/>
      <c r="D1210" s="94" t="e">
        <f>VLOOKUP($C1209:$C$5004,$C$27:$D$5004,2,0)</f>
        <v>#N/A</v>
      </c>
      <c r="E1210" s="99"/>
      <c r="F1210" s="60" t="e">
        <f>VLOOKUP($E1210:$E$5004,'PLANO DE APLICAÇÃO'!$A$5:$B$1002,2,0)</f>
        <v>#N/A</v>
      </c>
      <c r="G1210" s="28"/>
      <c r="H1210" s="29" t="str">
        <f>IF(G1210=1,'ANEXO RP14'!$A$51,(IF(G1210=2,'ANEXO RP14'!$A$52,(IF(G1210=3,'ANEXO RP14'!$A$53,(IF(G1210=4,'ANEXO RP14'!$A$54,(IF(G1210=5,'ANEXO RP14'!$A$55,(IF(G1210=6,'ANEXO RP14'!$A$56,(IF(G1210=7,'ANEXO RP14'!$A$57,(IF(G1210=8,'ANEXO RP14'!$A$58,(IF(G1210=9,'ANEXO RP14'!$A$59,(IF(G1210=10,'ANEXO RP14'!$A$60,(IF(G1210=11,'ANEXO RP14'!$A$61,(IF(G1210=12,'ANEXO RP14'!$A$62,(IF(G1210=13,'ANEXO RP14'!$A$63,(IF(G1210=14,'ANEXO RP14'!$A$64,(IF(G1210=15,'ANEXO RP14'!$A$65,(IF(G1210=16,'ANEXO RP14'!$A$66," ")))))))))))))))))))))))))))))))</f>
        <v xml:space="preserve"> </v>
      </c>
      <c r="I1210" s="106"/>
      <c r="J1210" s="114"/>
      <c r="K1210" s="91"/>
    </row>
    <row r="1211" spans="1:11" s="30" customFormat="1" ht="41.25" customHeight="1" thickBot="1" x14ac:dyDescent="0.3">
      <c r="A1211" s="113"/>
      <c r="B1211" s="93"/>
      <c r="C1211" s="55"/>
      <c r="D1211" s="94" t="e">
        <f>VLOOKUP($C1210:$C$5004,$C$27:$D$5004,2,0)</f>
        <v>#N/A</v>
      </c>
      <c r="E1211" s="99"/>
      <c r="F1211" s="60" t="e">
        <f>VLOOKUP($E1211:$E$5004,'PLANO DE APLICAÇÃO'!$A$5:$B$1002,2,0)</f>
        <v>#N/A</v>
      </c>
      <c r="G1211" s="28"/>
      <c r="H1211" s="29" t="str">
        <f>IF(G1211=1,'ANEXO RP14'!$A$51,(IF(G1211=2,'ANEXO RP14'!$A$52,(IF(G1211=3,'ANEXO RP14'!$A$53,(IF(G1211=4,'ANEXO RP14'!$A$54,(IF(G1211=5,'ANEXO RP14'!$A$55,(IF(G1211=6,'ANEXO RP14'!$A$56,(IF(G1211=7,'ANEXO RP14'!$A$57,(IF(G1211=8,'ANEXO RP14'!$A$58,(IF(G1211=9,'ANEXO RP14'!$A$59,(IF(G1211=10,'ANEXO RP14'!$A$60,(IF(G1211=11,'ANEXO RP14'!$A$61,(IF(G1211=12,'ANEXO RP14'!$A$62,(IF(G1211=13,'ANEXO RP14'!$A$63,(IF(G1211=14,'ANEXO RP14'!$A$64,(IF(G1211=15,'ANEXO RP14'!$A$65,(IF(G1211=16,'ANEXO RP14'!$A$66," ")))))))))))))))))))))))))))))))</f>
        <v xml:space="preserve"> </v>
      </c>
      <c r="I1211" s="106"/>
      <c r="J1211" s="114"/>
      <c r="K1211" s="91"/>
    </row>
    <row r="1212" spans="1:11" s="30" customFormat="1" ht="41.25" customHeight="1" thickBot="1" x14ac:dyDescent="0.3">
      <c r="A1212" s="113"/>
      <c r="B1212" s="93"/>
      <c r="C1212" s="55"/>
      <c r="D1212" s="94" t="e">
        <f>VLOOKUP($C1211:$C$5004,$C$27:$D$5004,2,0)</f>
        <v>#N/A</v>
      </c>
      <c r="E1212" s="99"/>
      <c r="F1212" s="60" t="e">
        <f>VLOOKUP($E1212:$E$5004,'PLANO DE APLICAÇÃO'!$A$5:$B$1002,2,0)</f>
        <v>#N/A</v>
      </c>
      <c r="G1212" s="28"/>
      <c r="H1212" s="29" t="str">
        <f>IF(G1212=1,'ANEXO RP14'!$A$51,(IF(G1212=2,'ANEXO RP14'!$A$52,(IF(G1212=3,'ANEXO RP14'!$A$53,(IF(G1212=4,'ANEXO RP14'!$A$54,(IF(G1212=5,'ANEXO RP14'!$A$55,(IF(G1212=6,'ANEXO RP14'!$A$56,(IF(G1212=7,'ANEXO RP14'!$A$57,(IF(G1212=8,'ANEXO RP14'!$A$58,(IF(G1212=9,'ANEXO RP14'!$A$59,(IF(G1212=10,'ANEXO RP14'!$A$60,(IF(G1212=11,'ANEXO RP14'!$A$61,(IF(G1212=12,'ANEXO RP14'!$A$62,(IF(G1212=13,'ANEXO RP14'!$A$63,(IF(G1212=14,'ANEXO RP14'!$A$64,(IF(G1212=15,'ANEXO RP14'!$A$65,(IF(G1212=16,'ANEXO RP14'!$A$66," ")))))))))))))))))))))))))))))))</f>
        <v xml:space="preserve"> </v>
      </c>
      <c r="I1212" s="106"/>
      <c r="J1212" s="114"/>
      <c r="K1212" s="91"/>
    </row>
    <row r="1213" spans="1:11" s="30" customFormat="1" ht="41.25" customHeight="1" thickBot="1" x14ac:dyDescent="0.3">
      <c r="A1213" s="113"/>
      <c r="B1213" s="93"/>
      <c r="C1213" s="55"/>
      <c r="D1213" s="94" t="e">
        <f>VLOOKUP($C1212:$C$5004,$C$27:$D$5004,2,0)</f>
        <v>#N/A</v>
      </c>
      <c r="E1213" s="99"/>
      <c r="F1213" s="60" t="e">
        <f>VLOOKUP($E1213:$E$5004,'PLANO DE APLICAÇÃO'!$A$5:$B$1002,2,0)</f>
        <v>#N/A</v>
      </c>
      <c r="G1213" s="28"/>
      <c r="H1213" s="29" t="str">
        <f>IF(G1213=1,'ANEXO RP14'!$A$51,(IF(G1213=2,'ANEXO RP14'!$A$52,(IF(G1213=3,'ANEXO RP14'!$A$53,(IF(G1213=4,'ANEXO RP14'!$A$54,(IF(G1213=5,'ANEXO RP14'!$A$55,(IF(G1213=6,'ANEXO RP14'!$A$56,(IF(G1213=7,'ANEXO RP14'!$A$57,(IF(G1213=8,'ANEXO RP14'!$A$58,(IF(G1213=9,'ANEXO RP14'!$A$59,(IF(G1213=10,'ANEXO RP14'!$A$60,(IF(G1213=11,'ANEXO RP14'!$A$61,(IF(G1213=12,'ANEXO RP14'!$A$62,(IF(G1213=13,'ANEXO RP14'!$A$63,(IF(G1213=14,'ANEXO RP14'!$A$64,(IF(G1213=15,'ANEXO RP14'!$A$65,(IF(G1213=16,'ANEXO RP14'!$A$66," ")))))))))))))))))))))))))))))))</f>
        <v xml:space="preserve"> </v>
      </c>
      <c r="I1213" s="106"/>
      <c r="J1213" s="114"/>
      <c r="K1213" s="91"/>
    </row>
    <row r="1214" spans="1:11" s="30" customFormat="1" ht="41.25" customHeight="1" thickBot="1" x14ac:dyDescent="0.3">
      <c r="A1214" s="113"/>
      <c r="B1214" s="93"/>
      <c r="C1214" s="55"/>
      <c r="D1214" s="94" t="e">
        <f>VLOOKUP($C1213:$C$5004,$C$27:$D$5004,2,0)</f>
        <v>#N/A</v>
      </c>
      <c r="E1214" s="99"/>
      <c r="F1214" s="60" t="e">
        <f>VLOOKUP($E1214:$E$5004,'PLANO DE APLICAÇÃO'!$A$5:$B$1002,2,0)</f>
        <v>#N/A</v>
      </c>
      <c r="G1214" s="28"/>
      <c r="H1214" s="29" t="str">
        <f>IF(G1214=1,'ANEXO RP14'!$A$51,(IF(G1214=2,'ANEXO RP14'!$A$52,(IF(G1214=3,'ANEXO RP14'!$A$53,(IF(G1214=4,'ANEXO RP14'!$A$54,(IF(G1214=5,'ANEXO RP14'!$A$55,(IF(G1214=6,'ANEXO RP14'!$A$56,(IF(G1214=7,'ANEXO RP14'!$A$57,(IF(G1214=8,'ANEXO RP14'!$A$58,(IF(G1214=9,'ANEXO RP14'!$A$59,(IF(G1214=10,'ANEXO RP14'!$A$60,(IF(G1214=11,'ANEXO RP14'!$A$61,(IF(G1214=12,'ANEXO RP14'!$A$62,(IF(G1214=13,'ANEXO RP14'!$A$63,(IF(G1214=14,'ANEXO RP14'!$A$64,(IF(G1214=15,'ANEXO RP14'!$A$65,(IF(G1214=16,'ANEXO RP14'!$A$66," ")))))))))))))))))))))))))))))))</f>
        <v xml:space="preserve"> </v>
      </c>
      <c r="I1214" s="106"/>
      <c r="J1214" s="114"/>
      <c r="K1214" s="91"/>
    </row>
    <row r="1215" spans="1:11" s="30" customFormat="1" ht="41.25" customHeight="1" thickBot="1" x14ac:dyDescent="0.3">
      <c r="A1215" s="113"/>
      <c r="B1215" s="93"/>
      <c r="C1215" s="55"/>
      <c r="D1215" s="94" t="e">
        <f>VLOOKUP($C1214:$C$5004,$C$27:$D$5004,2,0)</f>
        <v>#N/A</v>
      </c>
      <c r="E1215" s="99"/>
      <c r="F1215" s="60" t="e">
        <f>VLOOKUP($E1215:$E$5004,'PLANO DE APLICAÇÃO'!$A$5:$B$1002,2,0)</f>
        <v>#N/A</v>
      </c>
      <c r="G1215" s="28"/>
      <c r="H1215" s="29" t="str">
        <f>IF(G1215=1,'ANEXO RP14'!$A$51,(IF(G1215=2,'ANEXO RP14'!$A$52,(IF(G1215=3,'ANEXO RP14'!$A$53,(IF(G1215=4,'ANEXO RP14'!$A$54,(IF(G1215=5,'ANEXO RP14'!$A$55,(IF(G1215=6,'ANEXO RP14'!$A$56,(IF(G1215=7,'ANEXO RP14'!$A$57,(IF(G1215=8,'ANEXO RP14'!$A$58,(IF(G1215=9,'ANEXO RP14'!$A$59,(IF(G1215=10,'ANEXO RP14'!$A$60,(IF(G1215=11,'ANEXO RP14'!$A$61,(IF(G1215=12,'ANEXO RP14'!$A$62,(IF(G1215=13,'ANEXO RP14'!$A$63,(IF(G1215=14,'ANEXO RP14'!$A$64,(IF(G1215=15,'ANEXO RP14'!$A$65,(IF(G1215=16,'ANEXO RP14'!$A$66," ")))))))))))))))))))))))))))))))</f>
        <v xml:space="preserve"> </v>
      </c>
      <c r="I1215" s="106"/>
      <c r="J1215" s="114"/>
      <c r="K1215" s="91"/>
    </row>
    <row r="1216" spans="1:11" s="30" customFormat="1" ht="41.25" customHeight="1" thickBot="1" x14ac:dyDescent="0.3">
      <c r="A1216" s="113"/>
      <c r="B1216" s="93"/>
      <c r="C1216" s="55"/>
      <c r="D1216" s="94" t="e">
        <f>VLOOKUP($C1215:$C$5004,$C$27:$D$5004,2,0)</f>
        <v>#N/A</v>
      </c>
      <c r="E1216" s="99"/>
      <c r="F1216" s="60" t="e">
        <f>VLOOKUP($E1216:$E$5004,'PLANO DE APLICAÇÃO'!$A$5:$B$1002,2,0)</f>
        <v>#N/A</v>
      </c>
      <c r="G1216" s="28"/>
      <c r="H1216" s="29" t="str">
        <f>IF(G1216=1,'ANEXO RP14'!$A$51,(IF(G1216=2,'ANEXO RP14'!$A$52,(IF(G1216=3,'ANEXO RP14'!$A$53,(IF(G1216=4,'ANEXO RP14'!$A$54,(IF(G1216=5,'ANEXO RP14'!$A$55,(IF(G1216=6,'ANEXO RP14'!$A$56,(IF(G1216=7,'ANEXO RP14'!$A$57,(IF(G1216=8,'ANEXO RP14'!$A$58,(IF(G1216=9,'ANEXO RP14'!$A$59,(IF(G1216=10,'ANEXO RP14'!$A$60,(IF(G1216=11,'ANEXO RP14'!$A$61,(IF(G1216=12,'ANEXO RP14'!$A$62,(IF(G1216=13,'ANEXO RP14'!$A$63,(IF(G1216=14,'ANEXO RP14'!$A$64,(IF(G1216=15,'ANEXO RP14'!$A$65,(IF(G1216=16,'ANEXO RP14'!$A$66," ")))))))))))))))))))))))))))))))</f>
        <v xml:space="preserve"> </v>
      </c>
      <c r="I1216" s="106"/>
      <c r="J1216" s="114"/>
      <c r="K1216" s="91"/>
    </row>
    <row r="1217" spans="1:11" s="30" customFormat="1" ht="41.25" customHeight="1" thickBot="1" x14ac:dyDescent="0.3">
      <c r="A1217" s="113"/>
      <c r="B1217" s="93"/>
      <c r="C1217" s="55"/>
      <c r="D1217" s="94" t="e">
        <f>VLOOKUP($C1216:$C$5004,$C$27:$D$5004,2,0)</f>
        <v>#N/A</v>
      </c>
      <c r="E1217" s="99"/>
      <c r="F1217" s="60" t="e">
        <f>VLOOKUP($E1217:$E$5004,'PLANO DE APLICAÇÃO'!$A$5:$B$1002,2,0)</f>
        <v>#N/A</v>
      </c>
      <c r="G1217" s="28"/>
      <c r="H1217" s="29" t="str">
        <f>IF(G1217=1,'ANEXO RP14'!$A$51,(IF(G1217=2,'ANEXO RP14'!$A$52,(IF(G1217=3,'ANEXO RP14'!$A$53,(IF(G1217=4,'ANEXO RP14'!$A$54,(IF(G1217=5,'ANEXO RP14'!$A$55,(IF(G1217=6,'ANEXO RP14'!$A$56,(IF(G1217=7,'ANEXO RP14'!$A$57,(IF(G1217=8,'ANEXO RP14'!$A$58,(IF(G1217=9,'ANEXO RP14'!$A$59,(IF(G1217=10,'ANEXO RP14'!$A$60,(IF(G1217=11,'ANEXO RP14'!$A$61,(IF(G1217=12,'ANEXO RP14'!$A$62,(IF(G1217=13,'ANEXO RP14'!$A$63,(IF(G1217=14,'ANEXO RP14'!$A$64,(IF(G1217=15,'ANEXO RP14'!$A$65,(IF(G1217=16,'ANEXO RP14'!$A$66," ")))))))))))))))))))))))))))))))</f>
        <v xml:space="preserve"> </v>
      </c>
      <c r="I1217" s="106"/>
      <c r="J1217" s="114"/>
      <c r="K1217" s="91"/>
    </row>
    <row r="1218" spans="1:11" s="30" customFormat="1" ht="41.25" customHeight="1" thickBot="1" x14ac:dyDescent="0.3">
      <c r="A1218" s="113"/>
      <c r="B1218" s="93"/>
      <c r="C1218" s="55"/>
      <c r="D1218" s="94" t="e">
        <f>VLOOKUP($C1217:$C$5004,$C$27:$D$5004,2,0)</f>
        <v>#N/A</v>
      </c>
      <c r="E1218" s="99"/>
      <c r="F1218" s="60" t="e">
        <f>VLOOKUP($E1218:$E$5004,'PLANO DE APLICAÇÃO'!$A$5:$B$1002,2,0)</f>
        <v>#N/A</v>
      </c>
      <c r="G1218" s="28"/>
      <c r="H1218" s="29" t="str">
        <f>IF(G1218=1,'ANEXO RP14'!$A$51,(IF(G1218=2,'ANEXO RP14'!$A$52,(IF(G1218=3,'ANEXO RP14'!$A$53,(IF(G1218=4,'ANEXO RP14'!$A$54,(IF(G1218=5,'ANEXO RP14'!$A$55,(IF(G1218=6,'ANEXO RP14'!$A$56,(IF(G1218=7,'ANEXO RP14'!$A$57,(IF(G1218=8,'ANEXO RP14'!$A$58,(IF(G1218=9,'ANEXO RP14'!$A$59,(IF(G1218=10,'ANEXO RP14'!$A$60,(IF(G1218=11,'ANEXO RP14'!$A$61,(IF(G1218=12,'ANEXO RP14'!$A$62,(IF(G1218=13,'ANEXO RP14'!$A$63,(IF(G1218=14,'ANEXO RP14'!$A$64,(IF(G1218=15,'ANEXO RP14'!$A$65,(IF(G1218=16,'ANEXO RP14'!$A$66," ")))))))))))))))))))))))))))))))</f>
        <v xml:space="preserve"> </v>
      </c>
      <c r="I1218" s="106"/>
      <c r="J1218" s="114"/>
      <c r="K1218" s="91"/>
    </row>
    <row r="1219" spans="1:11" s="30" customFormat="1" ht="41.25" customHeight="1" thickBot="1" x14ac:dyDescent="0.3">
      <c r="A1219" s="113"/>
      <c r="B1219" s="93"/>
      <c r="C1219" s="55"/>
      <c r="D1219" s="94" t="e">
        <f>VLOOKUP($C1218:$C$5004,$C$27:$D$5004,2,0)</f>
        <v>#N/A</v>
      </c>
      <c r="E1219" s="99"/>
      <c r="F1219" s="60" t="e">
        <f>VLOOKUP($E1219:$E$5004,'PLANO DE APLICAÇÃO'!$A$5:$B$1002,2,0)</f>
        <v>#N/A</v>
      </c>
      <c r="G1219" s="28"/>
      <c r="H1219" s="29" t="str">
        <f>IF(G1219=1,'ANEXO RP14'!$A$51,(IF(G1219=2,'ANEXO RP14'!$A$52,(IF(G1219=3,'ANEXO RP14'!$A$53,(IF(G1219=4,'ANEXO RP14'!$A$54,(IF(G1219=5,'ANEXO RP14'!$A$55,(IF(G1219=6,'ANEXO RP14'!$A$56,(IF(G1219=7,'ANEXO RP14'!$A$57,(IF(G1219=8,'ANEXO RP14'!$A$58,(IF(G1219=9,'ANEXO RP14'!$A$59,(IF(G1219=10,'ANEXO RP14'!$A$60,(IF(G1219=11,'ANEXO RP14'!$A$61,(IF(G1219=12,'ANEXO RP14'!$A$62,(IF(G1219=13,'ANEXO RP14'!$A$63,(IF(G1219=14,'ANEXO RP14'!$A$64,(IF(G1219=15,'ANEXO RP14'!$A$65,(IF(G1219=16,'ANEXO RP14'!$A$66," ")))))))))))))))))))))))))))))))</f>
        <v xml:space="preserve"> </v>
      </c>
      <c r="I1219" s="106"/>
      <c r="J1219" s="114"/>
      <c r="K1219" s="91"/>
    </row>
    <row r="1220" spans="1:11" s="30" customFormat="1" ht="41.25" customHeight="1" thickBot="1" x14ac:dyDescent="0.3">
      <c r="A1220" s="113"/>
      <c r="B1220" s="93"/>
      <c r="C1220" s="55"/>
      <c r="D1220" s="94" t="e">
        <f>VLOOKUP($C1219:$C$5004,$C$27:$D$5004,2,0)</f>
        <v>#N/A</v>
      </c>
      <c r="E1220" s="99"/>
      <c r="F1220" s="60" t="e">
        <f>VLOOKUP($E1220:$E$5004,'PLANO DE APLICAÇÃO'!$A$5:$B$1002,2,0)</f>
        <v>#N/A</v>
      </c>
      <c r="G1220" s="28"/>
      <c r="H1220" s="29" t="str">
        <f>IF(G1220=1,'ANEXO RP14'!$A$51,(IF(G1220=2,'ANEXO RP14'!$A$52,(IF(G1220=3,'ANEXO RP14'!$A$53,(IF(G1220=4,'ANEXO RP14'!$A$54,(IF(G1220=5,'ANEXO RP14'!$A$55,(IF(G1220=6,'ANEXO RP14'!$A$56,(IF(G1220=7,'ANEXO RP14'!$A$57,(IF(G1220=8,'ANEXO RP14'!$A$58,(IF(G1220=9,'ANEXO RP14'!$A$59,(IF(G1220=10,'ANEXO RP14'!$A$60,(IF(G1220=11,'ANEXO RP14'!$A$61,(IF(G1220=12,'ANEXO RP14'!$A$62,(IF(G1220=13,'ANEXO RP14'!$A$63,(IF(G1220=14,'ANEXO RP14'!$A$64,(IF(G1220=15,'ANEXO RP14'!$A$65,(IF(G1220=16,'ANEXO RP14'!$A$66," ")))))))))))))))))))))))))))))))</f>
        <v xml:space="preserve"> </v>
      </c>
      <c r="I1220" s="106"/>
      <c r="J1220" s="114"/>
      <c r="K1220" s="91"/>
    </row>
    <row r="1221" spans="1:11" s="30" customFormat="1" ht="41.25" customHeight="1" thickBot="1" x14ac:dyDescent="0.3">
      <c r="A1221" s="113"/>
      <c r="B1221" s="93"/>
      <c r="C1221" s="55"/>
      <c r="D1221" s="94" t="e">
        <f>VLOOKUP($C1220:$C$5004,$C$27:$D$5004,2,0)</f>
        <v>#N/A</v>
      </c>
      <c r="E1221" s="99"/>
      <c r="F1221" s="60" t="e">
        <f>VLOOKUP($E1221:$E$5004,'PLANO DE APLICAÇÃO'!$A$5:$B$1002,2,0)</f>
        <v>#N/A</v>
      </c>
      <c r="G1221" s="28"/>
      <c r="H1221" s="29" t="str">
        <f>IF(G1221=1,'ANEXO RP14'!$A$51,(IF(G1221=2,'ANEXO RP14'!$A$52,(IF(G1221=3,'ANEXO RP14'!$A$53,(IF(G1221=4,'ANEXO RP14'!$A$54,(IF(G1221=5,'ANEXO RP14'!$A$55,(IF(G1221=6,'ANEXO RP14'!$A$56,(IF(G1221=7,'ANEXO RP14'!$A$57,(IF(G1221=8,'ANEXO RP14'!$A$58,(IF(G1221=9,'ANEXO RP14'!$A$59,(IF(G1221=10,'ANEXO RP14'!$A$60,(IF(G1221=11,'ANEXO RP14'!$A$61,(IF(G1221=12,'ANEXO RP14'!$A$62,(IF(G1221=13,'ANEXO RP14'!$A$63,(IF(G1221=14,'ANEXO RP14'!$A$64,(IF(G1221=15,'ANEXO RP14'!$A$65,(IF(G1221=16,'ANEXO RP14'!$A$66," ")))))))))))))))))))))))))))))))</f>
        <v xml:space="preserve"> </v>
      </c>
      <c r="I1221" s="106"/>
      <c r="J1221" s="114"/>
      <c r="K1221" s="91"/>
    </row>
    <row r="1222" spans="1:11" s="30" customFormat="1" ht="41.25" customHeight="1" thickBot="1" x14ac:dyDescent="0.3">
      <c r="A1222" s="113"/>
      <c r="B1222" s="93"/>
      <c r="C1222" s="55"/>
      <c r="D1222" s="94" t="e">
        <f>VLOOKUP($C1221:$C$5004,$C$27:$D$5004,2,0)</f>
        <v>#N/A</v>
      </c>
      <c r="E1222" s="99"/>
      <c r="F1222" s="60" t="e">
        <f>VLOOKUP($E1222:$E$5004,'PLANO DE APLICAÇÃO'!$A$5:$B$1002,2,0)</f>
        <v>#N/A</v>
      </c>
      <c r="G1222" s="28"/>
      <c r="H1222" s="29" t="str">
        <f>IF(G1222=1,'ANEXO RP14'!$A$51,(IF(G1222=2,'ANEXO RP14'!$A$52,(IF(G1222=3,'ANEXO RP14'!$A$53,(IF(G1222=4,'ANEXO RP14'!$A$54,(IF(G1222=5,'ANEXO RP14'!$A$55,(IF(G1222=6,'ANEXO RP14'!$A$56,(IF(G1222=7,'ANEXO RP14'!$A$57,(IF(G1222=8,'ANEXO RP14'!$A$58,(IF(G1222=9,'ANEXO RP14'!$A$59,(IF(G1222=10,'ANEXO RP14'!$A$60,(IF(G1222=11,'ANEXO RP14'!$A$61,(IF(G1222=12,'ANEXO RP14'!$A$62,(IF(G1222=13,'ANEXO RP14'!$A$63,(IF(G1222=14,'ANEXO RP14'!$A$64,(IF(G1222=15,'ANEXO RP14'!$A$65,(IF(G1222=16,'ANEXO RP14'!$A$66," ")))))))))))))))))))))))))))))))</f>
        <v xml:space="preserve"> </v>
      </c>
      <c r="I1222" s="106"/>
      <c r="J1222" s="114"/>
      <c r="K1222" s="91"/>
    </row>
    <row r="1223" spans="1:11" s="30" customFormat="1" ht="41.25" customHeight="1" thickBot="1" x14ac:dyDescent="0.3">
      <c r="A1223" s="113"/>
      <c r="B1223" s="93"/>
      <c r="C1223" s="55"/>
      <c r="D1223" s="94" t="e">
        <f>VLOOKUP($C1222:$C$5004,$C$27:$D$5004,2,0)</f>
        <v>#N/A</v>
      </c>
      <c r="E1223" s="99"/>
      <c r="F1223" s="60" t="e">
        <f>VLOOKUP($E1223:$E$5004,'PLANO DE APLICAÇÃO'!$A$5:$B$1002,2,0)</f>
        <v>#N/A</v>
      </c>
      <c r="G1223" s="28"/>
      <c r="H1223" s="29" t="str">
        <f>IF(G1223=1,'ANEXO RP14'!$A$51,(IF(G1223=2,'ANEXO RP14'!$A$52,(IF(G1223=3,'ANEXO RP14'!$A$53,(IF(G1223=4,'ANEXO RP14'!$A$54,(IF(G1223=5,'ANEXO RP14'!$A$55,(IF(G1223=6,'ANEXO RP14'!$A$56,(IF(G1223=7,'ANEXO RP14'!$A$57,(IF(G1223=8,'ANEXO RP14'!$A$58,(IF(G1223=9,'ANEXO RP14'!$A$59,(IF(G1223=10,'ANEXO RP14'!$A$60,(IF(G1223=11,'ANEXO RP14'!$A$61,(IF(G1223=12,'ANEXO RP14'!$A$62,(IF(G1223=13,'ANEXO RP14'!$A$63,(IF(G1223=14,'ANEXO RP14'!$A$64,(IF(G1223=15,'ANEXO RP14'!$A$65,(IF(G1223=16,'ANEXO RP14'!$A$66," ")))))))))))))))))))))))))))))))</f>
        <v xml:space="preserve"> </v>
      </c>
      <c r="I1223" s="106"/>
      <c r="J1223" s="114"/>
      <c r="K1223" s="91"/>
    </row>
    <row r="1224" spans="1:11" s="30" customFormat="1" ht="41.25" customHeight="1" thickBot="1" x14ac:dyDescent="0.3">
      <c r="A1224" s="113"/>
      <c r="B1224" s="93"/>
      <c r="C1224" s="55"/>
      <c r="D1224" s="94" t="e">
        <f>VLOOKUP($C1223:$C$5004,$C$27:$D$5004,2,0)</f>
        <v>#N/A</v>
      </c>
      <c r="E1224" s="99"/>
      <c r="F1224" s="60" t="e">
        <f>VLOOKUP($E1224:$E$5004,'PLANO DE APLICAÇÃO'!$A$5:$B$1002,2,0)</f>
        <v>#N/A</v>
      </c>
      <c r="G1224" s="28"/>
      <c r="H1224" s="29" t="str">
        <f>IF(G1224=1,'ANEXO RP14'!$A$51,(IF(G1224=2,'ANEXO RP14'!$A$52,(IF(G1224=3,'ANEXO RP14'!$A$53,(IF(G1224=4,'ANEXO RP14'!$A$54,(IF(G1224=5,'ANEXO RP14'!$A$55,(IF(G1224=6,'ANEXO RP14'!$A$56,(IF(G1224=7,'ANEXO RP14'!$A$57,(IF(G1224=8,'ANEXO RP14'!$A$58,(IF(G1224=9,'ANEXO RP14'!$A$59,(IF(G1224=10,'ANEXO RP14'!$A$60,(IF(G1224=11,'ANEXO RP14'!$A$61,(IF(G1224=12,'ANEXO RP14'!$A$62,(IF(G1224=13,'ANEXO RP14'!$A$63,(IF(G1224=14,'ANEXO RP14'!$A$64,(IF(G1224=15,'ANEXO RP14'!$A$65,(IF(G1224=16,'ANEXO RP14'!$A$66," ")))))))))))))))))))))))))))))))</f>
        <v xml:space="preserve"> </v>
      </c>
      <c r="I1224" s="106"/>
      <c r="J1224" s="114"/>
      <c r="K1224" s="91"/>
    </row>
    <row r="1225" spans="1:11" s="30" customFormat="1" ht="41.25" customHeight="1" thickBot="1" x14ac:dyDescent="0.3">
      <c r="A1225" s="113"/>
      <c r="B1225" s="93"/>
      <c r="C1225" s="55"/>
      <c r="D1225" s="94" t="e">
        <f>VLOOKUP($C1224:$C$5004,$C$27:$D$5004,2,0)</f>
        <v>#N/A</v>
      </c>
      <c r="E1225" s="99"/>
      <c r="F1225" s="60" t="e">
        <f>VLOOKUP($E1225:$E$5004,'PLANO DE APLICAÇÃO'!$A$5:$B$1002,2,0)</f>
        <v>#N/A</v>
      </c>
      <c r="G1225" s="28"/>
      <c r="H1225" s="29" t="str">
        <f>IF(G1225=1,'ANEXO RP14'!$A$51,(IF(G1225=2,'ANEXO RP14'!$A$52,(IF(G1225=3,'ANEXO RP14'!$A$53,(IF(G1225=4,'ANEXO RP14'!$A$54,(IF(G1225=5,'ANEXO RP14'!$A$55,(IF(G1225=6,'ANEXO RP14'!$A$56,(IF(G1225=7,'ANEXO RP14'!$A$57,(IF(G1225=8,'ANEXO RP14'!$A$58,(IF(G1225=9,'ANEXO RP14'!$A$59,(IF(G1225=10,'ANEXO RP14'!$A$60,(IF(G1225=11,'ANEXO RP14'!$A$61,(IF(G1225=12,'ANEXO RP14'!$A$62,(IF(G1225=13,'ANEXO RP14'!$A$63,(IF(G1225=14,'ANEXO RP14'!$A$64,(IF(G1225=15,'ANEXO RP14'!$A$65,(IF(G1225=16,'ANEXO RP14'!$A$66," ")))))))))))))))))))))))))))))))</f>
        <v xml:space="preserve"> </v>
      </c>
      <c r="I1225" s="106"/>
      <c r="J1225" s="114"/>
      <c r="K1225" s="91"/>
    </row>
    <row r="1226" spans="1:11" s="30" customFormat="1" ht="41.25" customHeight="1" thickBot="1" x14ac:dyDescent="0.3">
      <c r="A1226" s="113"/>
      <c r="B1226" s="93"/>
      <c r="C1226" s="55"/>
      <c r="D1226" s="94" t="e">
        <f>VLOOKUP($C1225:$C$5004,$C$27:$D$5004,2,0)</f>
        <v>#N/A</v>
      </c>
      <c r="E1226" s="99"/>
      <c r="F1226" s="60" t="e">
        <f>VLOOKUP($E1226:$E$5004,'PLANO DE APLICAÇÃO'!$A$5:$B$1002,2,0)</f>
        <v>#N/A</v>
      </c>
      <c r="G1226" s="28"/>
      <c r="H1226" s="29" t="str">
        <f>IF(G1226=1,'ANEXO RP14'!$A$51,(IF(G1226=2,'ANEXO RP14'!$A$52,(IF(G1226=3,'ANEXO RP14'!$A$53,(IF(G1226=4,'ANEXO RP14'!$A$54,(IF(G1226=5,'ANEXO RP14'!$A$55,(IF(G1226=6,'ANEXO RP14'!$A$56,(IF(G1226=7,'ANEXO RP14'!$A$57,(IF(G1226=8,'ANEXO RP14'!$A$58,(IF(G1226=9,'ANEXO RP14'!$A$59,(IF(G1226=10,'ANEXO RP14'!$A$60,(IF(G1226=11,'ANEXO RP14'!$A$61,(IF(G1226=12,'ANEXO RP14'!$A$62,(IF(G1226=13,'ANEXO RP14'!$A$63,(IF(G1226=14,'ANEXO RP14'!$A$64,(IF(G1226=15,'ANEXO RP14'!$A$65,(IF(G1226=16,'ANEXO RP14'!$A$66," ")))))))))))))))))))))))))))))))</f>
        <v xml:space="preserve"> </v>
      </c>
      <c r="I1226" s="106"/>
      <c r="J1226" s="114"/>
      <c r="K1226" s="91"/>
    </row>
    <row r="1227" spans="1:11" s="30" customFormat="1" ht="41.25" customHeight="1" thickBot="1" x14ac:dyDescent="0.3">
      <c r="A1227" s="113"/>
      <c r="B1227" s="93"/>
      <c r="C1227" s="55"/>
      <c r="D1227" s="94" t="e">
        <f>VLOOKUP($C1226:$C$5004,$C$27:$D$5004,2,0)</f>
        <v>#N/A</v>
      </c>
      <c r="E1227" s="99"/>
      <c r="F1227" s="60" t="e">
        <f>VLOOKUP($E1227:$E$5004,'PLANO DE APLICAÇÃO'!$A$5:$B$1002,2,0)</f>
        <v>#N/A</v>
      </c>
      <c r="G1227" s="28"/>
      <c r="H1227" s="29" t="str">
        <f>IF(G1227=1,'ANEXO RP14'!$A$51,(IF(G1227=2,'ANEXO RP14'!$A$52,(IF(G1227=3,'ANEXO RP14'!$A$53,(IF(G1227=4,'ANEXO RP14'!$A$54,(IF(G1227=5,'ANEXO RP14'!$A$55,(IF(G1227=6,'ANEXO RP14'!$A$56,(IF(G1227=7,'ANEXO RP14'!$A$57,(IF(G1227=8,'ANEXO RP14'!$A$58,(IF(G1227=9,'ANEXO RP14'!$A$59,(IF(G1227=10,'ANEXO RP14'!$A$60,(IF(G1227=11,'ANEXO RP14'!$A$61,(IF(G1227=12,'ANEXO RP14'!$A$62,(IF(G1227=13,'ANEXO RP14'!$A$63,(IF(G1227=14,'ANEXO RP14'!$A$64,(IF(G1227=15,'ANEXO RP14'!$A$65,(IF(G1227=16,'ANEXO RP14'!$A$66," ")))))))))))))))))))))))))))))))</f>
        <v xml:space="preserve"> </v>
      </c>
      <c r="I1227" s="106"/>
      <c r="J1227" s="114"/>
      <c r="K1227" s="91"/>
    </row>
    <row r="1228" spans="1:11" s="30" customFormat="1" ht="41.25" customHeight="1" thickBot="1" x14ac:dyDescent="0.3">
      <c r="A1228" s="113"/>
      <c r="B1228" s="93"/>
      <c r="C1228" s="55"/>
      <c r="D1228" s="94" t="e">
        <f>VLOOKUP($C1227:$C$5004,$C$27:$D$5004,2,0)</f>
        <v>#N/A</v>
      </c>
      <c r="E1228" s="99"/>
      <c r="F1228" s="60" t="e">
        <f>VLOOKUP($E1228:$E$5004,'PLANO DE APLICAÇÃO'!$A$5:$B$1002,2,0)</f>
        <v>#N/A</v>
      </c>
      <c r="G1228" s="28"/>
      <c r="H1228" s="29" t="str">
        <f>IF(G1228=1,'ANEXO RP14'!$A$51,(IF(G1228=2,'ANEXO RP14'!$A$52,(IF(G1228=3,'ANEXO RP14'!$A$53,(IF(G1228=4,'ANEXO RP14'!$A$54,(IF(G1228=5,'ANEXO RP14'!$A$55,(IF(G1228=6,'ANEXO RP14'!$A$56,(IF(G1228=7,'ANEXO RP14'!$A$57,(IF(G1228=8,'ANEXO RP14'!$A$58,(IF(G1228=9,'ANEXO RP14'!$A$59,(IF(G1228=10,'ANEXO RP14'!$A$60,(IF(G1228=11,'ANEXO RP14'!$A$61,(IF(G1228=12,'ANEXO RP14'!$A$62,(IF(G1228=13,'ANEXO RP14'!$A$63,(IF(G1228=14,'ANEXO RP14'!$A$64,(IF(G1228=15,'ANEXO RP14'!$A$65,(IF(G1228=16,'ANEXO RP14'!$A$66," ")))))))))))))))))))))))))))))))</f>
        <v xml:space="preserve"> </v>
      </c>
      <c r="I1228" s="106"/>
      <c r="J1228" s="114"/>
      <c r="K1228" s="91"/>
    </row>
    <row r="1229" spans="1:11" s="30" customFormat="1" ht="41.25" customHeight="1" thickBot="1" x14ac:dyDescent="0.3">
      <c r="A1229" s="113"/>
      <c r="B1229" s="93"/>
      <c r="C1229" s="55"/>
      <c r="D1229" s="94" t="e">
        <f>VLOOKUP($C1228:$C$5004,$C$27:$D$5004,2,0)</f>
        <v>#N/A</v>
      </c>
      <c r="E1229" s="99"/>
      <c r="F1229" s="60" t="e">
        <f>VLOOKUP($E1229:$E$5004,'PLANO DE APLICAÇÃO'!$A$5:$B$1002,2,0)</f>
        <v>#N/A</v>
      </c>
      <c r="G1229" s="28"/>
      <c r="H1229" s="29" t="str">
        <f>IF(G1229=1,'ANEXO RP14'!$A$51,(IF(G1229=2,'ANEXO RP14'!$A$52,(IF(G1229=3,'ANEXO RP14'!$A$53,(IF(G1229=4,'ANEXO RP14'!$A$54,(IF(G1229=5,'ANEXO RP14'!$A$55,(IF(G1229=6,'ANEXO RP14'!$A$56,(IF(G1229=7,'ANEXO RP14'!$A$57,(IF(G1229=8,'ANEXO RP14'!$A$58,(IF(G1229=9,'ANEXO RP14'!$A$59,(IF(G1229=10,'ANEXO RP14'!$A$60,(IF(G1229=11,'ANEXO RP14'!$A$61,(IF(G1229=12,'ANEXO RP14'!$A$62,(IF(G1229=13,'ANEXO RP14'!$A$63,(IF(G1229=14,'ANEXO RP14'!$A$64,(IF(G1229=15,'ANEXO RP14'!$A$65,(IF(G1229=16,'ANEXO RP14'!$A$66," ")))))))))))))))))))))))))))))))</f>
        <v xml:space="preserve"> </v>
      </c>
      <c r="I1229" s="106"/>
      <c r="J1229" s="114"/>
      <c r="K1229" s="91"/>
    </row>
    <row r="1230" spans="1:11" s="30" customFormat="1" ht="41.25" customHeight="1" thickBot="1" x14ac:dyDescent="0.3">
      <c r="A1230" s="113"/>
      <c r="B1230" s="93"/>
      <c r="C1230" s="55"/>
      <c r="D1230" s="94" t="e">
        <f>VLOOKUP($C1229:$C$5004,$C$27:$D$5004,2,0)</f>
        <v>#N/A</v>
      </c>
      <c r="E1230" s="99"/>
      <c r="F1230" s="60" t="e">
        <f>VLOOKUP($E1230:$E$5004,'PLANO DE APLICAÇÃO'!$A$5:$B$1002,2,0)</f>
        <v>#N/A</v>
      </c>
      <c r="G1230" s="28"/>
      <c r="H1230" s="29" t="str">
        <f>IF(G1230=1,'ANEXO RP14'!$A$51,(IF(G1230=2,'ANEXO RP14'!$A$52,(IF(G1230=3,'ANEXO RP14'!$A$53,(IF(G1230=4,'ANEXO RP14'!$A$54,(IF(G1230=5,'ANEXO RP14'!$A$55,(IF(G1230=6,'ANEXO RP14'!$A$56,(IF(G1230=7,'ANEXO RP14'!$A$57,(IF(G1230=8,'ANEXO RP14'!$A$58,(IF(G1230=9,'ANEXO RP14'!$A$59,(IF(G1230=10,'ANEXO RP14'!$A$60,(IF(G1230=11,'ANEXO RP14'!$A$61,(IF(G1230=12,'ANEXO RP14'!$A$62,(IF(G1230=13,'ANEXO RP14'!$A$63,(IF(G1230=14,'ANEXO RP14'!$A$64,(IF(G1230=15,'ANEXO RP14'!$A$65,(IF(G1230=16,'ANEXO RP14'!$A$66," ")))))))))))))))))))))))))))))))</f>
        <v xml:space="preserve"> </v>
      </c>
      <c r="I1230" s="106"/>
      <c r="J1230" s="114"/>
      <c r="K1230" s="91"/>
    </row>
    <row r="1231" spans="1:11" s="30" customFormat="1" ht="41.25" customHeight="1" thickBot="1" x14ac:dyDescent="0.3">
      <c r="A1231" s="113"/>
      <c r="B1231" s="93"/>
      <c r="C1231" s="55"/>
      <c r="D1231" s="94" t="e">
        <f>VLOOKUP($C1230:$C$5004,$C$27:$D$5004,2,0)</f>
        <v>#N/A</v>
      </c>
      <c r="E1231" s="99"/>
      <c r="F1231" s="60" t="e">
        <f>VLOOKUP($E1231:$E$5004,'PLANO DE APLICAÇÃO'!$A$5:$B$1002,2,0)</f>
        <v>#N/A</v>
      </c>
      <c r="G1231" s="28"/>
      <c r="H1231" s="29" t="str">
        <f>IF(G1231=1,'ANEXO RP14'!$A$51,(IF(G1231=2,'ANEXO RP14'!$A$52,(IF(G1231=3,'ANEXO RP14'!$A$53,(IF(G1231=4,'ANEXO RP14'!$A$54,(IF(G1231=5,'ANEXO RP14'!$A$55,(IF(G1231=6,'ANEXO RP14'!$A$56,(IF(G1231=7,'ANEXO RP14'!$A$57,(IF(G1231=8,'ANEXO RP14'!$A$58,(IF(G1231=9,'ANEXO RP14'!$A$59,(IF(G1231=10,'ANEXO RP14'!$A$60,(IF(G1231=11,'ANEXO RP14'!$A$61,(IF(G1231=12,'ANEXO RP14'!$A$62,(IF(G1231=13,'ANEXO RP14'!$A$63,(IF(G1231=14,'ANEXO RP14'!$A$64,(IF(G1231=15,'ANEXO RP14'!$A$65,(IF(G1231=16,'ANEXO RP14'!$A$66," ")))))))))))))))))))))))))))))))</f>
        <v xml:space="preserve"> </v>
      </c>
      <c r="I1231" s="106"/>
      <c r="J1231" s="114"/>
      <c r="K1231" s="91"/>
    </row>
    <row r="1232" spans="1:11" s="30" customFormat="1" ht="41.25" customHeight="1" thickBot="1" x14ac:dyDescent="0.3">
      <c r="A1232" s="113"/>
      <c r="B1232" s="93"/>
      <c r="C1232" s="55"/>
      <c r="D1232" s="94" t="e">
        <f>VLOOKUP($C1231:$C$5004,$C$27:$D$5004,2,0)</f>
        <v>#N/A</v>
      </c>
      <c r="E1232" s="99"/>
      <c r="F1232" s="60" t="e">
        <f>VLOOKUP($E1232:$E$5004,'PLANO DE APLICAÇÃO'!$A$5:$B$1002,2,0)</f>
        <v>#N/A</v>
      </c>
      <c r="G1232" s="28"/>
      <c r="H1232" s="29" t="str">
        <f>IF(G1232=1,'ANEXO RP14'!$A$51,(IF(G1232=2,'ANEXO RP14'!$A$52,(IF(G1232=3,'ANEXO RP14'!$A$53,(IF(G1232=4,'ANEXO RP14'!$A$54,(IF(G1232=5,'ANEXO RP14'!$A$55,(IF(G1232=6,'ANEXO RP14'!$A$56,(IF(G1232=7,'ANEXO RP14'!$A$57,(IF(G1232=8,'ANEXO RP14'!$A$58,(IF(G1232=9,'ANEXO RP14'!$A$59,(IF(G1232=10,'ANEXO RP14'!$A$60,(IF(G1232=11,'ANEXO RP14'!$A$61,(IF(G1232=12,'ANEXO RP14'!$A$62,(IF(G1232=13,'ANEXO RP14'!$A$63,(IF(G1232=14,'ANEXO RP14'!$A$64,(IF(G1232=15,'ANEXO RP14'!$A$65,(IF(G1232=16,'ANEXO RP14'!$A$66," ")))))))))))))))))))))))))))))))</f>
        <v xml:space="preserve"> </v>
      </c>
      <c r="I1232" s="106"/>
      <c r="J1232" s="114"/>
      <c r="K1232" s="91"/>
    </row>
    <row r="1233" spans="1:11" s="30" customFormat="1" ht="41.25" customHeight="1" thickBot="1" x14ac:dyDescent="0.3">
      <c r="A1233" s="113"/>
      <c r="B1233" s="93"/>
      <c r="C1233" s="55"/>
      <c r="D1233" s="94" t="e">
        <f>VLOOKUP($C1232:$C$5004,$C$27:$D$5004,2,0)</f>
        <v>#N/A</v>
      </c>
      <c r="E1233" s="99"/>
      <c r="F1233" s="60" t="e">
        <f>VLOOKUP($E1233:$E$5004,'PLANO DE APLICAÇÃO'!$A$5:$B$1002,2,0)</f>
        <v>#N/A</v>
      </c>
      <c r="G1233" s="28"/>
      <c r="H1233" s="29" t="str">
        <f>IF(G1233=1,'ANEXO RP14'!$A$51,(IF(G1233=2,'ANEXO RP14'!$A$52,(IF(G1233=3,'ANEXO RP14'!$A$53,(IF(G1233=4,'ANEXO RP14'!$A$54,(IF(G1233=5,'ANEXO RP14'!$A$55,(IF(G1233=6,'ANEXO RP14'!$A$56,(IF(G1233=7,'ANEXO RP14'!$A$57,(IF(G1233=8,'ANEXO RP14'!$A$58,(IF(G1233=9,'ANEXO RP14'!$A$59,(IF(G1233=10,'ANEXO RP14'!$A$60,(IF(G1233=11,'ANEXO RP14'!$A$61,(IF(G1233=12,'ANEXO RP14'!$A$62,(IF(G1233=13,'ANEXO RP14'!$A$63,(IF(G1233=14,'ANEXO RP14'!$A$64,(IF(G1233=15,'ANEXO RP14'!$A$65,(IF(G1233=16,'ANEXO RP14'!$A$66," ")))))))))))))))))))))))))))))))</f>
        <v xml:space="preserve"> </v>
      </c>
      <c r="I1233" s="106"/>
      <c r="J1233" s="114"/>
      <c r="K1233" s="91"/>
    </row>
    <row r="1234" spans="1:11" s="30" customFormat="1" ht="41.25" customHeight="1" thickBot="1" x14ac:dyDescent="0.3">
      <c r="A1234" s="113"/>
      <c r="B1234" s="93"/>
      <c r="C1234" s="55"/>
      <c r="D1234" s="94" t="e">
        <f>VLOOKUP($C1233:$C$5004,$C$27:$D$5004,2,0)</f>
        <v>#N/A</v>
      </c>
      <c r="E1234" s="99"/>
      <c r="F1234" s="60" t="e">
        <f>VLOOKUP($E1234:$E$5004,'PLANO DE APLICAÇÃO'!$A$5:$B$1002,2,0)</f>
        <v>#N/A</v>
      </c>
      <c r="G1234" s="28"/>
      <c r="H1234" s="29" t="str">
        <f>IF(G1234=1,'ANEXO RP14'!$A$51,(IF(G1234=2,'ANEXO RP14'!$A$52,(IF(G1234=3,'ANEXO RP14'!$A$53,(IF(G1234=4,'ANEXO RP14'!$A$54,(IF(G1234=5,'ANEXO RP14'!$A$55,(IF(G1234=6,'ANEXO RP14'!$A$56,(IF(G1234=7,'ANEXO RP14'!$A$57,(IF(G1234=8,'ANEXO RP14'!$A$58,(IF(G1234=9,'ANEXO RP14'!$A$59,(IF(G1234=10,'ANEXO RP14'!$A$60,(IF(G1234=11,'ANEXO RP14'!$A$61,(IF(G1234=12,'ANEXO RP14'!$A$62,(IF(G1234=13,'ANEXO RP14'!$A$63,(IF(G1234=14,'ANEXO RP14'!$A$64,(IF(G1234=15,'ANEXO RP14'!$A$65,(IF(G1234=16,'ANEXO RP14'!$A$66," ")))))))))))))))))))))))))))))))</f>
        <v xml:space="preserve"> </v>
      </c>
      <c r="I1234" s="106"/>
      <c r="J1234" s="114"/>
      <c r="K1234" s="91"/>
    </row>
    <row r="1235" spans="1:11" s="30" customFormat="1" ht="41.25" customHeight="1" thickBot="1" x14ac:dyDescent="0.3">
      <c r="A1235" s="113"/>
      <c r="B1235" s="93"/>
      <c r="C1235" s="55"/>
      <c r="D1235" s="94" t="e">
        <f>VLOOKUP($C1234:$C$5004,$C$27:$D$5004,2,0)</f>
        <v>#N/A</v>
      </c>
      <c r="E1235" s="99"/>
      <c r="F1235" s="60" t="e">
        <f>VLOOKUP($E1235:$E$5004,'PLANO DE APLICAÇÃO'!$A$5:$B$1002,2,0)</f>
        <v>#N/A</v>
      </c>
      <c r="G1235" s="28"/>
      <c r="H1235" s="29" t="str">
        <f>IF(G1235=1,'ANEXO RP14'!$A$51,(IF(G1235=2,'ANEXO RP14'!$A$52,(IF(G1235=3,'ANEXO RP14'!$A$53,(IF(G1235=4,'ANEXO RP14'!$A$54,(IF(G1235=5,'ANEXO RP14'!$A$55,(IF(G1235=6,'ANEXO RP14'!$A$56,(IF(G1235=7,'ANEXO RP14'!$A$57,(IF(G1235=8,'ANEXO RP14'!$A$58,(IF(G1235=9,'ANEXO RP14'!$A$59,(IF(G1235=10,'ANEXO RP14'!$A$60,(IF(G1235=11,'ANEXO RP14'!$A$61,(IF(G1235=12,'ANEXO RP14'!$A$62,(IF(G1235=13,'ANEXO RP14'!$A$63,(IF(G1235=14,'ANEXO RP14'!$A$64,(IF(G1235=15,'ANEXO RP14'!$A$65,(IF(G1235=16,'ANEXO RP14'!$A$66," ")))))))))))))))))))))))))))))))</f>
        <v xml:space="preserve"> </v>
      </c>
      <c r="I1235" s="106"/>
      <c r="J1235" s="114"/>
      <c r="K1235" s="91"/>
    </row>
    <row r="1236" spans="1:11" s="30" customFormat="1" ht="41.25" customHeight="1" thickBot="1" x14ac:dyDescent="0.3">
      <c r="A1236" s="113"/>
      <c r="B1236" s="93"/>
      <c r="C1236" s="55"/>
      <c r="D1236" s="94" t="e">
        <f>VLOOKUP($C1235:$C$5004,$C$27:$D$5004,2,0)</f>
        <v>#N/A</v>
      </c>
      <c r="E1236" s="99"/>
      <c r="F1236" s="60" t="e">
        <f>VLOOKUP($E1236:$E$5004,'PLANO DE APLICAÇÃO'!$A$5:$B$1002,2,0)</f>
        <v>#N/A</v>
      </c>
      <c r="G1236" s="28"/>
      <c r="H1236" s="29" t="str">
        <f>IF(G1236=1,'ANEXO RP14'!$A$51,(IF(G1236=2,'ANEXO RP14'!$A$52,(IF(G1236=3,'ANEXO RP14'!$A$53,(IF(G1236=4,'ANEXO RP14'!$A$54,(IF(G1236=5,'ANEXO RP14'!$A$55,(IF(G1236=6,'ANEXO RP14'!$A$56,(IF(G1236=7,'ANEXO RP14'!$A$57,(IF(G1236=8,'ANEXO RP14'!$A$58,(IF(G1236=9,'ANEXO RP14'!$A$59,(IF(G1236=10,'ANEXO RP14'!$A$60,(IF(G1236=11,'ANEXO RP14'!$A$61,(IF(G1236=12,'ANEXO RP14'!$A$62,(IF(G1236=13,'ANEXO RP14'!$A$63,(IF(G1236=14,'ANEXO RP14'!$A$64,(IF(G1236=15,'ANEXO RP14'!$A$65,(IF(G1236=16,'ANEXO RP14'!$A$66," ")))))))))))))))))))))))))))))))</f>
        <v xml:space="preserve"> </v>
      </c>
      <c r="I1236" s="106"/>
      <c r="J1236" s="114"/>
      <c r="K1236" s="91"/>
    </row>
    <row r="1237" spans="1:11" s="30" customFormat="1" ht="41.25" customHeight="1" thickBot="1" x14ac:dyDescent="0.3">
      <c r="A1237" s="113"/>
      <c r="B1237" s="93"/>
      <c r="C1237" s="55"/>
      <c r="D1237" s="94" t="e">
        <f>VLOOKUP($C1236:$C$5004,$C$27:$D$5004,2,0)</f>
        <v>#N/A</v>
      </c>
      <c r="E1237" s="99"/>
      <c r="F1237" s="60" t="e">
        <f>VLOOKUP($E1237:$E$5004,'PLANO DE APLICAÇÃO'!$A$5:$B$1002,2,0)</f>
        <v>#N/A</v>
      </c>
      <c r="G1237" s="28"/>
      <c r="H1237" s="29" t="str">
        <f>IF(G1237=1,'ANEXO RP14'!$A$51,(IF(G1237=2,'ANEXO RP14'!$A$52,(IF(G1237=3,'ANEXO RP14'!$A$53,(IF(G1237=4,'ANEXO RP14'!$A$54,(IF(G1237=5,'ANEXO RP14'!$A$55,(IF(G1237=6,'ANEXO RP14'!$A$56,(IF(G1237=7,'ANEXO RP14'!$A$57,(IF(G1237=8,'ANEXO RP14'!$A$58,(IF(G1237=9,'ANEXO RP14'!$A$59,(IF(G1237=10,'ANEXO RP14'!$A$60,(IF(G1237=11,'ANEXO RP14'!$A$61,(IF(G1237=12,'ANEXO RP14'!$A$62,(IF(G1237=13,'ANEXO RP14'!$A$63,(IF(G1237=14,'ANEXO RP14'!$A$64,(IF(G1237=15,'ANEXO RP14'!$A$65,(IF(G1237=16,'ANEXO RP14'!$A$66," ")))))))))))))))))))))))))))))))</f>
        <v xml:space="preserve"> </v>
      </c>
      <c r="I1237" s="106"/>
      <c r="J1237" s="114"/>
      <c r="K1237" s="91"/>
    </row>
    <row r="1238" spans="1:11" s="30" customFormat="1" ht="41.25" customHeight="1" thickBot="1" x14ac:dyDescent="0.3">
      <c r="A1238" s="113"/>
      <c r="B1238" s="93"/>
      <c r="C1238" s="55"/>
      <c r="D1238" s="94" t="e">
        <f>VLOOKUP($C1237:$C$5004,$C$27:$D$5004,2,0)</f>
        <v>#N/A</v>
      </c>
      <c r="E1238" s="99"/>
      <c r="F1238" s="60" t="e">
        <f>VLOOKUP($E1238:$E$5004,'PLANO DE APLICAÇÃO'!$A$5:$B$1002,2,0)</f>
        <v>#N/A</v>
      </c>
      <c r="G1238" s="28"/>
      <c r="H1238" s="29" t="str">
        <f>IF(G1238=1,'ANEXO RP14'!$A$51,(IF(G1238=2,'ANEXO RP14'!$A$52,(IF(G1238=3,'ANEXO RP14'!$A$53,(IF(G1238=4,'ANEXO RP14'!$A$54,(IF(G1238=5,'ANEXO RP14'!$A$55,(IF(G1238=6,'ANEXO RP14'!$A$56,(IF(G1238=7,'ANEXO RP14'!$A$57,(IF(G1238=8,'ANEXO RP14'!$A$58,(IF(G1238=9,'ANEXO RP14'!$A$59,(IF(G1238=10,'ANEXO RP14'!$A$60,(IF(G1238=11,'ANEXO RP14'!$A$61,(IF(G1238=12,'ANEXO RP14'!$A$62,(IF(G1238=13,'ANEXO RP14'!$A$63,(IF(G1238=14,'ANEXO RP14'!$A$64,(IF(G1238=15,'ANEXO RP14'!$A$65,(IF(G1238=16,'ANEXO RP14'!$A$66," ")))))))))))))))))))))))))))))))</f>
        <v xml:space="preserve"> </v>
      </c>
      <c r="I1238" s="106"/>
      <c r="J1238" s="114"/>
      <c r="K1238" s="91"/>
    </row>
    <row r="1239" spans="1:11" s="30" customFormat="1" ht="41.25" customHeight="1" thickBot="1" x14ac:dyDescent="0.3">
      <c r="A1239" s="113"/>
      <c r="B1239" s="93"/>
      <c r="C1239" s="55"/>
      <c r="D1239" s="94" t="e">
        <f>VLOOKUP($C1238:$C$5004,$C$27:$D$5004,2,0)</f>
        <v>#N/A</v>
      </c>
      <c r="E1239" s="99"/>
      <c r="F1239" s="60" t="e">
        <f>VLOOKUP($E1239:$E$5004,'PLANO DE APLICAÇÃO'!$A$5:$B$1002,2,0)</f>
        <v>#N/A</v>
      </c>
      <c r="G1239" s="28"/>
      <c r="H1239" s="29" t="str">
        <f>IF(G1239=1,'ANEXO RP14'!$A$51,(IF(G1239=2,'ANEXO RP14'!$A$52,(IF(G1239=3,'ANEXO RP14'!$A$53,(IF(G1239=4,'ANEXO RP14'!$A$54,(IF(G1239=5,'ANEXO RP14'!$A$55,(IF(G1239=6,'ANEXO RP14'!$A$56,(IF(G1239=7,'ANEXO RP14'!$A$57,(IF(G1239=8,'ANEXO RP14'!$A$58,(IF(G1239=9,'ANEXO RP14'!$A$59,(IF(G1239=10,'ANEXO RP14'!$A$60,(IF(G1239=11,'ANEXO RP14'!$A$61,(IF(G1239=12,'ANEXO RP14'!$A$62,(IF(G1239=13,'ANEXO RP14'!$A$63,(IF(G1239=14,'ANEXO RP14'!$A$64,(IF(G1239=15,'ANEXO RP14'!$A$65,(IF(G1239=16,'ANEXO RP14'!$A$66," ")))))))))))))))))))))))))))))))</f>
        <v xml:space="preserve"> </v>
      </c>
      <c r="I1239" s="106"/>
      <c r="J1239" s="114"/>
      <c r="K1239" s="91"/>
    </row>
    <row r="1240" spans="1:11" s="30" customFormat="1" ht="41.25" customHeight="1" thickBot="1" x14ac:dyDescent="0.3">
      <c r="A1240" s="113"/>
      <c r="B1240" s="93"/>
      <c r="C1240" s="55"/>
      <c r="D1240" s="94" t="e">
        <f>VLOOKUP($C1239:$C$5004,$C$27:$D$5004,2,0)</f>
        <v>#N/A</v>
      </c>
      <c r="E1240" s="99"/>
      <c r="F1240" s="60" t="e">
        <f>VLOOKUP($E1240:$E$5004,'PLANO DE APLICAÇÃO'!$A$5:$B$1002,2,0)</f>
        <v>#N/A</v>
      </c>
      <c r="G1240" s="28"/>
      <c r="H1240" s="29" t="str">
        <f>IF(G1240=1,'ANEXO RP14'!$A$51,(IF(G1240=2,'ANEXO RP14'!$A$52,(IF(G1240=3,'ANEXO RP14'!$A$53,(IF(G1240=4,'ANEXO RP14'!$A$54,(IF(G1240=5,'ANEXO RP14'!$A$55,(IF(G1240=6,'ANEXO RP14'!$A$56,(IF(G1240=7,'ANEXO RP14'!$A$57,(IF(G1240=8,'ANEXO RP14'!$A$58,(IF(G1240=9,'ANEXO RP14'!$A$59,(IF(G1240=10,'ANEXO RP14'!$A$60,(IF(G1240=11,'ANEXO RP14'!$A$61,(IF(G1240=12,'ANEXO RP14'!$A$62,(IF(G1240=13,'ANEXO RP14'!$A$63,(IF(G1240=14,'ANEXO RP14'!$A$64,(IF(G1240=15,'ANEXO RP14'!$A$65,(IF(G1240=16,'ANEXO RP14'!$A$66," ")))))))))))))))))))))))))))))))</f>
        <v xml:space="preserve"> </v>
      </c>
      <c r="I1240" s="106"/>
      <c r="J1240" s="114"/>
      <c r="K1240" s="91"/>
    </row>
    <row r="1241" spans="1:11" s="30" customFormat="1" ht="41.25" customHeight="1" thickBot="1" x14ac:dyDescent="0.3">
      <c r="A1241" s="113"/>
      <c r="B1241" s="93"/>
      <c r="C1241" s="55"/>
      <c r="D1241" s="94" t="e">
        <f>VLOOKUP($C1240:$C$5004,$C$27:$D$5004,2,0)</f>
        <v>#N/A</v>
      </c>
      <c r="E1241" s="99"/>
      <c r="F1241" s="60" t="e">
        <f>VLOOKUP($E1241:$E$5004,'PLANO DE APLICAÇÃO'!$A$5:$B$1002,2,0)</f>
        <v>#N/A</v>
      </c>
      <c r="G1241" s="28"/>
      <c r="H1241" s="29" t="str">
        <f>IF(G1241=1,'ANEXO RP14'!$A$51,(IF(G1241=2,'ANEXO RP14'!$A$52,(IF(G1241=3,'ANEXO RP14'!$A$53,(IF(G1241=4,'ANEXO RP14'!$A$54,(IF(G1241=5,'ANEXO RP14'!$A$55,(IF(G1241=6,'ANEXO RP14'!$A$56,(IF(G1241=7,'ANEXO RP14'!$A$57,(IF(G1241=8,'ANEXO RP14'!$A$58,(IF(G1241=9,'ANEXO RP14'!$A$59,(IF(G1241=10,'ANEXO RP14'!$A$60,(IF(G1241=11,'ANEXO RP14'!$A$61,(IF(G1241=12,'ANEXO RP14'!$A$62,(IF(G1241=13,'ANEXO RP14'!$A$63,(IF(G1241=14,'ANEXO RP14'!$A$64,(IF(G1241=15,'ANEXO RP14'!$A$65,(IF(G1241=16,'ANEXO RP14'!$A$66," ")))))))))))))))))))))))))))))))</f>
        <v xml:space="preserve"> </v>
      </c>
      <c r="I1241" s="106"/>
      <c r="J1241" s="114"/>
      <c r="K1241" s="91"/>
    </row>
    <row r="1242" spans="1:11" s="30" customFormat="1" ht="41.25" customHeight="1" thickBot="1" x14ac:dyDescent="0.3">
      <c r="A1242" s="113"/>
      <c r="B1242" s="93"/>
      <c r="C1242" s="55"/>
      <c r="D1242" s="94" t="e">
        <f>VLOOKUP($C1241:$C$5004,$C$27:$D$5004,2,0)</f>
        <v>#N/A</v>
      </c>
      <c r="E1242" s="99"/>
      <c r="F1242" s="60" t="e">
        <f>VLOOKUP($E1242:$E$5004,'PLANO DE APLICAÇÃO'!$A$5:$B$1002,2,0)</f>
        <v>#N/A</v>
      </c>
      <c r="G1242" s="28"/>
      <c r="H1242" s="29" t="str">
        <f>IF(G1242=1,'ANEXO RP14'!$A$51,(IF(G1242=2,'ANEXO RP14'!$A$52,(IF(G1242=3,'ANEXO RP14'!$A$53,(IF(G1242=4,'ANEXO RP14'!$A$54,(IF(G1242=5,'ANEXO RP14'!$A$55,(IF(G1242=6,'ANEXO RP14'!$A$56,(IF(G1242=7,'ANEXO RP14'!$A$57,(IF(G1242=8,'ANEXO RP14'!$A$58,(IF(G1242=9,'ANEXO RP14'!$A$59,(IF(G1242=10,'ANEXO RP14'!$A$60,(IF(G1242=11,'ANEXO RP14'!$A$61,(IF(G1242=12,'ANEXO RP14'!$A$62,(IF(G1242=13,'ANEXO RP14'!$A$63,(IF(G1242=14,'ANEXO RP14'!$A$64,(IF(G1242=15,'ANEXO RP14'!$A$65,(IF(G1242=16,'ANEXO RP14'!$A$66," ")))))))))))))))))))))))))))))))</f>
        <v xml:space="preserve"> </v>
      </c>
      <c r="I1242" s="106"/>
      <c r="J1242" s="114"/>
      <c r="K1242" s="91"/>
    </row>
    <row r="1243" spans="1:11" s="30" customFormat="1" ht="41.25" customHeight="1" thickBot="1" x14ac:dyDescent="0.3">
      <c r="A1243" s="113"/>
      <c r="B1243" s="93"/>
      <c r="C1243" s="55"/>
      <c r="D1243" s="94" t="e">
        <f>VLOOKUP($C1242:$C$5004,$C$27:$D$5004,2,0)</f>
        <v>#N/A</v>
      </c>
      <c r="E1243" s="99"/>
      <c r="F1243" s="60" t="e">
        <f>VLOOKUP($E1243:$E$5004,'PLANO DE APLICAÇÃO'!$A$5:$B$1002,2,0)</f>
        <v>#N/A</v>
      </c>
      <c r="G1243" s="28"/>
      <c r="H1243" s="29" t="str">
        <f>IF(G1243=1,'ANEXO RP14'!$A$51,(IF(G1243=2,'ANEXO RP14'!$A$52,(IF(G1243=3,'ANEXO RP14'!$A$53,(IF(G1243=4,'ANEXO RP14'!$A$54,(IF(G1243=5,'ANEXO RP14'!$A$55,(IF(G1243=6,'ANEXO RP14'!$A$56,(IF(G1243=7,'ANEXO RP14'!$A$57,(IF(G1243=8,'ANEXO RP14'!$A$58,(IF(G1243=9,'ANEXO RP14'!$A$59,(IF(G1243=10,'ANEXO RP14'!$A$60,(IF(G1243=11,'ANEXO RP14'!$A$61,(IF(G1243=12,'ANEXO RP14'!$A$62,(IF(G1243=13,'ANEXO RP14'!$A$63,(IF(G1243=14,'ANEXO RP14'!$A$64,(IF(G1243=15,'ANEXO RP14'!$A$65,(IF(G1243=16,'ANEXO RP14'!$A$66," ")))))))))))))))))))))))))))))))</f>
        <v xml:space="preserve"> </v>
      </c>
      <c r="I1243" s="106"/>
      <c r="J1243" s="114"/>
      <c r="K1243" s="91"/>
    </row>
    <row r="1244" spans="1:11" s="30" customFormat="1" ht="41.25" customHeight="1" thickBot="1" x14ac:dyDescent="0.3">
      <c r="A1244" s="113"/>
      <c r="B1244" s="93"/>
      <c r="C1244" s="55"/>
      <c r="D1244" s="94" t="e">
        <f>VLOOKUP($C1243:$C$5004,$C$27:$D$5004,2,0)</f>
        <v>#N/A</v>
      </c>
      <c r="E1244" s="99"/>
      <c r="F1244" s="60" t="e">
        <f>VLOOKUP($E1244:$E$5004,'PLANO DE APLICAÇÃO'!$A$5:$B$1002,2,0)</f>
        <v>#N/A</v>
      </c>
      <c r="G1244" s="28"/>
      <c r="H1244" s="29" t="str">
        <f>IF(G1244=1,'ANEXO RP14'!$A$51,(IF(G1244=2,'ANEXO RP14'!$A$52,(IF(G1244=3,'ANEXO RP14'!$A$53,(IF(G1244=4,'ANEXO RP14'!$A$54,(IF(G1244=5,'ANEXO RP14'!$A$55,(IF(G1244=6,'ANEXO RP14'!$A$56,(IF(G1244=7,'ANEXO RP14'!$A$57,(IF(G1244=8,'ANEXO RP14'!$A$58,(IF(G1244=9,'ANEXO RP14'!$A$59,(IF(G1244=10,'ANEXO RP14'!$A$60,(IF(G1244=11,'ANEXO RP14'!$A$61,(IF(G1244=12,'ANEXO RP14'!$A$62,(IF(G1244=13,'ANEXO RP14'!$A$63,(IF(G1244=14,'ANEXO RP14'!$A$64,(IF(G1244=15,'ANEXO RP14'!$A$65,(IF(G1244=16,'ANEXO RP14'!$A$66," ")))))))))))))))))))))))))))))))</f>
        <v xml:space="preserve"> </v>
      </c>
      <c r="I1244" s="106"/>
      <c r="J1244" s="114"/>
      <c r="K1244" s="91"/>
    </row>
    <row r="1245" spans="1:11" s="30" customFormat="1" ht="41.25" customHeight="1" thickBot="1" x14ac:dyDescent="0.3">
      <c r="A1245" s="113"/>
      <c r="B1245" s="93"/>
      <c r="C1245" s="55"/>
      <c r="D1245" s="94" t="e">
        <f>VLOOKUP($C1244:$C$5004,$C$27:$D$5004,2,0)</f>
        <v>#N/A</v>
      </c>
      <c r="E1245" s="99"/>
      <c r="F1245" s="60" t="e">
        <f>VLOOKUP($E1245:$E$5004,'PLANO DE APLICAÇÃO'!$A$5:$B$1002,2,0)</f>
        <v>#N/A</v>
      </c>
      <c r="G1245" s="28"/>
      <c r="H1245" s="29" t="str">
        <f>IF(G1245=1,'ANEXO RP14'!$A$51,(IF(G1245=2,'ANEXO RP14'!$A$52,(IF(G1245=3,'ANEXO RP14'!$A$53,(IF(G1245=4,'ANEXO RP14'!$A$54,(IF(G1245=5,'ANEXO RP14'!$A$55,(IF(G1245=6,'ANEXO RP14'!$A$56,(IF(G1245=7,'ANEXO RP14'!$A$57,(IF(G1245=8,'ANEXO RP14'!$A$58,(IF(G1245=9,'ANEXO RP14'!$A$59,(IF(G1245=10,'ANEXO RP14'!$A$60,(IF(G1245=11,'ANEXO RP14'!$A$61,(IF(G1245=12,'ANEXO RP14'!$A$62,(IF(G1245=13,'ANEXO RP14'!$A$63,(IF(G1245=14,'ANEXO RP14'!$A$64,(IF(G1245=15,'ANEXO RP14'!$A$65,(IF(G1245=16,'ANEXO RP14'!$A$66," ")))))))))))))))))))))))))))))))</f>
        <v xml:space="preserve"> </v>
      </c>
      <c r="I1245" s="106"/>
      <c r="J1245" s="114"/>
      <c r="K1245" s="91"/>
    </row>
    <row r="1246" spans="1:11" s="30" customFormat="1" ht="41.25" customHeight="1" thickBot="1" x14ac:dyDescent="0.3">
      <c r="A1246" s="113"/>
      <c r="B1246" s="93"/>
      <c r="C1246" s="55"/>
      <c r="D1246" s="94" t="e">
        <f>VLOOKUP($C1245:$C$5004,$C$27:$D$5004,2,0)</f>
        <v>#N/A</v>
      </c>
      <c r="E1246" s="99"/>
      <c r="F1246" s="60" t="e">
        <f>VLOOKUP($E1246:$E$5004,'PLANO DE APLICAÇÃO'!$A$5:$B$1002,2,0)</f>
        <v>#N/A</v>
      </c>
      <c r="G1246" s="28"/>
      <c r="H1246" s="29" t="str">
        <f>IF(G1246=1,'ANEXO RP14'!$A$51,(IF(G1246=2,'ANEXO RP14'!$A$52,(IF(G1246=3,'ANEXO RP14'!$A$53,(IF(G1246=4,'ANEXO RP14'!$A$54,(IF(G1246=5,'ANEXO RP14'!$A$55,(IF(G1246=6,'ANEXO RP14'!$A$56,(IF(G1246=7,'ANEXO RP14'!$A$57,(IF(G1246=8,'ANEXO RP14'!$A$58,(IF(G1246=9,'ANEXO RP14'!$A$59,(IF(G1246=10,'ANEXO RP14'!$A$60,(IF(G1246=11,'ANEXO RP14'!$A$61,(IF(G1246=12,'ANEXO RP14'!$A$62,(IF(G1246=13,'ANEXO RP14'!$A$63,(IF(G1246=14,'ANEXO RP14'!$A$64,(IF(G1246=15,'ANEXO RP14'!$A$65,(IF(G1246=16,'ANEXO RP14'!$A$66," ")))))))))))))))))))))))))))))))</f>
        <v xml:space="preserve"> </v>
      </c>
      <c r="I1246" s="106"/>
      <c r="J1246" s="114"/>
      <c r="K1246" s="91"/>
    </row>
    <row r="1247" spans="1:11" s="30" customFormat="1" ht="41.25" customHeight="1" thickBot="1" x14ac:dyDescent="0.3">
      <c r="A1247" s="113"/>
      <c r="B1247" s="93"/>
      <c r="C1247" s="55"/>
      <c r="D1247" s="94" t="e">
        <f>VLOOKUP($C1246:$C$5004,$C$27:$D$5004,2,0)</f>
        <v>#N/A</v>
      </c>
      <c r="E1247" s="99"/>
      <c r="F1247" s="60" t="e">
        <f>VLOOKUP($E1247:$E$5004,'PLANO DE APLICAÇÃO'!$A$5:$B$1002,2,0)</f>
        <v>#N/A</v>
      </c>
      <c r="G1247" s="28"/>
      <c r="H1247" s="29" t="str">
        <f>IF(G1247=1,'ANEXO RP14'!$A$51,(IF(G1247=2,'ANEXO RP14'!$A$52,(IF(G1247=3,'ANEXO RP14'!$A$53,(IF(G1247=4,'ANEXO RP14'!$A$54,(IF(G1247=5,'ANEXO RP14'!$A$55,(IF(G1247=6,'ANEXO RP14'!$A$56,(IF(G1247=7,'ANEXO RP14'!$A$57,(IF(G1247=8,'ANEXO RP14'!$A$58,(IF(G1247=9,'ANEXO RP14'!$A$59,(IF(G1247=10,'ANEXO RP14'!$A$60,(IF(G1247=11,'ANEXO RP14'!$A$61,(IF(G1247=12,'ANEXO RP14'!$A$62,(IF(G1247=13,'ANEXO RP14'!$A$63,(IF(G1247=14,'ANEXO RP14'!$A$64,(IF(G1247=15,'ANEXO RP14'!$A$65,(IF(G1247=16,'ANEXO RP14'!$A$66," ")))))))))))))))))))))))))))))))</f>
        <v xml:space="preserve"> </v>
      </c>
      <c r="I1247" s="106"/>
      <c r="J1247" s="114"/>
      <c r="K1247" s="91"/>
    </row>
    <row r="1248" spans="1:11" s="30" customFormat="1" ht="41.25" customHeight="1" thickBot="1" x14ac:dyDescent="0.3">
      <c r="A1248" s="113"/>
      <c r="B1248" s="93"/>
      <c r="C1248" s="55"/>
      <c r="D1248" s="94" t="e">
        <f>VLOOKUP($C1247:$C$5004,$C$27:$D$5004,2,0)</f>
        <v>#N/A</v>
      </c>
      <c r="E1248" s="99"/>
      <c r="F1248" s="60" t="e">
        <f>VLOOKUP($E1248:$E$5004,'PLANO DE APLICAÇÃO'!$A$5:$B$1002,2,0)</f>
        <v>#N/A</v>
      </c>
      <c r="G1248" s="28"/>
      <c r="H1248" s="29" t="str">
        <f>IF(G1248=1,'ANEXO RP14'!$A$51,(IF(G1248=2,'ANEXO RP14'!$A$52,(IF(G1248=3,'ANEXO RP14'!$A$53,(IF(G1248=4,'ANEXO RP14'!$A$54,(IF(G1248=5,'ANEXO RP14'!$A$55,(IF(G1248=6,'ANEXO RP14'!$A$56,(IF(G1248=7,'ANEXO RP14'!$A$57,(IF(G1248=8,'ANEXO RP14'!$A$58,(IF(G1248=9,'ANEXO RP14'!$A$59,(IF(G1248=10,'ANEXO RP14'!$A$60,(IF(G1248=11,'ANEXO RP14'!$A$61,(IF(G1248=12,'ANEXO RP14'!$A$62,(IF(G1248=13,'ANEXO RP14'!$A$63,(IF(G1248=14,'ANEXO RP14'!$A$64,(IF(G1248=15,'ANEXO RP14'!$A$65,(IF(G1248=16,'ANEXO RP14'!$A$66," ")))))))))))))))))))))))))))))))</f>
        <v xml:space="preserve"> </v>
      </c>
      <c r="I1248" s="106"/>
      <c r="J1248" s="114"/>
      <c r="K1248" s="91"/>
    </row>
    <row r="1249" spans="1:11" s="30" customFormat="1" ht="41.25" customHeight="1" thickBot="1" x14ac:dyDescent="0.3">
      <c r="A1249" s="113"/>
      <c r="B1249" s="93"/>
      <c r="C1249" s="55"/>
      <c r="D1249" s="94" t="e">
        <f>VLOOKUP($C1248:$C$5004,$C$27:$D$5004,2,0)</f>
        <v>#N/A</v>
      </c>
      <c r="E1249" s="99"/>
      <c r="F1249" s="60" t="e">
        <f>VLOOKUP($E1249:$E$5004,'PLANO DE APLICAÇÃO'!$A$5:$B$1002,2,0)</f>
        <v>#N/A</v>
      </c>
      <c r="G1249" s="28"/>
      <c r="H1249" s="29" t="str">
        <f>IF(G1249=1,'ANEXO RP14'!$A$51,(IF(G1249=2,'ANEXO RP14'!$A$52,(IF(G1249=3,'ANEXO RP14'!$A$53,(IF(G1249=4,'ANEXO RP14'!$A$54,(IF(G1249=5,'ANEXO RP14'!$A$55,(IF(G1249=6,'ANEXO RP14'!$A$56,(IF(G1249=7,'ANEXO RP14'!$A$57,(IF(G1249=8,'ANEXO RP14'!$A$58,(IF(G1249=9,'ANEXO RP14'!$A$59,(IF(G1249=10,'ANEXO RP14'!$A$60,(IF(G1249=11,'ANEXO RP14'!$A$61,(IF(G1249=12,'ANEXO RP14'!$A$62,(IF(G1249=13,'ANEXO RP14'!$A$63,(IF(G1249=14,'ANEXO RP14'!$A$64,(IF(G1249=15,'ANEXO RP14'!$A$65,(IF(G1249=16,'ANEXO RP14'!$A$66," ")))))))))))))))))))))))))))))))</f>
        <v xml:space="preserve"> </v>
      </c>
      <c r="I1249" s="106"/>
      <c r="J1249" s="114"/>
      <c r="K1249" s="91"/>
    </row>
    <row r="1250" spans="1:11" s="30" customFormat="1" ht="41.25" customHeight="1" thickBot="1" x14ac:dyDescent="0.3">
      <c r="A1250" s="113"/>
      <c r="B1250" s="93"/>
      <c r="C1250" s="55"/>
      <c r="D1250" s="94" t="e">
        <f>VLOOKUP($C1249:$C$5004,$C$27:$D$5004,2,0)</f>
        <v>#N/A</v>
      </c>
      <c r="E1250" s="99"/>
      <c r="F1250" s="60" t="e">
        <f>VLOOKUP($E1250:$E$5004,'PLANO DE APLICAÇÃO'!$A$5:$B$1002,2,0)</f>
        <v>#N/A</v>
      </c>
      <c r="G1250" s="28"/>
      <c r="H1250" s="29" t="str">
        <f>IF(G1250=1,'ANEXO RP14'!$A$51,(IF(G1250=2,'ANEXO RP14'!$A$52,(IF(G1250=3,'ANEXO RP14'!$A$53,(IF(G1250=4,'ANEXO RP14'!$A$54,(IF(G1250=5,'ANEXO RP14'!$A$55,(IF(G1250=6,'ANEXO RP14'!$A$56,(IF(G1250=7,'ANEXO RP14'!$A$57,(IF(G1250=8,'ANEXO RP14'!$A$58,(IF(G1250=9,'ANEXO RP14'!$A$59,(IF(G1250=10,'ANEXO RP14'!$A$60,(IF(G1250=11,'ANEXO RP14'!$A$61,(IF(G1250=12,'ANEXO RP14'!$A$62,(IF(G1250=13,'ANEXO RP14'!$A$63,(IF(G1250=14,'ANEXO RP14'!$A$64,(IF(G1250=15,'ANEXO RP14'!$A$65,(IF(G1250=16,'ANEXO RP14'!$A$66," ")))))))))))))))))))))))))))))))</f>
        <v xml:space="preserve"> </v>
      </c>
      <c r="I1250" s="106"/>
      <c r="J1250" s="114"/>
      <c r="K1250" s="91"/>
    </row>
    <row r="1251" spans="1:11" s="30" customFormat="1" ht="41.25" customHeight="1" thickBot="1" x14ac:dyDescent="0.3">
      <c r="A1251" s="113"/>
      <c r="B1251" s="93"/>
      <c r="C1251" s="55"/>
      <c r="D1251" s="94" t="e">
        <f>VLOOKUP($C1250:$C$5004,$C$27:$D$5004,2,0)</f>
        <v>#N/A</v>
      </c>
      <c r="E1251" s="99"/>
      <c r="F1251" s="60" t="e">
        <f>VLOOKUP($E1251:$E$5004,'PLANO DE APLICAÇÃO'!$A$5:$B$1002,2,0)</f>
        <v>#N/A</v>
      </c>
      <c r="G1251" s="28"/>
      <c r="H1251" s="29" t="str">
        <f>IF(G1251=1,'ANEXO RP14'!$A$51,(IF(G1251=2,'ANEXO RP14'!$A$52,(IF(G1251=3,'ANEXO RP14'!$A$53,(IF(G1251=4,'ANEXO RP14'!$A$54,(IF(G1251=5,'ANEXO RP14'!$A$55,(IF(G1251=6,'ANEXO RP14'!$A$56,(IF(G1251=7,'ANEXO RP14'!$A$57,(IF(G1251=8,'ANEXO RP14'!$A$58,(IF(G1251=9,'ANEXO RP14'!$A$59,(IF(G1251=10,'ANEXO RP14'!$A$60,(IF(G1251=11,'ANEXO RP14'!$A$61,(IF(G1251=12,'ANEXO RP14'!$A$62,(IF(G1251=13,'ANEXO RP14'!$A$63,(IF(G1251=14,'ANEXO RP14'!$A$64,(IF(G1251=15,'ANEXO RP14'!$A$65,(IF(G1251=16,'ANEXO RP14'!$A$66," ")))))))))))))))))))))))))))))))</f>
        <v xml:space="preserve"> </v>
      </c>
      <c r="I1251" s="106"/>
      <c r="J1251" s="114"/>
      <c r="K1251" s="91"/>
    </row>
    <row r="1252" spans="1:11" s="30" customFormat="1" ht="41.25" customHeight="1" thickBot="1" x14ac:dyDescent="0.3">
      <c r="A1252" s="113"/>
      <c r="B1252" s="93"/>
      <c r="C1252" s="55"/>
      <c r="D1252" s="94" t="e">
        <f>VLOOKUP($C1251:$C$5004,$C$27:$D$5004,2,0)</f>
        <v>#N/A</v>
      </c>
      <c r="E1252" s="99"/>
      <c r="F1252" s="60" t="e">
        <f>VLOOKUP($E1252:$E$5004,'PLANO DE APLICAÇÃO'!$A$5:$B$1002,2,0)</f>
        <v>#N/A</v>
      </c>
      <c r="G1252" s="28"/>
      <c r="H1252" s="29" t="str">
        <f>IF(G1252=1,'ANEXO RP14'!$A$51,(IF(G1252=2,'ANEXO RP14'!$A$52,(IF(G1252=3,'ANEXO RP14'!$A$53,(IF(G1252=4,'ANEXO RP14'!$A$54,(IF(G1252=5,'ANEXO RP14'!$A$55,(IF(G1252=6,'ANEXO RP14'!$A$56,(IF(G1252=7,'ANEXO RP14'!$A$57,(IF(G1252=8,'ANEXO RP14'!$A$58,(IF(G1252=9,'ANEXO RP14'!$A$59,(IF(G1252=10,'ANEXO RP14'!$A$60,(IF(G1252=11,'ANEXO RP14'!$A$61,(IF(G1252=12,'ANEXO RP14'!$A$62,(IF(G1252=13,'ANEXO RP14'!$A$63,(IF(G1252=14,'ANEXO RP14'!$A$64,(IF(G1252=15,'ANEXO RP14'!$A$65,(IF(G1252=16,'ANEXO RP14'!$A$66," ")))))))))))))))))))))))))))))))</f>
        <v xml:space="preserve"> </v>
      </c>
      <c r="I1252" s="106"/>
      <c r="J1252" s="114"/>
      <c r="K1252" s="91"/>
    </row>
    <row r="1253" spans="1:11" s="30" customFormat="1" ht="41.25" customHeight="1" thickBot="1" x14ac:dyDescent="0.3">
      <c r="A1253" s="113"/>
      <c r="B1253" s="93"/>
      <c r="C1253" s="55"/>
      <c r="D1253" s="94" t="e">
        <f>VLOOKUP($C1252:$C$5004,$C$27:$D$5004,2,0)</f>
        <v>#N/A</v>
      </c>
      <c r="E1253" s="99"/>
      <c r="F1253" s="60" t="e">
        <f>VLOOKUP($E1253:$E$5004,'PLANO DE APLICAÇÃO'!$A$5:$B$1002,2,0)</f>
        <v>#N/A</v>
      </c>
      <c r="G1253" s="28"/>
      <c r="H1253" s="29" t="str">
        <f>IF(G1253=1,'ANEXO RP14'!$A$51,(IF(G1253=2,'ANEXO RP14'!$A$52,(IF(G1253=3,'ANEXO RP14'!$A$53,(IF(G1253=4,'ANEXO RP14'!$A$54,(IF(G1253=5,'ANEXO RP14'!$A$55,(IF(G1253=6,'ANEXO RP14'!$A$56,(IF(G1253=7,'ANEXO RP14'!$A$57,(IF(G1253=8,'ANEXO RP14'!$A$58,(IF(G1253=9,'ANEXO RP14'!$A$59,(IF(G1253=10,'ANEXO RP14'!$A$60,(IF(G1253=11,'ANEXO RP14'!$A$61,(IF(G1253=12,'ANEXO RP14'!$A$62,(IF(G1253=13,'ANEXO RP14'!$A$63,(IF(G1253=14,'ANEXO RP14'!$A$64,(IF(G1253=15,'ANEXO RP14'!$A$65,(IF(G1253=16,'ANEXO RP14'!$A$66," ")))))))))))))))))))))))))))))))</f>
        <v xml:space="preserve"> </v>
      </c>
      <c r="I1253" s="106"/>
      <c r="J1253" s="114"/>
      <c r="K1253" s="91"/>
    </row>
    <row r="1254" spans="1:11" s="30" customFormat="1" ht="41.25" customHeight="1" thickBot="1" x14ac:dyDescent="0.3">
      <c r="A1254" s="113"/>
      <c r="B1254" s="93"/>
      <c r="C1254" s="55"/>
      <c r="D1254" s="94" t="e">
        <f>VLOOKUP($C1253:$C$5004,$C$27:$D$5004,2,0)</f>
        <v>#N/A</v>
      </c>
      <c r="E1254" s="99"/>
      <c r="F1254" s="60" t="e">
        <f>VLOOKUP($E1254:$E$5004,'PLANO DE APLICAÇÃO'!$A$5:$B$1002,2,0)</f>
        <v>#N/A</v>
      </c>
      <c r="G1254" s="28"/>
      <c r="H1254" s="29" t="str">
        <f>IF(G1254=1,'ANEXO RP14'!$A$51,(IF(G1254=2,'ANEXO RP14'!$A$52,(IF(G1254=3,'ANEXO RP14'!$A$53,(IF(G1254=4,'ANEXO RP14'!$A$54,(IF(G1254=5,'ANEXO RP14'!$A$55,(IF(G1254=6,'ANEXO RP14'!$A$56,(IF(G1254=7,'ANEXO RP14'!$A$57,(IF(G1254=8,'ANEXO RP14'!$A$58,(IF(G1254=9,'ANEXO RP14'!$A$59,(IF(G1254=10,'ANEXO RP14'!$A$60,(IF(G1254=11,'ANEXO RP14'!$A$61,(IF(G1254=12,'ANEXO RP14'!$A$62,(IF(G1254=13,'ANEXO RP14'!$A$63,(IF(G1254=14,'ANEXO RP14'!$A$64,(IF(G1254=15,'ANEXO RP14'!$A$65,(IF(G1254=16,'ANEXO RP14'!$A$66," ")))))))))))))))))))))))))))))))</f>
        <v xml:space="preserve"> </v>
      </c>
      <c r="I1254" s="106"/>
      <c r="J1254" s="114"/>
      <c r="K1254" s="91"/>
    </row>
    <row r="1255" spans="1:11" s="30" customFormat="1" ht="41.25" customHeight="1" thickBot="1" x14ac:dyDescent="0.3">
      <c r="A1255" s="113"/>
      <c r="B1255" s="93"/>
      <c r="C1255" s="55"/>
      <c r="D1255" s="94" t="e">
        <f>VLOOKUP($C1254:$C$5004,$C$27:$D$5004,2,0)</f>
        <v>#N/A</v>
      </c>
      <c r="E1255" s="99"/>
      <c r="F1255" s="60" t="e">
        <f>VLOOKUP($E1255:$E$5004,'PLANO DE APLICAÇÃO'!$A$5:$B$1002,2,0)</f>
        <v>#N/A</v>
      </c>
      <c r="G1255" s="28"/>
      <c r="H1255" s="29" t="str">
        <f>IF(G1255=1,'ANEXO RP14'!$A$51,(IF(G1255=2,'ANEXO RP14'!$A$52,(IF(G1255=3,'ANEXO RP14'!$A$53,(IF(G1255=4,'ANEXO RP14'!$A$54,(IF(G1255=5,'ANEXO RP14'!$A$55,(IF(G1255=6,'ANEXO RP14'!$A$56,(IF(G1255=7,'ANEXO RP14'!$A$57,(IF(G1255=8,'ANEXO RP14'!$A$58,(IF(G1255=9,'ANEXO RP14'!$A$59,(IF(G1255=10,'ANEXO RP14'!$A$60,(IF(G1255=11,'ANEXO RP14'!$A$61,(IF(G1255=12,'ANEXO RP14'!$A$62,(IF(G1255=13,'ANEXO RP14'!$A$63,(IF(G1255=14,'ANEXO RP14'!$A$64,(IF(G1255=15,'ANEXO RP14'!$A$65,(IF(G1255=16,'ANEXO RP14'!$A$66," ")))))))))))))))))))))))))))))))</f>
        <v xml:space="preserve"> </v>
      </c>
      <c r="I1255" s="106"/>
      <c r="J1255" s="114"/>
      <c r="K1255" s="91"/>
    </row>
    <row r="1256" spans="1:11" s="30" customFormat="1" ht="41.25" customHeight="1" thickBot="1" x14ac:dyDescent="0.3">
      <c r="A1256" s="113"/>
      <c r="B1256" s="93"/>
      <c r="C1256" s="55"/>
      <c r="D1256" s="94" t="e">
        <f>VLOOKUP($C1255:$C$5004,$C$27:$D$5004,2,0)</f>
        <v>#N/A</v>
      </c>
      <c r="E1256" s="99"/>
      <c r="F1256" s="60" t="e">
        <f>VLOOKUP($E1256:$E$5004,'PLANO DE APLICAÇÃO'!$A$5:$B$1002,2,0)</f>
        <v>#N/A</v>
      </c>
      <c r="G1256" s="28"/>
      <c r="H1256" s="29" t="str">
        <f>IF(G1256=1,'ANEXO RP14'!$A$51,(IF(G1256=2,'ANEXO RP14'!$A$52,(IF(G1256=3,'ANEXO RP14'!$A$53,(IF(G1256=4,'ANEXO RP14'!$A$54,(IF(G1256=5,'ANEXO RP14'!$A$55,(IF(G1256=6,'ANEXO RP14'!$A$56,(IF(G1256=7,'ANEXO RP14'!$A$57,(IF(G1256=8,'ANEXO RP14'!$A$58,(IF(G1256=9,'ANEXO RP14'!$A$59,(IF(G1256=10,'ANEXO RP14'!$A$60,(IF(G1256=11,'ANEXO RP14'!$A$61,(IF(G1256=12,'ANEXO RP14'!$A$62,(IF(G1256=13,'ANEXO RP14'!$A$63,(IF(G1256=14,'ANEXO RP14'!$A$64,(IF(G1256=15,'ANEXO RP14'!$A$65,(IF(G1256=16,'ANEXO RP14'!$A$66," ")))))))))))))))))))))))))))))))</f>
        <v xml:space="preserve"> </v>
      </c>
      <c r="I1256" s="106"/>
      <c r="J1256" s="114"/>
      <c r="K1256" s="91"/>
    </row>
    <row r="1257" spans="1:11" s="30" customFormat="1" ht="41.25" customHeight="1" thickBot="1" x14ac:dyDescent="0.3">
      <c r="A1257" s="113"/>
      <c r="B1257" s="93"/>
      <c r="C1257" s="55"/>
      <c r="D1257" s="94" t="e">
        <f>VLOOKUP($C1256:$C$5004,$C$27:$D$5004,2,0)</f>
        <v>#N/A</v>
      </c>
      <c r="E1257" s="99"/>
      <c r="F1257" s="60" t="e">
        <f>VLOOKUP($E1257:$E$5004,'PLANO DE APLICAÇÃO'!$A$5:$B$1002,2,0)</f>
        <v>#N/A</v>
      </c>
      <c r="G1257" s="28"/>
      <c r="H1257" s="29" t="str">
        <f>IF(G1257=1,'ANEXO RP14'!$A$51,(IF(G1257=2,'ANEXO RP14'!$A$52,(IF(G1257=3,'ANEXO RP14'!$A$53,(IF(G1257=4,'ANEXO RP14'!$A$54,(IF(G1257=5,'ANEXO RP14'!$A$55,(IF(G1257=6,'ANEXO RP14'!$A$56,(IF(G1257=7,'ANEXO RP14'!$A$57,(IF(G1257=8,'ANEXO RP14'!$A$58,(IF(G1257=9,'ANEXO RP14'!$A$59,(IF(G1257=10,'ANEXO RP14'!$A$60,(IF(G1257=11,'ANEXO RP14'!$A$61,(IF(G1257=12,'ANEXO RP14'!$A$62,(IF(G1257=13,'ANEXO RP14'!$A$63,(IF(G1257=14,'ANEXO RP14'!$A$64,(IF(G1257=15,'ANEXO RP14'!$A$65,(IF(G1257=16,'ANEXO RP14'!$A$66," ")))))))))))))))))))))))))))))))</f>
        <v xml:space="preserve"> </v>
      </c>
      <c r="I1257" s="106"/>
      <c r="J1257" s="114"/>
      <c r="K1257" s="91"/>
    </row>
    <row r="1258" spans="1:11" s="30" customFormat="1" ht="41.25" customHeight="1" thickBot="1" x14ac:dyDescent="0.3">
      <c r="A1258" s="113"/>
      <c r="B1258" s="93"/>
      <c r="C1258" s="55"/>
      <c r="D1258" s="94" t="e">
        <f>VLOOKUP($C1257:$C$5004,$C$27:$D$5004,2,0)</f>
        <v>#N/A</v>
      </c>
      <c r="E1258" s="99"/>
      <c r="F1258" s="60" t="e">
        <f>VLOOKUP($E1258:$E$5004,'PLANO DE APLICAÇÃO'!$A$5:$B$1002,2,0)</f>
        <v>#N/A</v>
      </c>
      <c r="G1258" s="28"/>
      <c r="H1258" s="29" t="str">
        <f>IF(G1258=1,'ANEXO RP14'!$A$51,(IF(G1258=2,'ANEXO RP14'!$A$52,(IF(G1258=3,'ANEXO RP14'!$A$53,(IF(G1258=4,'ANEXO RP14'!$A$54,(IF(G1258=5,'ANEXO RP14'!$A$55,(IF(G1258=6,'ANEXO RP14'!$A$56,(IF(G1258=7,'ANEXO RP14'!$A$57,(IF(G1258=8,'ANEXO RP14'!$A$58,(IF(G1258=9,'ANEXO RP14'!$A$59,(IF(G1258=10,'ANEXO RP14'!$A$60,(IF(G1258=11,'ANEXO RP14'!$A$61,(IF(G1258=12,'ANEXO RP14'!$A$62,(IF(G1258=13,'ANEXO RP14'!$A$63,(IF(G1258=14,'ANEXO RP14'!$A$64,(IF(G1258=15,'ANEXO RP14'!$A$65,(IF(G1258=16,'ANEXO RP14'!$A$66," ")))))))))))))))))))))))))))))))</f>
        <v xml:space="preserve"> </v>
      </c>
      <c r="I1258" s="106"/>
      <c r="J1258" s="114"/>
      <c r="K1258" s="91"/>
    </row>
    <row r="1259" spans="1:11" s="30" customFormat="1" ht="41.25" customHeight="1" thickBot="1" x14ac:dyDescent="0.3">
      <c r="A1259" s="113"/>
      <c r="B1259" s="93"/>
      <c r="C1259" s="55"/>
      <c r="D1259" s="94" t="e">
        <f>VLOOKUP($C1258:$C$5004,$C$27:$D$5004,2,0)</f>
        <v>#N/A</v>
      </c>
      <c r="E1259" s="99"/>
      <c r="F1259" s="60" t="e">
        <f>VLOOKUP($E1259:$E$5004,'PLANO DE APLICAÇÃO'!$A$5:$B$1002,2,0)</f>
        <v>#N/A</v>
      </c>
      <c r="G1259" s="28"/>
      <c r="H1259" s="29" t="str">
        <f>IF(G1259=1,'ANEXO RP14'!$A$51,(IF(G1259=2,'ANEXO RP14'!$A$52,(IF(G1259=3,'ANEXO RP14'!$A$53,(IF(G1259=4,'ANEXO RP14'!$A$54,(IF(G1259=5,'ANEXO RP14'!$A$55,(IF(G1259=6,'ANEXO RP14'!$A$56,(IF(G1259=7,'ANEXO RP14'!$A$57,(IF(G1259=8,'ANEXO RP14'!$A$58,(IF(G1259=9,'ANEXO RP14'!$A$59,(IF(G1259=10,'ANEXO RP14'!$A$60,(IF(G1259=11,'ANEXO RP14'!$A$61,(IF(G1259=12,'ANEXO RP14'!$A$62,(IF(G1259=13,'ANEXO RP14'!$A$63,(IF(G1259=14,'ANEXO RP14'!$A$64,(IF(G1259=15,'ANEXO RP14'!$A$65,(IF(G1259=16,'ANEXO RP14'!$A$66," ")))))))))))))))))))))))))))))))</f>
        <v xml:space="preserve"> </v>
      </c>
      <c r="I1259" s="106"/>
      <c r="J1259" s="114"/>
      <c r="K1259" s="91"/>
    </row>
    <row r="1260" spans="1:11" s="30" customFormat="1" ht="41.25" customHeight="1" thickBot="1" x14ac:dyDescent="0.3">
      <c r="A1260" s="113"/>
      <c r="B1260" s="93"/>
      <c r="C1260" s="55"/>
      <c r="D1260" s="94" t="e">
        <f>VLOOKUP($C1259:$C$5004,$C$27:$D$5004,2,0)</f>
        <v>#N/A</v>
      </c>
      <c r="E1260" s="99"/>
      <c r="F1260" s="60" t="e">
        <f>VLOOKUP($E1260:$E$5004,'PLANO DE APLICAÇÃO'!$A$5:$B$1002,2,0)</f>
        <v>#N/A</v>
      </c>
      <c r="G1260" s="28"/>
      <c r="H1260" s="29" t="str">
        <f>IF(G1260=1,'ANEXO RP14'!$A$51,(IF(G1260=2,'ANEXO RP14'!$A$52,(IF(G1260=3,'ANEXO RP14'!$A$53,(IF(G1260=4,'ANEXO RP14'!$A$54,(IF(G1260=5,'ANEXO RP14'!$A$55,(IF(G1260=6,'ANEXO RP14'!$A$56,(IF(G1260=7,'ANEXO RP14'!$A$57,(IF(G1260=8,'ANEXO RP14'!$A$58,(IF(G1260=9,'ANEXO RP14'!$A$59,(IF(G1260=10,'ANEXO RP14'!$A$60,(IF(G1260=11,'ANEXO RP14'!$A$61,(IF(G1260=12,'ANEXO RP14'!$A$62,(IF(G1260=13,'ANEXO RP14'!$A$63,(IF(G1260=14,'ANEXO RP14'!$A$64,(IF(G1260=15,'ANEXO RP14'!$A$65,(IF(G1260=16,'ANEXO RP14'!$A$66," ")))))))))))))))))))))))))))))))</f>
        <v xml:space="preserve"> </v>
      </c>
      <c r="I1260" s="106"/>
      <c r="J1260" s="114"/>
      <c r="K1260" s="91"/>
    </row>
    <row r="1261" spans="1:11" s="30" customFormat="1" ht="41.25" customHeight="1" thickBot="1" x14ac:dyDescent="0.3">
      <c r="A1261" s="113"/>
      <c r="B1261" s="93"/>
      <c r="C1261" s="55"/>
      <c r="D1261" s="94" t="e">
        <f>VLOOKUP($C1260:$C$5004,$C$27:$D$5004,2,0)</f>
        <v>#N/A</v>
      </c>
      <c r="E1261" s="99"/>
      <c r="F1261" s="60" t="e">
        <f>VLOOKUP($E1261:$E$5004,'PLANO DE APLICAÇÃO'!$A$5:$B$1002,2,0)</f>
        <v>#N/A</v>
      </c>
      <c r="G1261" s="28"/>
      <c r="H1261" s="29" t="str">
        <f>IF(G1261=1,'ANEXO RP14'!$A$51,(IF(G1261=2,'ANEXO RP14'!$A$52,(IF(G1261=3,'ANEXO RP14'!$A$53,(IF(G1261=4,'ANEXO RP14'!$A$54,(IF(G1261=5,'ANEXO RP14'!$A$55,(IF(G1261=6,'ANEXO RP14'!$A$56,(IF(G1261=7,'ANEXO RP14'!$A$57,(IF(G1261=8,'ANEXO RP14'!$A$58,(IF(G1261=9,'ANEXO RP14'!$A$59,(IF(G1261=10,'ANEXO RP14'!$A$60,(IF(G1261=11,'ANEXO RP14'!$A$61,(IF(G1261=12,'ANEXO RP14'!$A$62,(IF(G1261=13,'ANEXO RP14'!$A$63,(IF(G1261=14,'ANEXO RP14'!$A$64,(IF(G1261=15,'ANEXO RP14'!$A$65,(IF(G1261=16,'ANEXO RP14'!$A$66," ")))))))))))))))))))))))))))))))</f>
        <v xml:space="preserve"> </v>
      </c>
      <c r="I1261" s="106"/>
      <c r="J1261" s="114"/>
      <c r="K1261" s="91"/>
    </row>
    <row r="1262" spans="1:11" s="30" customFormat="1" ht="41.25" customHeight="1" thickBot="1" x14ac:dyDescent="0.3">
      <c r="A1262" s="113"/>
      <c r="B1262" s="93"/>
      <c r="C1262" s="55"/>
      <c r="D1262" s="94" t="e">
        <f>VLOOKUP($C1261:$C$5004,$C$27:$D$5004,2,0)</f>
        <v>#N/A</v>
      </c>
      <c r="E1262" s="99"/>
      <c r="F1262" s="60" t="e">
        <f>VLOOKUP($E1262:$E$5004,'PLANO DE APLICAÇÃO'!$A$5:$B$1002,2,0)</f>
        <v>#N/A</v>
      </c>
      <c r="G1262" s="28"/>
      <c r="H1262" s="29" t="str">
        <f>IF(G1262=1,'ANEXO RP14'!$A$51,(IF(G1262=2,'ANEXO RP14'!$A$52,(IF(G1262=3,'ANEXO RP14'!$A$53,(IF(G1262=4,'ANEXO RP14'!$A$54,(IF(G1262=5,'ANEXO RP14'!$A$55,(IF(G1262=6,'ANEXO RP14'!$A$56,(IF(G1262=7,'ANEXO RP14'!$A$57,(IF(G1262=8,'ANEXO RP14'!$A$58,(IF(G1262=9,'ANEXO RP14'!$A$59,(IF(G1262=10,'ANEXO RP14'!$A$60,(IF(G1262=11,'ANEXO RP14'!$A$61,(IF(G1262=12,'ANEXO RP14'!$A$62,(IF(G1262=13,'ANEXO RP14'!$A$63,(IF(G1262=14,'ANEXO RP14'!$A$64,(IF(G1262=15,'ANEXO RP14'!$A$65,(IF(G1262=16,'ANEXO RP14'!$A$66," ")))))))))))))))))))))))))))))))</f>
        <v xml:space="preserve"> </v>
      </c>
      <c r="I1262" s="106"/>
      <c r="J1262" s="114"/>
      <c r="K1262" s="91"/>
    </row>
    <row r="1263" spans="1:11" s="30" customFormat="1" ht="41.25" customHeight="1" thickBot="1" x14ac:dyDescent="0.3">
      <c r="A1263" s="113"/>
      <c r="B1263" s="93"/>
      <c r="C1263" s="55"/>
      <c r="D1263" s="94" t="e">
        <f>VLOOKUP($C1262:$C$5004,$C$27:$D$5004,2,0)</f>
        <v>#N/A</v>
      </c>
      <c r="E1263" s="99"/>
      <c r="F1263" s="60" t="e">
        <f>VLOOKUP($E1263:$E$5004,'PLANO DE APLICAÇÃO'!$A$5:$B$1002,2,0)</f>
        <v>#N/A</v>
      </c>
      <c r="G1263" s="28"/>
      <c r="H1263" s="29" t="str">
        <f>IF(G1263=1,'ANEXO RP14'!$A$51,(IF(G1263=2,'ANEXO RP14'!$A$52,(IF(G1263=3,'ANEXO RP14'!$A$53,(IF(G1263=4,'ANEXO RP14'!$A$54,(IF(G1263=5,'ANEXO RP14'!$A$55,(IF(G1263=6,'ANEXO RP14'!$A$56,(IF(G1263=7,'ANEXO RP14'!$A$57,(IF(G1263=8,'ANEXO RP14'!$A$58,(IF(G1263=9,'ANEXO RP14'!$A$59,(IF(G1263=10,'ANEXO RP14'!$A$60,(IF(G1263=11,'ANEXO RP14'!$A$61,(IF(G1263=12,'ANEXO RP14'!$A$62,(IF(G1263=13,'ANEXO RP14'!$A$63,(IF(G1263=14,'ANEXO RP14'!$A$64,(IF(G1263=15,'ANEXO RP14'!$A$65,(IF(G1263=16,'ANEXO RP14'!$A$66," ")))))))))))))))))))))))))))))))</f>
        <v xml:space="preserve"> </v>
      </c>
      <c r="I1263" s="106"/>
      <c r="J1263" s="114"/>
      <c r="K1263" s="91"/>
    </row>
    <row r="1264" spans="1:11" s="30" customFormat="1" ht="41.25" customHeight="1" thickBot="1" x14ac:dyDescent="0.3">
      <c r="A1264" s="113"/>
      <c r="B1264" s="93"/>
      <c r="C1264" s="55"/>
      <c r="D1264" s="94" t="e">
        <f>VLOOKUP($C1263:$C$5004,$C$27:$D$5004,2,0)</f>
        <v>#N/A</v>
      </c>
      <c r="E1264" s="99"/>
      <c r="F1264" s="60" t="e">
        <f>VLOOKUP($E1264:$E$5004,'PLANO DE APLICAÇÃO'!$A$5:$B$1002,2,0)</f>
        <v>#N/A</v>
      </c>
      <c r="G1264" s="28"/>
      <c r="H1264" s="29" t="str">
        <f>IF(G1264=1,'ANEXO RP14'!$A$51,(IF(G1264=2,'ANEXO RP14'!$A$52,(IF(G1264=3,'ANEXO RP14'!$A$53,(IF(G1264=4,'ANEXO RP14'!$A$54,(IF(G1264=5,'ANEXO RP14'!$A$55,(IF(G1264=6,'ANEXO RP14'!$A$56,(IF(G1264=7,'ANEXO RP14'!$A$57,(IF(G1264=8,'ANEXO RP14'!$A$58,(IF(G1264=9,'ANEXO RP14'!$A$59,(IF(G1264=10,'ANEXO RP14'!$A$60,(IF(G1264=11,'ANEXO RP14'!$A$61,(IF(G1264=12,'ANEXO RP14'!$A$62,(IF(G1264=13,'ANEXO RP14'!$A$63,(IF(G1264=14,'ANEXO RP14'!$A$64,(IF(G1264=15,'ANEXO RP14'!$A$65,(IF(G1264=16,'ANEXO RP14'!$A$66," ")))))))))))))))))))))))))))))))</f>
        <v xml:space="preserve"> </v>
      </c>
      <c r="I1264" s="106"/>
      <c r="J1264" s="114"/>
      <c r="K1264" s="91"/>
    </row>
    <row r="1265" spans="1:11" s="30" customFormat="1" ht="41.25" customHeight="1" thickBot="1" x14ac:dyDescent="0.3">
      <c r="A1265" s="113"/>
      <c r="B1265" s="93"/>
      <c r="C1265" s="55"/>
      <c r="D1265" s="94" t="e">
        <f>VLOOKUP($C1264:$C$5004,$C$27:$D$5004,2,0)</f>
        <v>#N/A</v>
      </c>
      <c r="E1265" s="99"/>
      <c r="F1265" s="60" t="e">
        <f>VLOOKUP($E1265:$E$5004,'PLANO DE APLICAÇÃO'!$A$5:$B$1002,2,0)</f>
        <v>#N/A</v>
      </c>
      <c r="G1265" s="28"/>
      <c r="H1265" s="29" t="str">
        <f>IF(G1265=1,'ANEXO RP14'!$A$51,(IF(G1265=2,'ANEXO RP14'!$A$52,(IF(G1265=3,'ANEXO RP14'!$A$53,(IF(G1265=4,'ANEXO RP14'!$A$54,(IF(G1265=5,'ANEXO RP14'!$A$55,(IF(G1265=6,'ANEXO RP14'!$A$56,(IF(G1265=7,'ANEXO RP14'!$A$57,(IF(G1265=8,'ANEXO RP14'!$A$58,(IF(G1265=9,'ANEXO RP14'!$A$59,(IF(G1265=10,'ANEXO RP14'!$A$60,(IF(G1265=11,'ANEXO RP14'!$A$61,(IF(G1265=12,'ANEXO RP14'!$A$62,(IF(G1265=13,'ANEXO RP14'!$A$63,(IF(G1265=14,'ANEXO RP14'!$A$64,(IF(G1265=15,'ANEXO RP14'!$A$65,(IF(G1265=16,'ANEXO RP14'!$A$66," ")))))))))))))))))))))))))))))))</f>
        <v xml:space="preserve"> </v>
      </c>
      <c r="I1265" s="106"/>
      <c r="J1265" s="114"/>
      <c r="K1265" s="91"/>
    </row>
    <row r="1266" spans="1:11" s="30" customFormat="1" ht="41.25" customHeight="1" thickBot="1" x14ac:dyDescent="0.3">
      <c r="A1266" s="113"/>
      <c r="B1266" s="93"/>
      <c r="C1266" s="55"/>
      <c r="D1266" s="94" t="e">
        <f>VLOOKUP($C1265:$C$5004,$C$27:$D$5004,2,0)</f>
        <v>#N/A</v>
      </c>
      <c r="E1266" s="99"/>
      <c r="F1266" s="60" t="e">
        <f>VLOOKUP($E1266:$E$5004,'PLANO DE APLICAÇÃO'!$A$5:$B$1002,2,0)</f>
        <v>#N/A</v>
      </c>
      <c r="G1266" s="28"/>
      <c r="H1266" s="29" t="str">
        <f>IF(G1266=1,'ANEXO RP14'!$A$51,(IF(G1266=2,'ANEXO RP14'!$A$52,(IF(G1266=3,'ANEXO RP14'!$A$53,(IF(G1266=4,'ANEXO RP14'!$A$54,(IF(G1266=5,'ANEXO RP14'!$A$55,(IF(G1266=6,'ANEXO RP14'!$A$56,(IF(G1266=7,'ANEXO RP14'!$A$57,(IF(G1266=8,'ANEXO RP14'!$A$58,(IF(G1266=9,'ANEXO RP14'!$A$59,(IF(G1266=10,'ANEXO RP14'!$A$60,(IF(G1266=11,'ANEXO RP14'!$A$61,(IF(G1266=12,'ANEXO RP14'!$A$62,(IF(G1266=13,'ANEXO RP14'!$A$63,(IF(G1266=14,'ANEXO RP14'!$A$64,(IF(G1266=15,'ANEXO RP14'!$A$65,(IF(G1266=16,'ANEXO RP14'!$A$66," ")))))))))))))))))))))))))))))))</f>
        <v xml:space="preserve"> </v>
      </c>
      <c r="I1266" s="106"/>
      <c r="J1266" s="114"/>
      <c r="K1266" s="91"/>
    </row>
    <row r="1267" spans="1:11" s="30" customFormat="1" ht="41.25" customHeight="1" thickBot="1" x14ac:dyDescent="0.3">
      <c r="A1267" s="113"/>
      <c r="B1267" s="93"/>
      <c r="C1267" s="55"/>
      <c r="D1267" s="94" t="e">
        <f>VLOOKUP($C1266:$C$5004,$C$27:$D$5004,2,0)</f>
        <v>#N/A</v>
      </c>
      <c r="E1267" s="99"/>
      <c r="F1267" s="60" t="e">
        <f>VLOOKUP($E1267:$E$5004,'PLANO DE APLICAÇÃO'!$A$5:$B$1002,2,0)</f>
        <v>#N/A</v>
      </c>
      <c r="G1267" s="28"/>
      <c r="H1267" s="29" t="str">
        <f>IF(G1267=1,'ANEXO RP14'!$A$51,(IF(G1267=2,'ANEXO RP14'!$A$52,(IF(G1267=3,'ANEXO RP14'!$A$53,(IF(G1267=4,'ANEXO RP14'!$A$54,(IF(G1267=5,'ANEXO RP14'!$A$55,(IF(G1267=6,'ANEXO RP14'!$A$56,(IF(G1267=7,'ANEXO RP14'!$A$57,(IF(G1267=8,'ANEXO RP14'!$A$58,(IF(G1267=9,'ANEXO RP14'!$A$59,(IF(G1267=10,'ANEXO RP14'!$A$60,(IF(G1267=11,'ANEXO RP14'!$A$61,(IF(G1267=12,'ANEXO RP14'!$A$62,(IF(G1267=13,'ANEXO RP14'!$A$63,(IF(G1267=14,'ANEXO RP14'!$A$64,(IF(G1267=15,'ANEXO RP14'!$A$65,(IF(G1267=16,'ANEXO RP14'!$A$66," ")))))))))))))))))))))))))))))))</f>
        <v xml:space="preserve"> </v>
      </c>
      <c r="I1267" s="106"/>
      <c r="J1267" s="114"/>
      <c r="K1267" s="91"/>
    </row>
    <row r="1268" spans="1:11" s="30" customFormat="1" ht="41.25" customHeight="1" thickBot="1" x14ac:dyDescent="0.3">
      <c r="A1268" s="113"/>
      <c r="B1268" s="93"/>
      <c r="C1268" s="55"/>
      <c r="D1268" s="94" t="e">
        <f>VLOOKUP($C1267:$C$5004,$C$27:$D$5004,2,0)</f>
        <v>#N/A</v>
      </c>
      <c r="E1268" s="99"/>
      <c r="F1268" s="60" t="e">
        <f>VLOOKUP($E1268:$E$5004,'PLANO DE APLICAÇÃO'!$A$5:$B$1002,2,0)</f>
        <v>#N/A</v>
      </c>
      <c r="G1268" s="28"/>
      <c r="H1268" s="29" t="str">
        <f>IF(G1268=1,'ANEXO RP14'!$A$51,(IF(G1268=2,'ANEXO RP14'!$A$52,(IF(G1268=3,'ANEXO RP14'!$A$53,(IF(G1268=4,'ANEXO RP14'!$A$54,(IF(G1268=5,'ANEXO RP14'!$A$55,(IF(G1268=6,'ANEXO RP14'!$A$56,(IF(G1268=7,'ANEXO RP14'!$A$57,(IF(G1268=8,'ANEXO RP14'!$A$58,(IF(G1268=9,'ANEXO RP14'!$A$59,(IF(G1268=10,'ANEXO RP14'!$A$60,(IF(G1268=11,'ANEXO RP14'!$A$61,(IF(G1268=12,'ANEXO RP14'!$A$62,(IF(G1268=13,'ANEXO RP14'!$A$63,(IF(G1268=14,'ANEXO RP14'!$A$64,(IF(G1268=15,'ANEXO RP14'!$A$65,(IF(G1268=16,'ANEXO RP14'!$A$66," ")))))))))))))))))))))))))))))))</f>
        <v xml:space="preserve"> </v>
      </c>
      <c r="I1268" s="106"/>
      <c r="J1268" s="114"/>
      <c r="K1268" s="91"/>
    </row>
    <row r="1269" spans="1:11" s="30" customFormat="1" ht="41.25" customHeight="1" thickBot="1" x14ac:dyDescent="0.3">
      <c r="A1269" s="113"/>
      <c r="B1269" s="93"/>
      <c r="C1269" s="55"/>
      <c r="D1269" s="94" t="e">
        <f>VLOOKUP($C1268:$C$5004,$C$27:$D$5004,2,0)</f>
        <v>#N/A</v>
      </c>
      <c r="E1269" s="99"/>
      <c r="F1269" s="60" t="e">
        <f>VLOOKUP($E1269:$E$5004,'PLANO DE APLICAÇÃO'!$A$5:$B$1002,2,0)</f>
        <v>#N/A</v>
      </c>
      <c r="G1269" s="28"/>
      <c r="H1269" s="29" t="str">
        <f>IF(G1269=1,'ANEXO RP14'!$A$51,(IF(G1269=2,'ANEXO RP14'!$A$52,(IF(G1269=3,'ANEXO RP14'!$A$53,(IF(G1269=4,'ANEXO RP14'!$A$54,(IF(G1269=5,'ANEXO RP14'!$A$55,(IF(G1269=6,'ANEXO RP14'!$A$56,(IF(G1269=7,'ANEXO RP14'!$A$57,(IF(G1269=8,'ANEXO RP14'!$A$58,(IF(G1269=9,'ANEXO RP14'!$A$59,(IF(G1269=10,'ANEXO RP14'!$A$60,(IF(G1269=11,'ANEXO RP14'!$A$61,(IF(G1269=12,'ANEXO RP14'!$A$62,(IF(G1269=13,'ANEXO RP14'!$A$63,(IF(G1269=14,'ANEXO RP14'!$A$64,(IF(G1269=15,'ANEXO RP14'!$A$65,(IF(G1269=16,'ANEXO RP14'!$A$66," ")))))))))))))))))))))))))))))))</f>
        <v xml:space="preserve"> </v>
      </c>
      <c r="I1269" s="106"/>
      <c r="J1269" s="114"/>
      <c r="K1269" s="91"/>
    </row>
    <row r="1270" spans="1:11" s="30" customFormat="1" ht="41.25" customHeight="1" thickBot="1" x14ac:dyDescent="0.3">
      <c r="A1270" s="113"/>
      <c r="B1270" s="93"/>
      <c r="C1270" s="55"/>
      <c r="D1270" s="94" t="e">
        <f>VLOOKUP($C1269:$C$5004,$C$27:$D$5004,2,0)</f>
        <v>#N/A</v>
      </c>
      <c r="E1270" s="99"/>
      <c r="F1270" s="60" t="e">
        <f>VLOOKUP($E1270:$E$5004,'PLANO DE APLICAÇÃO'!$A$5:$B$1002,2,0)</f>
        <v>#N/A</v>
      </c>
      <c r="G1270" s="28"/>
      <c r="H1270" s="29" t="str">
        <f>IF(G1270=1,'ANEXO RP14'!$A$51,(IF(G1270=2,'ANEXO RP14'!$A$52,(IF(G1270=3,'ANEXO RP14'!$A$53,(IF(G1270=4,'ANEXO RP14'!$A$54,(IF(G1270=5,'ANEXO RP14'!$A$55,(IF(G1270=6,'ANEXO RP14'!$A$56,(IF(G1270=7,'ANEXO RP14'!$A$57,(IF(G1270=8,'ANEXO RP14'!$A$58,(IF(G1270=9,'ANEXO RP14'!$A$59,(IF(G1270=10,'ANEXO RP14'!$A$60,(IF(G1270=11,'ANEXO RP14'!$A$61,(IF(G1270=12,'ANEXO RP14'!$A$62,(IF(G1270=13,'ANEXO RP14'!$A$63,(IF(G1270=14,'ANEXO RP14'!$A$64,(IF(G1270=15,'ANEXO RP14'!$A$65,(IF(G1270=16,'ANEXO RP14'!$A$66," ")))))))))))))))))))))))))))))))</f>
        <v xml:space="preserve"> </v>
      </c>
      <c r="I1270" s="106"/>
      <c r="J1270" s="114"/>
      <c r="K1270" s="91"/>
    </row>
    <row r="1271" spans="1:11" s="30" customFormat="1" ht="41.25" customHeight="1" thickBot="1" x14ac:dyDescent="0.3">
      <c r="A1271" s="113"/>
      <c r="B1271" s="93"/>
      <c r="C1271" s="55"/>
      <c r="D1271" s="94" t="e">
        <f>VLOOKUP($C1270:$C$5004,$C$27:$D$5004,2,0)</f>
        <v>#N/A</v>
      </c>
      <c r="E1271" s="99"/>
      <c r="F1271" s="60" t="e">
        <f>VLOOKUP($E1271:$E$5004,'PLANO DE APLICAÇÃO'!$A$5:$B$1002,2,0)</f>
        <v>#N/A</v>
      </c>
      <c r="G1271" s="28"/>
      <c r="H1271" s="29" t="str">
        <f>IF(G1271=1,'ANEXO RP14'!$A$51,(IF(G1271=2,'ANEXO RP14'!$A$52,(IF(G1271=3,'ANEXO RP14'!$A$53,(IF(G1271=4,'ANEXO RP14'!$A$54,(IF(G1271=5,'ANEXO RP14'!$A$55,(IF(G1271=6,'ANEXO RP14'!$A$56,(IF(G1271=7,'ANEXO RP14'!$A$57,(IF(G1271=8,'ANEXO RP14'!$A$58,(IF(G1271=9,'ANEXO RP14'!$A$59,(IF(G1271=10,'ANEXO RP14'!$A$60,(IF(G1271=11,'ANEXO RP14'!$A$61,(IF(G1271=12,'ANEXO RP14'!$A$62,(IF(G1271=13,'ANEXO RP14'!$A$63,(IF(G1271=14,'ANEXO RP14'!$A$64,(IF(G1271=15,'ANEXO RP14'!$A$65,(IF(G1271=16,'ANEXO RP14'!$A$66," ")))))))))))))))))))))))))))))))</f>
        <v xml:space="preserve"> </v>
      </c>
      <c r="I1271" s="106"/>
      <c r="J1271" s="114"/>
      <c r="K1271" s="91"/>
    </row>
    <row r="1272" spans="1:11" s="30" customFormat="1" ht="41.25" customHeight="1" thickBot="1" x14ac:dyDescent="0.3">
      <c r="A1272" s="113"/>
      <c r="B1272" s="93"/>
      <c r="C1272" s="55"/>
      <c r="D1272" s="94" t="e">
        <f>VLOOKUP($C1271:$C$5004,$C$27:$D$5004,2,0)</f>
        <v>#N/A</v>
      </c>
      <c r="E1272" s="99"/>
      <c r="F1272" s="60" t="e">
        <f>VLOOKUP($E1272:$E$5004,'PLANO DE APLICAÇÃO'!$A$5:$B$1002,2,0)</f>
        <v>#N/A</v>
      </c>
      <c r="G1272" s="28"/>
      <c r="H1272" s="29" t="str">
        <f>IF(G1272=1,'ANEXO RP14'!$A$51,(IF(G1272=2,'ANEXO RP14'!$A$52,(IF(G1272=3,'ANEXO RP14'!$A$53,(IF(G1272=4,'ANEXO RP14'!$A$54,(IF(G1272=5,'ANEXO RP14'!$A$55,(IF(G1272=6,'ANEXO RP14'!$A$56,(IF(G1272=7,'ANEXO RP14'!$A$57,(IF(G1272=8,'ANEXO RP14'!$A$58,(IF(G1272=9,'ANEXO RP14'!$A$59,(IF(G1272=10,'ANEXO RP14'!$A$60,(IF(G1272=11,'ANEXO RP14'!$A$61,(IF(G1272=12,'ANEXO RP14'!$A$62,(IF(G1272=13,'ANEXO RP14'!$A$63,(IF(G1272=14,'ANEXO RP14'!$A$64,(IF(G1272=15,'ANEXO RP14'!$A$65,(IF(G1272=16,'ANEXO RP14'!$A$66," ")))))))))))))))))))))))))))))))</f>
        <v xml:space="preserve"> </v>
      </c>
      <c r="I1272" s="106"/>
      <c r="J1272" s="114"/>
      <c r="K1272" s="91"/>
    </row>
    <row r="1273" spans="1:11" s="30" customFormat="1" ht="41.25" customHeight="1" thickBot="1" x14ac:dyDescent="0.3">
      <c r="A1273" s="113"/>
      <c r="B1273" s="93"/>
      <c r="C1273" s="55"/>
      <c r="D1273" s="94" t="e">
        <f>VLOOKUP($C1272:$C$5004,$C$27:$D$5004,2,0)</f>
        <v>#N/A</v>
      </c>
      <c r="E1273" s="99"/>
      <c r="F1273" s="60" t="e">
        <f>VLOOKUP($E1273:$E$5004,'PLANO DE APLICAÇÃO'!$A$5:$B$1002,2,0)</f>
        <v>#N/A</v>
      </c>
      <c r="G1273" s="28"/>
      <c r="H1273" s="29" t="str">
        <f>IF(G1273=1,'ANEXO RP14'!$A$51,(IF(G1273=2,'ANEXO RP14'!$A$52,(IF(G1273=3,'ANEXO RP14'!$A$53,(IF(G1273=4,'ANEXO RP14'!$A$54,(IF(G1273=5,'ANEXO RP14'!$A$55,(IF(G1273=6,'ANEXO RP14'!$A$56,(IF(G1273=7,'ANEXO RP14'!$A$57,(IF(G1273=8,'ANEXO RP14'!$A$58,(IF(G1273=9,'ANEXO RP14'!$A$59,(IF(G1273=10,'ANEXO RP14'!$A$60,(IF(G1273=11,'ANEXO RP14'!$A$61,(IF(G1273=12,'ANEXO RP14'!$A$62,(IF(G1273=13,'ANEXO RP14'!$A$63,(IF(G1273=14,'ANEXO RP14'!$A$64,(IF(G1273=15,'ANEXO RP14'!$A$65,(IF(G1273=16,'ANEXO RP14'!$A$66," ")))))))))))))))))))))))))))))))</f>
        <v xml:space="preserve"> </v>
      </c>
      <c r="I1273" s="106"/>
      <c r="J1273" s="114"/>
      <c r="K1273" s="91"/>
    </row>
    <row r="1274" spans="1:11" s="30" customFormat="1" ht="41.25" customHeight="1" thickBot="1" x14ac:dyDescent="0.3">
      <c r="A1274" s="113"/>
      <c r="B1274" s="93"/>
      <c r="C1274" s="55"/>
      <c r="D1274" s="94" t="e">
        <f>VLOOKUP($C1273:$C$5004,$C$27:$D$5004,2,0)</f>
        <v>#N/A</v>
      </c>
      <c r="E1274" s="99"/>
      <c r="F1274" s="60" t="e">
        <f>VLOOKUP($E1274:$E$5004,'PLANO DE APLICAÇÃO'!$A$5:$B$1002,2,0)</f>
        <v>#N/A</v>
      </c>
      <c r="G1274" s="28"/>
      <c r="H1274" s="29" t="str">
        <f>IF(G1274=1,'ANEXO RP14'!$A$51,(IF(G1274=2,'ANEXO RP14'!$A$52,(IF(G1274=3,'ANEXO RP14'!$A$53,(IF(G1274=4,'ANEXO RP14'!$A$54,(IF(G1274=5,'ANEXO RP14'!$A$55,(IF(G1274=6,'ANEXO RP14'!$A$56,(IF(G1274=7,'ANEXO RP14'!$A$57,(IF(G1274=8,'ANEXO RP14'!$A$58,(IF(G1274=9,'ANEXO RP14'!$A$59,(IF(G1274=10,'ANEXO RP14'!$A$60,(IF(G1274=11,'ANEXO RP14'!$A$61,(IF(G1274=12,'ANEXO RP14'!$A$62,(IF(G1274=13,'ANEXO RP14'!$A$63,(IF(G1274=14,'ANEXO RP14'!$A$64,(IF(G1274=15,'ANEXO RP14'!$A$65,(IF(G1274=16,'ANEXO RP14'!$A$66," ")))))))))))))))))))))))))))))))</f>
        <v xml:space="preserve"> </v>
      </c>
      <c r="I1274" s="106"/>
      <c r="J1274" s="114"/>
      <c r="K1274" s="91"/>
    </row>
    <row r="1275" spans="1:11" s="30" customFormat="1" ht="41.25" customHeight="1" thickBot="1" x14ac:dyDescent="0.3">
      <c r="A1275" s="113"/>
      <c r="B1275" s="93"/>
      <c r="C1275" s="55"/>
      <c r="D1275" s="94" t="e">
        <f>VLOOKUP($C1274:$C$5004,$C$27:$D$5004,2,0)</f>
        <v>#N/A</v>
      </c>
      <c r="E1275" s="99"/>
      <c r="F1275" s="60" t="e">
        <f>VLOOKUP($E1275:$E$5004,'PLANO DE APLICAÇÃO'!$A$5:$B$1002,2,0)</f>
        <v>#N/A</v>
      </c>
      <c r="G1275" s="28"/>
      <c r="H1275" s="29" t="str">
        <f>IF(G1275=1,'ANEXO RP14'!$A$51,(IF(G1275=2,'ANEXO RP14'!$A$52,(IF(G1275=3,'ANEXO RP14'!$A$53,(IF(G1275=4,'ANEXO RP14'!$A$54,(IF(G1275=5,'ANEXO RP14'!$A$55,(IF(G1275=6,'ANEXO RP14'!$A$56,(IF(G1275=7,'ANEXO RP14'!$A$57,(IF(G1275=8,'ANEXO RP14'!$A$58,(IF(G1275=9,'ANEXO RP14'!$A$59,(IF(G1275=10,'ANEXO RP14'!$A$60,(IF(G1275=11,'ANEXO RP14'!$A$61,(IF(G1275=12,'ANEXO RP14'!$A$62,(IF(G1275=13,'ANEXO RP14'!$A$63,(IF(G1275=14,'ANEXO RP14'!$A$64,(IF(G1275=15,'ANEXO RP14'!$A$65,(IF(G1275=16,'ANEXO RP14'!$A$66," ")))))))))))))))))))))))))))))))</f>
        <v xml:space="preserve"> </v>
      </c>
      <c r="I1275" s="106"/>
      <c r="J1275" s="114"/>
      <c r="K1275" s="91"/>
    </row>
    <row r="1276" spans="1:11" s="30" customFormat="1" ht="41.25" customHeight="1" thickBot="1" x14ac:dyDescent="0.3">
      <c r="A1276" s="113"/>
      <c r="B1276" s="93"/>
      <c r="C1276" s="55"/>
      <c r="D1276" s="94" t="e">
        <f>VLOOKUP($C1275:$C$5004,$C$27:$D$5004,2,0)</f>
        <v>#N/A</v>
      </c>
      <c r="E1276" s="99"/>
      <c r="F1276" s="60" t="e">
        <f>VLOOKUP($E1276:$E$5004,'PLANO DE APLICAÇÃO'!$A$5:$B$1002,2,0)</f>
        <v>#N/A</v>
      </c>
      <c r="G1276" s="28"/>
      <c r="H1276" s="29" t="str">
        <f>IF(G1276=1,'ANEXO RP14'!$A$51,(IF(G1276=2,'ANEXO RP14'!$A$52,(IF(G1276=3,'ANEXO RP14'!$A$53,(IF(G1276=4,'ANEXO RP14'!$A$54,(IF(G1276=5,'ANEXO RP14'!$A$55,(IF(G1276=6,'ANEXO RP14'!$A$56,(IF(G1276=7,'ANEXO RP14'!$A$57,(IF(G1276=8,'ANEXO RP14'!$A$58,(IF(G1276=9,'ANEXO RP14'!$A$59,(IF(G1276=10,'ANEXO RP14'!$A$60,(IF(G1276=11,'ANEXO RP14'!$A$61,(IF(G1276=12,'ANEXO RP14'!$A$62,(IF(G1276=13,'ANEXO RP14'!$A$63,(IF(G1276=14,'ANEXO RP14'!$A$64,(IF(G1276=15,'ANEXO RP14'!$A$65,(IF(G1276=16,'ANEXO RP14'!$A$66," ")))))))))))))))))))))))))))))))</f>
        <v xml:space="preserve"> </v>
      </c>
      <c r="I1276" s="106"/>
      <c r="J1276" s="114"/>
      <c r="K1276" s="91"/>
    </row>
    <row r="1277" spans="1:11" s="30" customFormat="1" ht="41.25" customHeight="1" thickBot="1" x14ac:dyDescent="0.3">
      <c r="A1277" s="113"/>
      <c r="B1277" s="93"/>
      <c r="C1277" s="55"/>
      <c r="D1277" s="94" t="e">
        <f>VLOOKUP($C1276:$C$5004,$C$27:$D$5004,2,0)</f>
        <v>#N/A</v>
      </c>
      <c r="E1277" s="99"/>
      <c r="F1277" s="60" t="e">
        <f>VLOOKUP($E1277:$E$5004,'PLANO DE APLICAÇÃO'!$A$5:$B$1002,2,0)</f>
        <v>#N/A</v>
      </c>
      <c r="G1277" s="28"/>
      <c r="H1277" s="29" t="str">
        <f>IF(G1277=1,'ANEXO RP14'!$A$51,(IF(G1277=2,'ANEXO RP14'!$A$52,(IF(G1277=3,'ANEXO RP14'!$A$53,(IF(G1277=4,'ANEXO RP14'!$A$54,(IF(G1277=5,'ANEXO RP14'!$A$55,(IF(G1277=6,'ANEXO RP14'!$A$56,(IF(G1277=7,'ANEXO RP14'!$A$57,(IF(G1277=8,'ANEXO RP14'!$A$58,(IF(G1277=9,'ANEXO RP14'!$A$59,(IF(G1277=10,'ANEXO RP14'!$A$60,(IF(G1277=11,'ANEXO RP14'!$A$61,(IF(G1277=12,'ANEXO RP14'!$A$62,(IF(G1277=13,'ANEXO RP14'!$A$63,(IF(G1277=14,'ANEXO RP14'!$A$64,(IF(G1277=15,'ANEXO RP14'!$A$65,(IF(G1277=16,'ANEXO RP14'!$A$66," ")))))))))))))))))))))))))))))))</f>
        <v xml:space="preserve"> </v>
      </c>
      <c r="I1277" s="106"/>
      <c r="J1277" s="114"/>
      <c r="K1277" s="91"/>
    </row>
    <row r="1278" spans="1:11" s="30" customFormat="1" ht="41.25" customHeight="1" thickBot="1" x14ac:dyDescent="0.3">
      <c r="A1278" s="113"/>
      <c r="B1278" s="93"/>
      <c r="C1278" s="55"/>
      <c r="D1278" s="94" t="e">
        <f>VLOOKUP($C1277:$C$5004,$C$27:$D$5004,2,0)</f>
        <v>#N/A</v>
      </c>
      <c r="E1278" s="99"/>
      <c r="F1278" s="60" t="e">
        <f>VLOOKUP($E1278:$E$5004,'PLANO DE APLICAÇÃO'!$A$5:$B$1002,2,0)</f>
        <v>#N/A</v>
      </c>
      <c r="G1278" s="28"/>
      <c r="H1278" s="29" t="str">
        <f>IF(G1278=1,'ANEXO RP14'!$A$51,(IF(G1278=2,'ANEXO RP14'!$A$52,(IF(G1278=3,'ANEXO RP14'!$A$53,(IF(G1278=4,'ANEXO RP14'!$A$54,(IF(G1278=5,'ANEXO RP14'!$A$55,(IF(G1278=6,'ANEXO RP14'!$A$56,(IF(G1278=7,'ANEXO RP14'!$A$57,(IF(G1278=8,'ANEXO RP14'!$A$58,(IF(G1278=9,'ANEXO RP14'!$A$59,(IF(G1278=10,'ANEXO RP14'!$A$60,(IF(G1278=11,'ANEXO RP14'!$A$61,(IF(G1278=12,'ANEXO RP14'!$A$62,(IF(G1278=13,'ANEXO RP14'!$A$63,(IF(G1278=14,'ANEXO RP14'!$A$64,(IF(G1278=15,'ANEXO RP14'!$A$65,(IF(G1278=16,'ANEXO RP14'!$A$66," ")))))))))))))))))))))))))))))))</f>
        <v xml:space="preserve"> </v>
      </c>
      <c r="I1278" s="106"/>
      <c r="J1278" s="114"/>
      <c r="K1278" s="91"/>
    </row>
    <row r="1279" spans="1:11" s="30" customFormat="1" ht="41.25" customHeight="1" thickBot="1" x14ac:dyDescent="0.3">
      <c r="A1279" s="113"/>
      <c r="B1279" s="93"/>
      <c r="C1279" s="55"/>
      <c r="D1279" s="94" t="e">
        <f>VLOOKUP($C1278:$C$5004,$C$27:$D$5004,2,0)</f>
        <v>#N/A</v>
      </c>
      <c r="E1279" s="99"/>
      <c r="F1279" s="60" t="e">
        <f>VLOOKUP($E1279:$E$5004,'PLANO DE APLICAÇÃO'!$A$5:$B$1002,2,0)</f>
        <v>#N/A</v>
      </c>
      <c r="G1279" s="28"/>
      <c r="H1279" s="29" t="str">
        <f>IF(G1279=1,'ANEXO RP14'!$A$51,(IF(G1279=2,'ANEXO RP14'!$A$52,(IF(G1279=3,'ANEXO RP14'!$A$53,(IF(G1279=4,'ANEXO RP14'!$A$54,(IF(G1279=5,'ANEXO RP14'!$A$55,(IF(G1279=6,'ANEXO RP14'!$A$56,(IF(G1279=7,'ANEXO RP14'!$A$57,(IF(G1279=8,'ANEXO RP14'!$A$58,(IF(G1279=9,'ANEXO RP14'!$A$59,(IF(G1279=10,'ANEXO RP14'!$A$60,(IF(G1279=11,'ANEXO RP14'!$A$61,(IF(G1279=12,'ANEXO RP14'!$A$62,(IF(G1279=13,'ANEXO RP14'!$A$63,(IF(G1279=14,'ANEXO RP14'!$A$64,(IF(G1279=15,'ANEXO RP14'!$A$65,(IF(G1279=16,'ANEXO RP14'!$A$66," ")))))))))))))))))))))))))))))))</f>
        <v xml:space="preserve"> </v>
      </c>
      <c r="I1279" s="106"/>
      <c r="J1279" s="114"/>
      <c r="K1279" s="91"/>
    </row>
    <row r="1280" spans="1:11" s="30" customFormat="1" ht="41.25" customHeight="1" thickBot="1" x14ac:dyDescent="0.3">
      <c r="A1280" s="113"/>
      <c r="B1280" s="93"/>
      <c r="C1280" s="55"/>
      <c r="D1280" s="94" t="e">
        <f>VLOOKUP($C1279:$C$5004,$C$27:$D$5004,2,0)</f>
        <v>#N/A</v>
      </c>
      <c r="E1280" s="99"/>
      <c r="F1280" s="60" t="e">
        <f>VLOOKUP($E1280:$E$5004,'PLANO DE APLICAÇÃO'!$A$5:$B$1002,2,0)</f>
        <v>#N/A</v>
      </c>
      <c r="G1280" s="28"/>
      <c r="H1280" s="29" t="str">
        <f>IF(G1280=1,'ANEXO RP14'!$A$51,(IF(G1280=2,'ANEXO RP14'!$A$52,(IF(G1280=3,'ANEXO RP14'!$A$53,(IF(G1280=4,'ANEXO RP14'!$A$54,(IF(G1280=5,'ANEXO RP14'!$A$55,(IF(G1280=6,'ANEXO RP14'!$A$56,(IF(G1280=7,'ANEXO RP14'!$A$57,(IF(G1280=8,'ANEXO RP14'!$A$58,(IF(G1280=9,'ANEXO RP14'!$A$59,(IF(G1280=10,'ANEXO RP14'!$A$60,(IF(G1280=11,'ANEXO RP14'!$A$61,(IF(G1280=12,'ANEXO RP14'!$A$62,(IF(G1280=13,'ANEXO RP14'!$A$63,(IF(G1280=14,'ANEXO RP14'!$A$64,(IF(G1280=15,'ANEXO RP14'!$A$65,(IF(G1280=16,'ANEXO RP14'!$A$66," ")))))))))))))))))))))))))))))))</f>
        <v xml:space="preserve"> </v>
      </c>
      <c r="I1280" s="106"/>
      <c r="J1280" s="114"/>
      <c r="K1280" s="91"/>
    </row>
    <row r="1281" spans="1:11" s="30" customFormat="1" ht="41.25" customHeight="1" thickBot="1" x14ac:dyDescent="0.3">
      <c r="A1281" s="113"/>
      <c r="B1281" s="93"/>
      <c r="C1281" s="55"/>
      <c r="D1281" s="94" t="e">
        <f>VLOOKUP($C1280:$C$5004,$C$27:$D$5004,2,0)</f>
        <v>#N/A</v>
      </c>
      <c r="E1281" s="99"/>
      <c r="F1281" s="60" t="e">
        <f>VLOOKUP($E1281:$E$5004,'PLANO DE APLICAÇÃO'!$A$5:$B$1002,2,0)</f>
        <v>#N/A</v>
      </c>
      <c r="G1281" s="28"/>
      <c r="H1281" s="29" t="str">
        <f>IF(G1281=1,'ANEXO RP14'!$A$51,(IF(G1281=2,'ANEXO RP14'!$A$52,(IF(G1281=3,'ANEXO RP14'!$A$53,(IF(G1281=4,'ANEXO RP14'!$A$54,(IF(G1281=5,'ANEXO RP14'!$A$55,(IF(G1281=6,'ANEXO RP14'!$A$56,(IF(G1281=7,'ANEXO RP14'!$A$57,(IF(G1281=8,'ANEXO RP14'!$A$58,(IF(G1281=9,'ANEXO RP14'!$A$59,(IF(G1281=10,'ANEXO RP14'!$A$60,(IF(G1281=11,'ANEXO RP14'!$A$61,(IF(G1281=12,'ANEXO RP14'!$A$62,(IF(G1281=13,'ANEXO RP14'!$A$63,(IF(G1281=14,'ANEXO RP14'!$A$64,(IF(G1281=15,'ANEXO RP14'!$A$65,(IF(G1281=16,'ANEXO RP14'!$A$66," ")))))))))))))))))))))))))))))))</f>
        <v xml:space="preserve"> </v>
      </c>
      <c r="I1281" s="106"/>
      <c r="J1281" s="114"/>
      <c r="K1281" s="91"/>
    </row>
    <row r="1282" spans="1:11" s="30" customFormat="1" ht="41.25" customHeight="1" thickBot="1" x14ac:dyDescent="0.3">
      <c r="A1282" s="113"/>
      <c r="B1282" s="93"/>
      <c r="C1282" s="55"/>
      <c r="D1282" s="94" t="e">
        <f>VLOOKUP($C1281:$C$5004,$C$27:$D$5004,2,0)</f>
        <v>#N/A</v>
      </c>
      <c r="E1282" s="99"/>
      <c r="F1282" s="60" t="e">
        <f>VLOOKUP($E1282:$E$5004,'PLANO DE APLICAÇÃO'!$A$5:$B$1002,2,0)</f>
        <v>#N/A</v>
      </c>
      <c r="G1282" s="28"/>
      <c r="H1282" s="29" t="str">
        <f>IF(G1282=1,'ANEXO RP14'!$A$51,(IF(G1282=2,'ANEXO RP14'!$A$52,(IF(G1282=3,'ANEXO RP14'!$A$53,(IF(G1282=4,'ANEXO RP14'!$A$54,(IF(G1282=5,'ANEXO RP14'!$A$55,(IF(G1282=6,'ANEXO RP14'!$A$56,(IF(G1282=7,'ANEXO RP14'!$A$57,(IF(G1282=8,'ANEXO RP14'!$A$58,(IF(G1282=9,'ANEXO RP14'!$A$59,(IF(G1282=10,'ANEXO RP14'!$A$60,(IF(G1282=11,'ANEXO RP14'!$A$61,(IF(G1282=12,'ANEXO RP14'!$A$62,(IF(G1282=13,'ANEXO RP14'!$A$63,(IF(G1282=14,'ANEXO RP14'!$A$64,(IF(G1282=15,'ANEXO RP14'!$A$65,(IF(G1282=16,'ANEXO RP14'!$A$66," ")))))))))))))))))))))))))))))))</f>
        <v xml:space="preserve"> </v>
      </c>
      <c r="I1282" s="106"/>
      <c r="J1282" s="114"/>
      <c r="K1282" s="91"/>
    </row>
    <row r="1283" spans="1:11" s="30" customFormat="1" ht="41.25" customHeight="1" thickBot="1" x14ac:dyDescent="0.3">
      <c r="A1283" s="113"/>
      <c r="B1283" s="93"/>
      <c r="C1283" s="55"/>
      <c r="D1283" s="94" t="e">
        <f>VLOOKUP($C1282:$C$5004,$C$27:$D$5004,2,0)</f>
        <v>#N/A</v>
      </c>
      <c r="E1283" s="99"/>
      <c r="F1283" s="60" t="e">
        <f>VLOOKUP($E1283:$E$5004,'PLANO DE APLICAÇÃO'!$A$5:$B$1002,2,0)</f>
        <v>#N/A</v>
      </c>
      <c r="G1283" s="28"/>
      <c r="H1283" s="29" t="str">
        <f>IF(G1283=1,'ANEXO RP14'!$A$51,(IF(G1283=2,'ANEXO RP14'!$A$52,(IF(G1283=3,'ANEXO RP14'!$A$53,(IF(G1283=4,'ANEXO RP14'!$A$54,(IF(G1283=5,'ANEXO RP14'!$A$55,(IF(G1283=6,'ANEXO RP14'!$A$56,(IF(G1283=7,'ANEXO RP14'!$A$57,(IF(G1283=8,'ANEXO RP14'!$A$58,(IF(G1283=9,'ANEXO RP14'!$A$59,(IF(G1283=10,'ANEXO RP14'!$A$60,(IF(G1283=11,'ANEXO RP14'!$A$61,(IF(G1283=12,'ANEXO RP14'!$A$62,(IF(G1283=13,'ANEXO RP14'!$A$63,(IF(G1283=14,'ANEXO RP14'!$A$64,(IF(G1283=15,'ANEXO RP14'!$A$65,(IF(G1283=16,'ANEXO RP14'!$A$66," ")))))))))))))))))))))))))))))))</f>
        <v xml:space="preserve"> </v>
      </c>
      <c r="I1283" s="106"/>
      <c r="J1283" s="114"/>
      <c r="K1283" s="91"/>
    </row>
    <row r="1284" spans="1:11" s="30" customFormat="1" ht="41.25" customHeight="1" thickBot="1" x14ac:dyDescent="0.3">
      <c r="A1284" s="113"/>
      <c r="B1284" s="93"/>
      <c r="C1284" s="55"/>
      <c r="D1284" s="94" t="e">
        <f>VLOOKUP($C1283:$C$5004,$C$27:$D$5004,2,0)</f>
        <v>#N/A</v>
      </c>
      <c r="E1284" s="99"/>
      <c r="F1284" s="60" t="e">
        <f>VLOOKUP($E1284:$E$5004,'PLANO DE APLICAÇÃO'!$A$5:$B$1002,2,0)</f>
        <v>#N/A</v>
      </c>
      <c r="G1284" s="28"/>
      <c r="H1284" s="29" t="str">
        <f>IF(G1284=1,'ANEXO RP14'!$A$51,(IF(G1284=2,'ANEXO RP14'!$A$52,(IF(G1284=3,'ANEXO RP14'!$A$53,(IF(G1284=4,'ANEXO RP14'!$A$54,(IF(G1284=5,'ANEXO RP14'!$A$55,(IF(G1284=6,'ANEXO RP14'!$A$56,(IF(G1284=7,'ANEXO RP14'!$A$57,(IF(G1284=8,'ANEXO RP14'!$A$58,(IF(G1284=9,'ANEXO RP14'!$A$59,(IF(G1284=10,'ANEXO RP14'!$A$60,(IF(G1284=11,'ANEXO RP14'!$A$61,(IF(G1284=12,'ANEXO RP14'!$A$62,(IF(G1284=13,'ANEXO RP14'!$A$63,(IF(G1284=14,'ANEXO RP14'!$A$64,(IF(G1284=15,'ANEXO RP14'!$A$65,(IF(G1284=16,'ANEXO RP14'!$A$66," ")))))))))))))))))))))))))))))))</f>
        <v xml:space="preserve"> </v>
      </c>
      <c r="I1284" s="106"/>
      <c r="J1284" s="114"/>
      <c r="K1284" s="91"/>
    </row>
    <row r="1285" spans="1:11" s="30" customFormat="1" ht="41.25" customHeight="1" thickBot="1" x14ac:dyDescent="0.3">
      <c r="A1285" s="113"/>
      <c r="B1285" s="93"/>
      <c r="C1285" s="55"/>
      <c r="D1285" s="94" t="e">
        <f>VLOOKUP($C1284:$C$5004,$C$27:$D$5004,2,0)</f>
        <v>#N/A</v>
      </c>
      <c r="E1285" s="99"/>
      <c r="F1285" s="60" t="e">
        <f>VLOOKUP($E1285:$E$5004,'PLANO DE APLICAÇÃO'!$A$5:$B$1002,2,0)</f>
        <v>#N/A</v>
      </c>
      <c r="G1285" s="28"/>
      <c r="H1285" s="29" t="str">
        <f>IF(G1285=1,'ANEXO RP14'!$A$51,(IF(G1285=2,'ANEXO RP14'!$A$52,(IF(G1285=3,'ANEXO RP14'!$A$53,(IF(G1285=4,'ANEXO RP14'!$A$54,(IF(G1285=5,'ANEXO RP14'!$A$55,(IF(G1285=6,'ANEXO RP14'!$A$56,(IF(G1285=7,'ANEXO RP14'!$A$57,(IF(G1285=8,'ANEXO RP14'!$A$58,(IF(G1285=9,'ANEXO RP14'!$A$59,(IF(G1285=10,'ANEXO RP14'!$A$60,(IF(G1285=11,'ANEXO RP14'!$A$61,(IF(G1285=12,'ANEXO RP14'!$A$62,(IF(G1285=13,'ANEXO RP14'!$A$63,(IF(G1285=14,'ANEXO RP14'!$A$64,(IF(G1285=15,'ANEXO RP14'!$A$65,(IF(G1285=16,'ANEXO RP14'!$A$66," ")))))))))))))))))))))))))))))))</f>
        <v xml:space="preserve"> </v>
      </c>
      <c r="I1285" s="106"/>
      <c r="J1285" s="114"/>
      <c r="K1285" s="91"/>
    </row>
    <row r="1286" spans="1:11" s="30" customFormat="1" ht="41.25" customHeight="1" thickBot="1" x14ac:dyDescent="0.3">
      <c r="A1286" s="113"/>
      <c r="B1286" s="93"/>
      <c r="C1286" s="55"/>
      <c r="D1286" s="94" t="e">
        <f>VLOOKUP($C1285:$C$5004,$C$27:$D$5004,2,0)</f>
        <v>#N/A</v>
      </c>
      <c r="E1286" s="99"/>
      <c r="F1286" s="60" t="e">
        <f>VLOOKUP($E1286:$E$5004,'PLANO DE APLICAÇÃO'!$A$5:$B$1002,2,0)</f>
        <v>#N/A</v>
      </c>
      <c r="G1286" s="28"/>
      <c r="H1286" s="29" t="str">
        <f>IF(G1286=1,'ANEXO RP14'!$A$51,(IF(G1286=2,'ANEXO RP14'!$A$52,(IF(G1286=3,'ANEXO RP14'!$A$53,(IF(G1286=4,'ANEXO RP14'!$A$54,(IF(G1286=5,'ANEXO RP14'!$A$55,(IF(G1286=6,'ANEXO RP14'!$A$56,(IF(G1286=7,'ANEXO RP14'!$A$57,(IF(G1286=8,'ANEXO RP14'!$A$58,(IF(G1286=9,'ANEXO RP14'!$A$59,(IF(G1286=10,'ANEXO RP14'!$A$60,(IF(G1286=11,'ANEXO RP14'!$A$61,(IF(G1286=12,'ANEXO RP14'!$A$62,(IF(G1286=13,'ANEXO RP14'!$A$63,(IF(G1286=14,'ANEXO RP14'!$A$64,(IF(G1286=15,'ANEXO RP14'!$A$65,(IF(G1286=16,'ANEXO RP14'!$A$66," ")))))))))))))))))))))))))))))))</f>
        <v xml:space="preserve"> </v>
      </c>
      <c r="I1286" s="106"/>
      <c r="J1286" s="114"/>
      <c r="K1286" s="91"/>
    </row>
    <row r="1287" spans="1:11" s="30" customFormat="1" ht="41.25" customHeight="1" thickBot="1" x14ac:dyDescent="0.3">
      <c r="A1287" s="113"/>
      <c r="B1287" s="93"/>
      <c r="C1287" s="55"/>
      <c r="D1287" s="94" t="e">
        <f>VLOOKUP($C1286:$C$5004,$C$27:$D$5004,2,0)</f>
        <v>#N/A</v>
      </c>
      <c r="E1287" s="99"/>
      <c r="F1287" s="60" t="e">
        <f>VLOOKUP($E1287:$E$5004,'PLANO DE APLICAÇÃO'!$A$5:$B$1002,2,0)</f>
        <v>#N/A</v>
      </c>
      <c r="G1287" s="28"/>
      <c r="H1287" s="29" t="str">
        <f>IF(G1287=1,'ANEXO RP14'!$A$51,(IF(G1287=2,'ANEXO RP14'!$A$52,(IF(G1287=3,'ANEXO RP14'!$A$53,(IF(G1287=4,'ANEXO RP14'!$A$54,(IF(G1287=5,'ANEXO RP14'!$A$55,(IF(G1287=6,'ANEXO RP14'!$A$56,(IF(G1287=7,'ANEXO RP14'!$A$57,(IF(G1287=8,'ANEXO RP14'!$A$58,(IF(G1287=9,'ANEXO RP14'!$A$59,(IF(G1287=10,'ANEXO RP14'!$A$60,(IF(G1287=11,'ANEXO RP14'!$A$61,(IF(G1287=12,'ANEXO RP14'!$A$62,(IF(G1287=13,'ANEXO RP14'!$A$63,(IF(G1287=14,'ANEXO RP14'!$A$64,(IF(G1287=15,'ANEXO RP14'!$A$65,(IF(G1287=16,'ANEXO RP14'!$A$66," ")))))))))))))))))))))))))))))))</f>
        <v xml:space="preserve"> </v>
      </c>
      <c r="I1287" s="106"/>
      <c r="J1287" s="114"/>
      <c r="K1287" s="91"/>
    </row>
    <row r="1288" spans="1:11" s="30" customFormat="1" ht="41.25" customHeight="1" thickBot="1" x14ac:dyDescent="0.3">
      <c r="A1288" s="113"/>
      <c r="B1288" s="93"/>
      <c r="C1288" s="55"/>
      <c r="D1288" s="94" t="e">
        <f>VLOOKUP($C1287:$C$5004,$C$27:$D$5004,2,0)</f>
        <v>#N/A</v>
      </c>
      <c r="E1288" s="99"/>
      <c r="F1288" s="60" t="e">
        <f>VLOOKUP($E1288:$E$5004,'PLANO DE APLICAÇÃO'!$A$5:$B$1002,2,0)</f>
        <v>#N/A</v>
      </c>
      <c r="G1288" s="28"/>
      <c r="H1288" s="29" t="str">
        <f>IF(G1288=1,'ANEXO RP14'!$A$51,(IF(G1288=2,'ANEXO RP14'!$A$52,(IF(G1288=3,'ANEXO RP14'!$A$53,(IF(G1288=4,'ANEXO RP14'!$A$54,(IF(G1288=5,'ANEXO RP14'!$A$55,(IF(G1288=6,'ANEXO RP14'!$A$56,(IF(G1288=7,'ANEXO RP14'!$A$57,(IF(G1288=8,'ANEXO RP14'!$A$58,(IF(G1288=9,'ANEXO RP14'!$A$59,(IF(G1288=10,'ANEXO RP14'!$A$60,(IF(G1288=11,'ANEXO RP14'!$A$61,(IF(G1288=12,'ANEXO RP14'!$A$62,(IF(G1288=13,'ANEXO RP14'!$A$63,(IF(G1288=14,'ANEXO RP14'!$A$64,(IF(G1288=15,'ANEXO RP14'!$A$65,(IF(G1288=16,'ANEXO RP14'!$A$66," ")))))))))))))))))))))))))))))))</f>
        <v xml:space="preserve"> </v>
      </c>
      <c r="I1288" s="106"/>
      <c r="J1288" s="114"/>
      <c r="K1288" s="91"/>
    </row>
    <row r="1289" spans="1:11" s="30" customFormat="1" ht="41.25" customHeight="1" thickBot="1" x14ac:dyDescent="0.3">
      <c r="A1289" s="113"/>
      <c r="B1289" s="93"/>
      <c r="C1289" s="55"/>
      <c r="D1289" s="94" t="e">
        <f>VLOOKUP($C1288:$C$5004,$C$27:$D$5004,2,0)</f>
        <v>#N/A</v>
      </c>
      <c r="E1289" s="99"/>
      <c r="F1289" s="60" t="e">
        <f>VLOOKUP($E1289:$E$5004,'PLANO DE APLICAÇÃO'!$A$5:$B$1002,2,0)</f>
        <v>#N/A</v>
      </c>
      <c r="G1289" s="28"/>
      <c r="H1289" s="29" t="str">
        <f>IF(G1289=1,'ANEXO RP14'!$A$51,(IF(G1289=2,'ANEXO RP14'!$A$52,(IF(G1289=3,'ANEXO RP14'!$A$53,(IF(G1289=4,'ANEXO RP14'!$A$54,(IF(G1289=5,'ANEXO RP14'!$A$55,(IF(G1289=6,'ANEXO RP14'!$A$56,(IF(G1289=7,'ANEXO RP14'!$A$57,(IF(G1289=8,'ANEXO RP14'!$A$58,(IF(G1289=9,'ANEXO RP14'!$A$59,(IF(G1289=10,'ANEXO RP14'!$A$60,(IF(G1289=11,'ANEXO RP14'!$A$61,(IF(G1289=12,'ANEXO RP14'!$A$62,(IF(G1289=13,'ANEXO RP14'!$A$63,(IF(G1289=14,'ANEXO RP14'!$A$64,(IF(G1289=15,'ANEXO RP14'!$A$65,(IF(G1289=16,'ANEXO RP14'!$A$66," ")))))))))))))))))))))))))))))))</f>
        <v xml:space="preserve"> </v>
      </c>
      <c r="I1289" s="106"/>
      <c r="J1289" s="114"/>
      <c r="K1289" s="91"/>
    </row>
    <row r="1290" spans="1:11" s="30" customFormat="1" ht="41.25" customHeight="1" thickBot="1" x14ac:dyDescent="0.3">
      <c r="A1290" s="113"/>
      <c r="B1290" s="93"/>
      <c r="C1290" s="55"/>
      <c r="D1290" s="94" t="e">
        <f>VLOOKUP($C1289:$C$5004,$C$27:$D$5004,2,0)</f>
        <v>#N/A</v>
      </c>
      <c r="E1290" s="99"/>
      <c r="F1290" s="60" t="e">
        <f>VLOOKUP($E1290:$E$5004,'PLANO DE APLICAÇÃO'!$A$5:$B$1002,2,0)</f>
        <v>#N/A</v>
      </c>
      <c r="G1290" s="28"/>
      <c r="H1290" s="29" t="str">
        <f>IF(G1290=1,'ANEXO RP14'!$A$51,(IF(G1290=2,'ANEXO RP14'!$A$52,(IF(G1290=3,'ANEXO RP14'!$A$53,(IF(G1290=4,'ANEXO RP14'!$A$54,(IF(G1290=5,'ANEXO RP14'!$A$55,(IF(G1290=6,'ANEXO RP14'!$A$56,(IF(G1290=7,'ANEXO RP14'!$A$57,(IF(G1290=8,'ANEXO RP14'!$A$58,(IF(G1290=9,'ANEXO RP14'!$A$59,(IF(G1290=10,'ANEXO RP14'!$A$60,(IF(G1290=11,'ANEXO RP14'!$A$61,(IF(G1290=12,'ANEXO RP14'!$A$62,(IF(G1290=13,'ANEXO RP14'!$A$63,(IF(G1290=14,'ANEXO RP14'!$A$64,(IF(G1290=15,'ANEXO RP14'!$A$65,(IF(G1290=16,'ANEXO RP14'!$A$66," ")))))))))))))))))))))))))))))))</f>
        <v xml:space="preserve"> </v>
      </c>
      <c r="I1290" s="106"/>
      <c r="J1290" s="114"/>
      <c r="K1290" s="91"/>
    </row>
    <row r="1291" spans="1:11" s="30" customFormat="1" ht="41.25" customHeight="1" thickBot="1" x14ac:dyDescent="0.3">
      <c r="A1291" s="113"/>
      <c r="B1291" s="93"/>
      <c r="C1291" s="55"/>
      <c r="D1291" s="94" t="e">
        <f>VLOOKUP($C1290:$C$5004,$C$27:$D$5004,2,0)</f>
        <v>#N/A</v>
      </c>
      <c r="E1291" s="99"/>
      <c r="F1291" s="60" t="e">
        <f>VLOOKUP($E1291:$E$5004,'PLANO DE APLICAÇÃO'!$A$5:$B$1002,2,0)</f>
        <v>#N/A</v>
      </c>
      <c r="G1291" s="28"/>
      <c r="H1291" s="29" t="str">
        <f>IF(G1291=1,'ANEXO RP14'!$A$51,(IF(G1291=2,'ANEXO RP14'!$A$52,(IF(G1291=3,'ANEXO RP14'!$A$53,(IF(G1291=4,'ANEXO RP14'!$A$54,(IF(G1291=5,'ANEXO RP14'!$A$55,(IF(G1291=6,'ANEXO RP14'!$A$56,(IF(G1291=7,'ANEXO RP14'!$A$57,(IF(G1291=8,'ANEXO RP14'!$A$58,(IF(G1291=9,'ANEXO RP14'!$A$59,(IF(G1291=10,'ANEXO RP14'!$A$60,(IF(G1291=11,'ANEXO RP14'!$A$61,(IF(G1291=12,'ANEXO RP14'!$A$62,(IF(G1291=13,'ANEXO RP14'!$A$63,(IF(G1291=14,'ANEXO RP14'!$A$64,(IF(G1291=15,'ANEXO RP14'!$A$65,(IF(G1291=16,'ANEXO RP14'!$A$66," ")))))))))))))))))))))))))))))))</f>
        <v xml:space="preserve"> </v>
      </c>
      <c r="I1291" s="106"/>
      <c r="J1291" s="114"/>
      <c r="K1291" s="91"/>
    </row>
    <row r="1292" spans="1:11" s="30" customFormat="1" ht="41.25" customHeight="1" thickBot="1" x14ac:dyDescent="0.3">
      <c r="A1292" s="113"/>
      <c r="B1292" s="93"/>
      <c r="C1292" s="55"/>
      <c r="D1292" s="94" t="e">
        <f>VLOOKUP($C1291:$C$5004,$C$27:$D$5004,2,0)</f>
        <v>#N/A</v>
      </c>
      <c r="E1292" s="99"/>
      <c r="F1292" s="60" t="e">
        <f>VLOOKUP($E1292:$E$5004,'PLANO DE APLICAÇÃO'!$A$5:$B$1002,2,0)</f>
        <v>#N/A</v>
      </c>
      <c r="G1292" s="28"/>
      <c r="H1292" s="29" t="str">
        <f>IF(G1292=1,'ANEXO RP14'!$A$51,(IF(G1292=2,'ANEXO RP14'!$A$52,(IF(G1292=3,'ANEXO RP14'!$A$53,(IF(G1292=4,'ANEXO RP14'!$A$54,(IF(G1292=5,'ANEXO RP14'!$A$55,(IF(G1292=6,'ANEXO RP14'!$A$56,(IF(G1292=7,'ANEXO RP14'!$A$57,(IF(G1292=8,'ANEXO RP14'!$A$58,(IF(G1292=9,'ANEXO RP14'!$A$59,(IF(G1292=10,'ANEXO RP14'!$A$60,(IF(G1292=11,'ANEXO RP14'!$A$61,(IF(G1292=12,'ANEXO RP14'!$A$62,(IF(G1292=13,'ANEXO RP14'!$A$63,(IF(G1292=14,'ANEXO RP14'!$A$64,(IF(G1292=15,'ANEXO RP14'!$A$65,(IF(G1292=16,'ANEXO RP14'!$A$66," ")))))))))))))))))))))))))))))))</f>
        <v xml:space="preserve"> </v>
      </c>
      <c r="I1292" s="106"/>
      <c r="J1292" s="114"/>
      <c r="K1292" s="91"/>
    </row>
    <row r="1293" spans="1:11" s="30" customFormat="1" ht="41.25" customHeight="1" thickBot="1" x14ac:dyDescent="0.3">
      <c r="A1293" s="113"/>
      <c r="B1293" s="93"/>
      <c r="C1293" s="55"/>
      <c r="D1293" s="94" t="e">
        <f>VLOOKUP($C1292:$C$5004,$C$27:$D$5004,2,0)</f>
        <v>#N/A</v>
      </c>
      <c r="E1293" s="99"/>
      <c r="F1293" s="60" t="e">
        <f>VLOOKUP($E1293:$E$5004,'PLANO DE APLICAÇÃO'!$A$5:$B$1002,2,0)</f>
        <v>#N/A</v>
      </c>
      <c r="G1293" s="28"/>
      <c r="H1293" s="29" t="str">
        <f>IF(G1293=1,'ANEXO RP14'!$A$51,(IF(G1293=2,'ANEXO RP14'!$A$52,(IF(G1293=3,'ANEXO RP14'!$A$53,(IF(G1293=4,'ANEXO RP14'!$A$54,(IF(G1293=5,'ANEXO RP14'!$A$55,(IF(G1293=6,'ANEXO RP14'!$A$56,(IF(G1293=7,'ANEXO RP14'!$A$57,(IF(G1293=8,'ANEXO RP14'!$A$58,(IF(G1293=9,'ANEXO RP14'!$A$59,(IF(G1293=10,'ANEXO RP14'!$A$60,(IF(G1293=11,'ANEXO RP14'!$A$61,(IF(G1293=12,'ANEXO RP14'!$A$62,(IF(G1293=13,'ANEXO RP14'!$A$63,(IF(G1293=14,'ANEXO RP14'!$A$64,(IF(G1293=15,'ANEXO RP14'!$A$65,(IF(G1293=16,'ANEXO RP14'!$A$66," ")))))))))))))))))))))))))))))))</f>
        <v xml:space="preserve"> </v>
      </c>
      <c r="I1293" s="106"/>
      <c r="J1293" s="114"/>
      <c r="K1293" s="91"/>
    </row>
    <row r="1294" spans="1:11" s="30" customFormat="1" ht="41.25" customHeight="1" thickBot="1" x14ac:dyDescent="0.3">
      <c r="A1294" s="113"/>
      <c r="B1294" s="93"/>
      <c r="C1294" s="55"/>
      <c r="D1294" s="94" t="e">
        <f>VLOOKUP($C1293:$C$5004,$C$27:$D$5004,2,0)</f>
        <v>#N/A</v>
      </c>
      <c r="E1294" s="99"/>
      <c r="F1294" s="60" t="e">
        <f>VLOOKUP($E1294:$E$5004,'PLANO DE APLICAÇÃO'!$A$5:$B$1002,2,0)</f>
        <v>#N/A</v>
      </c>
      <c r="G1294" s="28"/>
      <c r="H1294" s="29" t="str">
        <f>IF(G1294=1,'ANEXO RP14'!$A$51,(IF(G1294=2,'ANEXO RP14'!$A$52,(IF(G1294=3,'ANEXO RP14'!$A$53,(IF(G1294=4,'ANEXO RP14'!$A$54,(IF(G1294=5,'ANEXO RP14'!$A$55,(IF(G1294=6,'ANEXO RP14'!$A$56,(IF(G1294=7,'ANEXO RP14'!$A$57,(IF(G1294=8,'ANEXO RP14'!$A$58,(IF(G1294=9,'ANEXO RP14'!$A$59,(IF(G1294=10,'ANEXO RP14'!$A$60,(IF(G1294=11,'ANEXO RP14'!$A$61,(IF(G1294=12,'ANEXO RP14'!$A$62,(IF(G1294=13,'ANEXO RP14'!$A$63,(IF(G1294=14,'ANEXO RP14'!$A$64,(IF(G1294=15,'ANEXO RP14'!$A$65,(IF(G1294=16,'ANEXO RP14'!$A$66," ")))))))))))))))))))))))))))))))</f>
        <v xml:space="preserve"> </v>
      </c>
      <c r="I1294" s="106"/>
      <c r="J1294" s="114"/>
      <c r="K1294" s="91"/>
    </row>
    <row r="1295" spans="1:11" s="30" customFormat="1" ht="41.25" customHeight="1" thickBot="1" x14ac:dyDescent="0.3">
      <c r="A1295" s="113"/>
      <c r="B1295" s="93"/>
      <c r="C1295" s="55"/>
      <c r="D1295" s="94" t="e">
        <f>VLOOKUP($C1294:$C$5004,$C$27:$D$5004,2,0)</f>
        <v>#N/A</v>
      </c>
      <c r="E1295" s="99"/>
      <c r="F1295" s="60" t="e">
        <f>VLOOKUP($E1295:$E$5004,'PLANO DE APLICAÇÃO'!$A$5:$B$1002,2,0)</f>
        <v>#N/A</v>
      </c>
      <c r="G1295" s="28"/>
      <c r="H1295" s="29" t="str">
        <f>IF(G1295=1,'ANEXO RP14'!$A$51,(IF(G1295=2,'ANEXO RP14'!$A$52,(IF(G1295=3,'ANEXO RP14'!$A$53,(IF(G1295=4,'ANEXO RP14'!$A$54,(IF(G1295=5,'ANEXO RP14'!$A$55,(IF(G1295=6,'ANEXO RP14'!$A$56,(IF(G1295=7,'ANEXO RP14'!$A$57,(IF(G1295=8,'ANEXO RP14'!$A$58,(IF(G1295=9,'ANEXO RP14'!$A$59,(IF(G1295=10,'ANEXO RP14'!$A$60,(IF(G1295=11,'ANEXO RP14'!$A$61,(IF(G1295=12,'ANEXO RP14'!$A$62,(IF(G1295=13,'ANEXO RP14'!$A$63,(IF(G1295=14,'ANEXO RP14'!$A$64,(IF(G1295=15,'ANEXO RP14'!$A$65,(IF(G1295=16,'ANEXO RP14'!$A$66," ")))))))))))))))))))))))))))))))</f>
        <v xml:space="preserve"> </v>
      </c>
      <c r="I1295" s="106"/>
      <c r="J1295" s="114"/>
      <c r="K1295" s="91"/>
    </row>
    <row r="1296" spans="1:11" s="30" customFormat="1" ht="41.25" customHeight="1" thickBot="1" x14ac:dyDescent="0.3">
      <c r="A1296" s="113"/>
      <c r="B1296" s="93"/>
      <c r="C1296" s="55"/>
      <c r="D1296" s="94" t="e">
        <f>VLOOKUP($C1295:$C$5004,$C$27:$D$5004,2,0)</f>
        <v>#N/A</v>
      </c>
      <c r="E1296" s="99"/>
      <c r="F1296" s="60" t="e">
        <f>VLOOKUP($E1296:$E$5004,'PLANO DE APLICAÇÃO'!$A$5:$B$1002,2,0)</f>
        <v>#N/A</v>
      </c>
      <c r="G1296" s="28"/>
      <c r="H1296" s="29" t="str">
        <f>IF(G1296=1,'ANEXO RP14'!$A$51,(IF(G1296=2,'ANEXO RP14'!$A$52,(IF(G1296=3,'ANEXO RP14'!$A$53,(IF(G1296=4,'ANEXO RP14'!$A$54,(IF(G1296=5,'ANEXO RP14'!$A$55,(IF(G1296=6,'ANEXO RP14'!$A$56,(IF(G1296=7,'ANEXO RP14'!$A$57,(IF(G1296=8,'ANEXO RP14'!$A$58,(IF(G1296=9,'ANEXO RP14'!$A$59,(IF(G1296=10,'ANEXO RP14'!$A$60,(IF(G1296=11,'ANEXO RP14'!$A$61,(IF(G1296=12,'ANEXO RP14'!$A$62,(IF(G1296=13,'ANEXO RP14'!$A$63,(IF(G1296=14,'ANEXO RP14'!$A$64,(IF(G1296=15,'ANEXO RP14'!$A$65,(IF(G1296=16,'ANEXO RP14'!$A$66," ")))))))))))))))))))))))))))))))</f>
        <v xml:space="preserve"> </v>
      </c>
      <c r="I1296" s="106"/>
      <c r="J1296" s="114"/>
      <c r="K1296" s="91"/>
    </row>
    <row r="1297" spans="1:11" s="30" customFormat="1" ht="41.25" customHeight="1" thickBot="1" x14ac:dyDescent="0.3">
      <c r="A1297" s="113"/>
      <c r="B1297" s="93"/>
      <c r="C1297" s="55"/>
      <c r="D1297" s="94" t="e">
        <f>VLOOKUP($C1296:$C$5004,$C$27:$D$5004,2,0)</f>
        <v>#N/A</v>
      </c>
      <c r="E1297" s="99"/>
      <c r="F1297" s="60" t="e">
        <f>VLOOKUP($E1297:$E$5004,'PLANO DE APLICAÇÃO'!$A$5:$B$1002,2,0)</f>
        <v>#N/A</v>
      </c>
      <c r="G1297" s="28"/>
      <c r="H1297" s="29" t="str">
        <f>IF(G1297=1,'ANEXO RP14'!$A$51,(IF(G1297=2,'ANEXO RP14'!$A$52,(IF(G1297=3,'ANEXO RP14'!$A$53,(IF(G1297=4,'ANEXO RP14'!$A$54,(IF(G1297=5,'ANEXO RP14'!$A$55,(IF(G1297=6,'ANEXO RP14'!$A$56,(IF(G1297=7,'ANEXO RP14'!$A$57,(IF(G1297=8,'ANEXO RP14'!$A$58,(IF(G1297=9,'ANEXO RP14'!$A$59,(IF(G1297=10,'ANEXO RP14'!$A$60,(IF(G1297=11,'ANEXO RP14'!$A$61,(IF(G1297=12,'ANEXO RP14'!$A$62,(IF(G1297=13,'ANEXO RP14'!$A$63,(IF(G1297=14,'ANEXO RP14'!$A$64,(IF(G1297=15,'ANEXO RP14'!$A$65,(IF(G1297=16,'ANEXO RP14'!$A$66," ")))))))))))))))))))))))))))))))</f>
        <v xml:space="preserve"> </v>
      </c>
      <c r="I1297" s="106"/>
      <c r="J1297" s="114"/>
      <c r="K1297" s="91"/>
    </row>
    <row r="1298" spans="1:11" s="30" customFormat="1" ht="41.25" customHeight="1" thickBot="1" x14ac:dyDescent="0.3">
      <c r="A1298" s="113"/>
      <c r="B1298" s="93"/>
      <c r="C1298" s="55"/>
      <c r="D1298" s="94" t="e">
        <f>VLOOKUP($C1297:$C$5004,$C$27:$D$5004,2,0)</f>
        <v>#N/A</v>
      </c>
      <c r="E1298" s="99"/>
      <c r="F1298" s="60" t="e">
        <f>VLOOKUP($E1298:$E$5004,'PLANO DE APLICAÇÃO'!$A$5:$B$1002,2,0)</f>
        <v>#N/A</v>
      </c>
      <c r="G1298" s="28"/>
      <c r="H1298" s="29" t="str">
        <f>IF(G1298=1,'ANEXO RP14'!$A$51,(IF(G1298=2,'ANEXO RP14'!$A$52,(IF(G1298=3,'ANEXO RP14'!$A$53,(IF(G1298=4,'ANEXO RP14'!$A$54,(IF(G1298=5,'ANEXO RP14'!$A$55,(IF(G1298=6,'ANEXO RP14'!$A$56,(IF(G1298=7,'ANEXO RP14'!$A$57,(IF(G1298=8,'ANEXO RP14'!$A$58,(IF(G1298=9,'ANEXO RP14'!$A$59,(IF(G1298=10,'ANEXO RP14'!$A$60,(IF(G1298=11,'ANEXO RP14'!$A$61,(IF(G1298=12,'ANEXO RP14'!$A$62,(IF(G1298=13,'ANEXO RP14'!$A$63,(IF(G1298=14,'ANEXO RP14'!$A$64,(IF(G1298=15,'ANEXO RP14'!$A$65,(IF(G1298=16,'ANEXO RP14'!$A$66," ")))))))))))))))))))))))))))))))</f>
        <v xml:space="preserve"> </v>
      </c>
      <c r="I1298" s="106"/>
      <c r="J1298" s="114"/>
      <c r="K1298" s="91"/>
    </row>
    <row r="1299" spans="1:11" s="30" customFormat="1" ht="41.25" customHeight="1" thickBot="1" x14ac:dyDescent="0.3">
      <c r="A1299" s="113"/>
      <c r="B1299" s="93"/>
      <c r="C1299" s="55"/>
      <c r="D1299" s="94" t="e">
        <f>VLOOKUP($C1298:$C$5004,$C$27:$D$5004,2,0)</f>
        <v>#N/A</v>
      </c>
      <c r="E1299" s="99"/>
      <c r="F1299" s="60" t="e">
        <f>VLOOKUP($E1299:$E$5004,'PLANO DE APLICAÇÃO'!$A$5:$B$1002,2,0)</f>
        <v>#N/A</v>
      </c>
      <c r="G1299" s="28"/>
      <c r="H1299" s="29" t="str">
        <f>IF(G1299=1,'ANEXO RP14'!$A$51,(IF(G1299=2,'ANEXO RP14'!$A$52,(IF(G1299=3,'ANEXO RP14'!$A$53,(IF(G1299=4,'ANEXO RP14'!$A$54,(IF(G1299=5,'ANEXO RP14'!$A$55,(IF(G1299=6,'ANEXO RP14'!$A$56,(IF(G1299=7,'ANEXO RP14'!$A$57,(IF(G1299=8,'ANEXO RP14'!$A$58,(IF(G1299=9,'ANEXO RP14'!$A$59,(IF(G1299=10,'ANEXO RP14'!$A$60,(IF(G1299=11,'ANEXO RP14'!$A$61,(IF(G1299=12,'ANEXO RP14'!$A$62,(IF(G1299=13,'ANEXO RP14'!$A$63,(IF(G1299=14,'ANEXO RP14'!$A$64,(IF(G1299=15,'ANEXO RP14'!$A$65,(IF(G1299=16,'ANEXO RP14'!$A$66," ")))))))))))))))))))))))))))))))</f>
        <v xml:space="preserve"> </v>
      </c>
      <c r="I1299" s="106"/>
      <c r="J1299" s="114"/>
      <c r="K1299" s="91"/>
    </row>
    <row r="1300" spans="1:11" s="30" customFormat="1" ht="41.25" customHeight="1" thickBot="1" x14ac:dyDescent="0.3">
      <c r="A1300" s="113"/>
      <c r="B1300" s="93"/>
      <c r="C1300" s="55"/>
      <c r="D1300" s="94" t="e">
        <f>VLOOKUP($C1299:$C$5004,$C$27:$D$5004,2,0)</f>
        <v>#N/A</v>
      </c>
      <c r="E1300" s="99"/>
      <c r="F1300" s="60" t="e">
        <f>VLOOKUP($E1300:$E$5004,'PLANO DE APLICAÇÃO'!$A$5:$B$1002,2,0)</f>
        <v>#N/A</v>
      </c>
      <c r="G1300" s="28"/>
      <c r="H1300" s="29" t="str">
        <f>IF(G1300=1,'ANEXO RP14'!$A$51,(IF(G1300=2,'ANEXO RP14'!$A$52,(IF(G1300=3,'ANEXO RP14'!$A$53,(IF(G1300=4,'ANEXO RP14'!$A$54,(IF(G1300=5,'ANEXO RP14'!$A$55,(IF(G1300=6,'ANEXO RP14'!$A$56,(IF(G1300=7,'ANEXO RP14'!$A$57,(IF(G1300=8,'ANEXO RP14'!$A$58,(IF(G1300=9,'ANEXO RP14'!$A$59,(IF(G1300=10,'ANEXO RP14'!$A$60,(IF(G1300=11,'ANEXO RP14'!$A$61,(IF(G1300=12,'ANEXO RP14'!$A$62,(IF(G1300=13,'ANEXO RP14'!$A$63,(IF(G1300=14,'ANEXO RP14'!$A$64,(IF(G1300=15,'ANEXO RP14'!$A$65,(IF(G1300=16,'ANEXO RP14'!$A$66," ")))))))))))))))))))))))))))))))</f>
        <v xml:space="preserve"> </v>
      </c>
      <c r="I1300" s="106"/>
      <c r="J1300" s="114"/>
      <c r="K1300" s="91"/>
    </row>
    <row r="1301" spans="1:11" s="30" customFormat="1" ht="41.25" customHeight="1" thickBot="1" x14ac:dyDescent="0.3">
      <c r="A1301" s="113"/>
      <c r="B1301" s="93"/>
      <c r="C1301" s="55"/>
      <c r="D1301" s="94" t="e">
        <f>VLOOKUP($C1300:$C$5004,$C$27:$D$5004,2,0)</f>
        <v>#N/A</v>
      </c>
      <c r="E1301" s="99"/>
      <c r="F1301" s="60" t="e">
        <f>VLOOKUP($E1301:$E$5004,'PLANO DE APLICAÇÃO'!$A$5:$B$1002,2,0)</f>
        <v>#N/A</v>
      </c>
      <c r="G1301" s="28"/>
      <c r="H1301" s="29" t="str">
        <f>IF(G1301=1,'ANEXO RP14'!$A$51,(IF(G1301=2,'ANEXO RP14'!$A$52,(IF(G1301=3,'ANEXO RP14'!$A$53,(IF(G1301=4,'ANEXO RP14'!$A$54,(IF(G1301=5,'ANEXO RP14'!$A$55,(IF(G1301=6,'ANEXO RP14'!$A$56,(IF(G1301=7,'ANEXO RP14'!$A$57,(IF(G1301=8,'ANEXO RP14'!$A$58,(IF(G1301=9,'ANEXO RP14'!$A$59,(IF(G1301=10,'ANEXO RP14'!$A$60,(IF(G1301=11,'ANEXO RP14'!$A$61,(IF(G1301=12,'ANEXO RP14'!$A$62,(IF(G1301=13,'ANEXO RP14'!$A$63,(IF(G1301=14,'ANEXO RP14'!$A$64,(IF(G1301=15,'ANEXO RP14'!$A$65,(IF(G1301=16,'ANEXO RP14'!$A$66," ")))))))))))))))))))))))))))))))</f>
        <v xml:space="preserve"> </v>
      </c>
      <c r="I1301" s="106"/>
      <c r="J1301" s="114"/>
      <c r="K1301" s="91"/>
    </row>
    <row r="1302" spans="1:11" s="30" customFormat="1" ht="41.25" customHeight="1" thickBot="1" x14ac:dyDescent="0.3">
      <c r="A1302" s="113"/>
      <c r="B1302" s="93"/>
      <c r="C1302" s="55"/>
      <c r="D1302" s="94" t="e">
        <f>VLOOKUP($C1301:$C$5004,$C$27:$D$5004,2,0)</f>
        <v>#N/A</v>
      </c>
      <c r="E1302" s="99"/>
      <c r="F1302" s="60" t="e">
        <f>VLOOKUP($E1302:$E$5004,'PLANO DE APLICAÇÃO'!$A$5:$B$1002,2,0)</f>
        <v>#N/A</v>
      </c>
      <c r="G1302" s="28"/>
      <c r="H1302" s="29" t="str">
        <f>IF(G1302=1,'ANEXO RP14'!$A$51,(IF(G1302=2,'ANEXO RP14'!$A$52,(IF(G1302=3,'ANEXO RP14'!$A$53,(IF(G1302=4,'ANEXO RP14'!$A$54,(IF(G1302=5,'ANEXO RP14'!$A$55,(IF(G1302=6,'ANEXO RP14'!$A$56,(IF(G1302=7,'ANEXO RP14'!$A$57,(IF(G1302=8,'ANEXO RP14'!$A$58,(IF(G1302=9,'ANEXO RP14'!$A$59,(IF(G1302=10,'ANEXO RP14'!$A$60,(IF(G1302=11,'ANEXO RP14'!$A$61,(IF(G1302=12,'ANEXO RP14'!$A$62,(IF(G1302=13,'ANEXO RP14'!$A$63,(IF(G1302=14,'ANEXO RP14'!$A$64,(IF(G1302=15,'ANEXO RP14'!$A$65,(IF(G1302=16,'ANEXO RP14'!$A$66," ")))))))))))))))))))))))))))))))</f>
        <v xml:space="preserve"> </v>
      </c>
      <c r="I1302" s="106"/>
      <c r="J1302" s="114"/>
      <c r="K1302" s="91"/>
    </row>
    <row r="1303" spans="1:11" s="30" customFormat="1" ht="41.25" customHeight="1" thickBot="1" x14ac:dyDescent="0.3">
      <c r="A1303" s="113"/>
      <c r="B1303" s="93"/>
      <c r="C1303" s="55"/>
      <c r="D1303" s="94" t="e">
        <f>VLOOKUP($C1302:$C$5004,$C$27:$D$5004,2,0)</f>
        <v>#N/A</v>
      </c>
      <c r="E1303" s="99"/>
      <c r="F1303" s="60" t="e">
        <f>VLOOKUP($E1303:$E$5004,'PLANO DE APLICAÇÃO'!$A$5:$B$1002,2,0)</f>
        <v>#N/A</v>
      </c>
      <c r="G1303" s="28"/>
      <c r="H1303" s="29" t="str">
        <f>IF(G1303=1,'ANEXO RP14'!$A$51,(IF(G1303=2,'ANEXO RP14'!$A$52,(IF(G1303=3,'ANEXO RP14'!$A$53,(IF(G1303=4,'ANEXO RP14'!$A$54,(IF(G1303=5,'ANEXO RP14'!$A$55,(IF(G1303=6,'ANEXO RP14'!$A$56,(IF(G1303=7,'ANEXO RP14'!$A$57,(IF(G1303=8,'ANEXO RP14'!$A$58,(IF(G1303=9,'ANEXO RP14'!$A$59,(IF(G1303=10,'ANEXO RP14'!$A$60,(IF(G1303=11,'ANEXO RP14'!$A$61,(IF(G1303=12,'ANEXO RP14'!$A$62,(IF(G1303=13,'ANEXO RP14'!$A$63,(IF(G1303=14,'ANEXO RP14'!$A$64,(IF(G1303=15,'ANEXO RP14'!$A$65,(IF(G1303=16,'ANEXO RP14'!$A$66," ")))))))))))))))))))))))))))))))</f>
        <v xml:space="preserve"> </v>
      </c>
      <c r="I1303" s="106"/>
      <c r="J1303" s="114"/>
      <c r="K1303" s="91"/>
    </row>
    <row r="1304" spans="1:11" s="30" customFormat="1" ht="41.25" customHeight="1" thickBot="1" x14ac:dyDescent="0.3">
      <c r="A1304" s="113"/>
      <c r="B1304" s="93"/>
      <c r="C1304" s="55"/>
      <c r="D1304" s="94" t="e">
        <f>VLOOKUP($C1303:$C$5004,$C$27:$D$5004,2,0)</f>
        <v>#N/A</v>
      </c>
      <c r="E1304" s="99"/>
      <c r="F1304" s="60" t="e">
        <f>VLOOKUP($E1304:$E$5004,'PLANO DE APLICAÇÃO'!$A$5:$B$1002,2,0)</f>
        <v>#N/A</v>
      </c>
      <c r="G1304" s="28"/>
      <c r="H1304" s="29" t="str">
        <f>IF(G1304=1,'ANEXO RP14'!$A$51,(IF(G1304=2,'ANEXO RP14'!$A$52,(IF(G1304=3,'ANEXO RP14'!$A$53,(IF(G1304=4,'ANEXO RP14'!$A$54,(IF(G1304=5,'ANEXO RP14'!$A$55,(IF(G1304=6,'ANEXO RP14'!$A$56,(IF(G1304=7,'ANEXO RP14'!$A$57,(IF(G1304=8,'ANEXO RP14'!$A$58,(IF(G1304=9,'ANEXO RP14'!$A$59,(IF(G1304=10,'ANEXO RP14'!$A$60,(IF(G1304=11,'ANEXO RP14'!$A$61,(IF(G1304=12,'ANEXO RP14'!$A$62,(IF(G1304=13,'ANEXO RP14'!$A$63,(IF(G1304=14,'ANEXO RP14'!$A$64,(IF(G1304=15,'ANEXO RP14'!$A$65,(IF(G1304=16,'ANEXO RP14'!$A$66," ")))))))))))))))))))))))))))))))</f>
        <v xml:space="preserve"> </v>
      </c>
      <c r="I1304" s="106"/>
      <c r="J1304" s="114"/>
      <c r="K1304" s="91"/>
    </row>
    <row r="1305" spans="1:11" s="30" customFormat="1" ht="41.25" customHeight="1" thickBot="1" x14ac:dyDescent="0.3">
      <c r="A1305" s="113"/>
      <c r="B1305" s="93"/>
      <c r="C1305" s="55"/>
      <c r="D1305" s="94" t="e">
        <f>VLOOKUP($C1304:$C$5004,$C$27:$D$5004,2,0)</f>
        <v>#N/A</v>
      </c>
      <c r="E1305" s="99"/>
      <c r="F1305" s="60" t="e">
        <f>VLOOKUP($E1305:$E$5004,'PLANO DE APLICAÇÃO'!$A$5:$B$1002,2,0)</f>
        <v>#N/A</v>
      </c>
      <c r="G1305" s="28"/>
      <c r="H1305" s="29" t="str">
        <f>IF(G1305=1,'ANEXO RP14'!$A$51,(IF(G1305=2,'ANEXO RP14'!$A$52,(IF(G1305=3,'ANEXO RP14'!$A$53,(IF(G1305=4,'ANEXO RP14'!$A$54,(IF(G1305=5,'ANEXO RP14'!$A$55,(IF(G1305=6,'ANEXO RP14'!$A$56,(IF(G1305=7,'ANEXO RP14'!$A$57,(IF(G1305=8,'ANEXO RP14'!$A$58,(IF(G1305=9,'ANEXO RP14'!$A$59,(IF(G1305=10,'ANEXO RP14'!$A$60,(IF(G1305=11,'ANEXO RP14'!$A$61,(IF(G1305=12,'ANEXO RP14'!$A$62,(IF(G1305=13,'ANEXO RP14'!$A$63,(IF(G1305=14,'ANEXO RP14'!$A$64,(IF(G1305=15,'ANEXO RP14'!$A$65,(IF(G1305=16,'ANEXO RP14'!$A$66," ")))))))))))))))))))))))))))))))</f>
        <v xml:space="preserve"> </v>
      </c>
      <c r="I1305" s="106"/>
      <c r="J1305" s="114"/>
      <c r="K1305" s="91"/>
    </row>
    <row r="1306" spans="1:11" s="30" customFormat="1" ht="41.25" customHeight="1" thickBot="1" x14ac:dyDescent="0.3">
      <c r="A1306" s="113"/>
      <c r="B1306" s="93"/>
      <c r="C1306" s="55"/>
      <c r="D1306" s="94" t="e">
        <f>VLOOKUP($C1305:$C$5004,$C$27:$D$5004,2,0)</f>
        <v>#N/A</v>
      </c>
      <c r="E1306" s="99"/>
      <c r="F1306" s="60" t="e">
        <f>VLOOKUP($E1306:$E$5004,'PLANO DE APLICAÇÃO'!$A$5:$B$1002,2,0)</f>
        <v>#N/A</v>
      </c>
      <c r="G1306" s="28"/>
      <c r="H1306" s="29" t="str">
        <f>IF(G1306=1,'ANEXO RP14'!$A$51,(IF(G1306=2,'ANEXO RP14'!$A$52,(IF(G1306=3,'ANEXO RP14'!$A$53,(IF(G1306=4,'ANEXO RP14'!$A$54,(IF(G1306=5,'ANEXO RP14'!$A$55,(IF(G1306=6,'ANEXO RP14'!$A$56,(IF(G1306=7,'ANEXO RP14'!$A$57,(IF(G1306=8,'ANEXO RP14'!$A$58,(IF(G1306=9,'ANEXO RP14'!$A$59,(IF(G1306=10,'ANEXO RP14'!$A$60,(IF(G1306=11,'ANEXO RP14'!$A$61,(IF(G1306=12,'ANEXO RP14'!$A$62,(IF(G1306=13,'ANEXO RP14'!$A$63,(IF(G1306=14,'ANEXO RP14'!$A$64,(IF(G1306=15,'ANEXO RP14'!$A$65,(IF(G1306=16,'ANEXO RP14'!$A$66," ")))))))))))))))))))))))))))))))</f>
        <v xml:space="preserve"> </v>
      </c>
      <c r="I1306" s="106"/>
      <c r="J1306" s="114"/>
      <c r="K1306" s="91"/>
    </row>
    <row r="1307" spans="1:11" s="30" customFormat="1" ht="41.25" customHeight="1" thickBot="1" x14ac:dyDescent="0.3">
      <c r="A1307" s="113"/>
      <c r="B1307" s="93"/>
      <c r="C1307" s="55"/>
      <c r="D1307" s="94" t="e">
        <f>VLOOKUP($C1306:$C$5004,$C$27:$D$5004,2,0)</f>
        <v>#N/A</v>
      </c>
      <c r="E1307" s="99"/>
      <c r="F1307" s="60" t="e">
        <f>VLOOKUP($E1307:$E$5004,'PLANO DE APLICAÇÃO'!$A$5:$B$1002,2,0)</f>
        <v>#N/A</v>
      </c>
      <c r="G1307" s="28"/>
      <c r="H1307" s="29" t="str">
        <f>IF(G1307=1,'ANEXO RP14'!$A$51,(IF(G1307=2,'ANEXO RP14'!$A$52,(IF(G1307=3,'ANEXO RP14'!$A$53,(IF(G1307=4,'ANEXO RP14'!$A$54,(IF(G1307=5,'ANEXO RP14'!$A$55,(IF(G1307=6,'ANEXO RP14'!$A$56,(IF(G1307=7,'ANEXO RP14'!$A$57,(IF(G1307=8,'ANEXO RP14'!$A$58,(IF(G1307=9,'ANEXO RP14'!$A$59,(IF(G1307=10,'ANEXO RP14'!$A$60,(IF(G1307=11,'ANEXO RP14'!$A$61,(IF(G1307=12,'ANEXO RP14'!$A$62,(IF(G1307=13,'ANEXO RP14'!$A$63,(IF(G1307=14,'ANEXO RP14'!$A$64,(IF(G1307=15,'ANEXO RP14'!$A$65,(IF(G1307=16,'ANEXO RP14'!$A$66," ")))))))))))))))))))))))))))))))</f>
        <v xml:space="preserve"> </v>
      </c>
      <c r="I1307" s="106"/>
      <c r="J1307" s="114"/>
      <c r="K1307" s="91"/>
    </row>
    <row r="1308" spans="1:11" s="30" customFormat="1" ht="41.25" customHeight="1" thickBot="1" x14ac:dyDescent="0.3">
      <c r="A1308" s="113"/>
      <c r="B1308" s="93"/>
      <c r="C1308" s="55"/>
      <c r="D1308" s="94" t="e">
        <f>VLOOKUP($C1307:$C$5004,$C$27:$D$5004,2,0)</f>
        <v>#N/A</v>
      </c>
      <c r="E1308" s="99"/>
      <c r="F1308" s="60" t="e">
        <f>VLOOKUP($E1308:$E$5004,'PLANO DE APLICAÇÃO'!$A$5:$B$1002,2,0)</f>
        <v>#N/A</v>
      </c>
      <c r="G1308" s="28"/>
      <c r="H1308" s="29" t="str">
        <f>IF(G1308=1,'ANEXO RP14'!$A$51,(IF(G1308=2,'ANEXO RP14'!$A$52,(IF(G1308=3,'ANEXO RP14'!$A$53,(IF(G1308=4,'ANEXO RP14'!$A$54,(IF(G1308=5,'ANEXO RP14'!$A$55,(IF(G1308=6,'ANEXO RP14'!$A$56,(IF(G1308=7,'ANEXO RP14'!$A$57,(IF(G1308=8,'ANEXO RP14'!$A$58,(IF(G1308=9,'ANEXO RP14'!$A$59,(IF(G1308=10,'ANEXO RP14'!$A$60,(IF(G1308=11,'ANEXO RP14'!$A$61,(IF(G1308=12,'ANEXO RP14'!$A$62,(IF(G1308=13,'ANEXO RP14'!$A$63,(IF(G1308=14,'ANEXO RP14'!$A$64,(IF(G1308=15,'ANEXO RP14'!$A$65,(IF(G1308=16,'ANEXO RP14'!$A$66," ")))))))))))))))))))))))))))))))</f>
        <v xml:space="preserve"> </v>
      </c>
      <c r="I1308" s="106"/>
      <c r="J1308" s="114"/>
      <c r="K1308" s="91"/>
    </row>
    <row r="1309" spans="1:11" s="30" customFormat="1" ht="41.25" customHeight="1" thickBot="1" x14ac:dyDescent="0.3">
      <c r="A1309" s="113"/>
      <c r="B1309" s="93"/>
      <c r="C1309" s="55"/>
      <c r="D1309" s="94" t="e">
        <f>VLOOKUP($C1308:$C$5004,$C$27:$D$5004,2,0)</f>
        <v>#N/A</v>
      </c>
      <c r="E1309" s="99"/>
      <c r="F1309" s="60" t="e">
        <f>VLOOKUP($E1309:$E$5004,'PLANO DE APLICAÇÃO'!$A$5:$B$1002,2,0)</f>
        <v>#N/A</v>
      </c>
      <c r="G1309" s="28"/>
      <c r="H1309" s="29" t="str">
        <f>IF(G1309=1,'ANEXO RP14'!$A$51,(IF(G1309=2,'ANEXO RP14'!$A$52,(IF(G1309=3,'ANEXO RP14'!$A$53,(IF(G1309=4,'ANEXO RP14'!$A$54,(IF(G1309=5,'ANEXO RP14'!$A$55,(IF(G1309=6,'ANEXO RP14'!$A$56,(IF(G1309=7,'ANEXO RP14'!$A$57,(IF(G1309=8,'ANEXO RP14'!$A$58,(IF(G1309=9,'ANEXO RP14'!$A$59,(IF(G1309=10,'ANEXO RP14'!$A$60,(IF(G1309=11,'ANEXO RP14'!$A$61,(IF(G1309=12,'ANEXO RP14'!$A$62,(IF(G1309=13,'ANEXO RP14'!$A$63,(IF(G1309=14,'ANEXO RP14'!$A$64,(IF(G1309=15,'ANEXO RP14'!$A$65,(IF(G1309=16,'ANEXO RP14'!$A$66," ")))))))))))))))))))))))))))))))</f>
        <v xml:space="preserve"> </v>
      </c>
      <c r="I1309" s="106"/>
      <c r="J1309" s="114"/>
      <c r="K1309" s="91"/>
    </row>
    <row r="1310" spans="1:11" s="30" customFormat="1" ht="41.25" customHeight="1" thickBot="1" x14ac:dyDescent="0.3">
      <c r="A1310" s="113"/>
      <c r="B1310" s="93"/>
      <c r="C1310" s="55"/>
      <c r="D1310" s="94" t="e">
        <f>VLOOKUP($C1309:$C$5004,$C$27:$D$5004,2,0)</f>
        <v>#N/A</v>
      </c>
      <c r="E1310" s="99"/>
      <c r="F1310" s="60" t="e">
        <f>VLOOKUP($E1310:$E$5004,'PLANO DE APLICAÇÃO'!$A$5:$B$1002,2,0)</f>
        <v>#N/A</v>
      </c>
      <c r="G1310" s="28"/>
      <c r="H1310" s="29" t="str">
        <f>IF(G1310=1,'ANEXO RP14'!$A$51,(IF(G1310=2,'ANEXO RP14'!$A$52,(IF(G1310=3,'ANEXO RP14'!$A$53,(IF(G1310=4,'ANEXO RP14'!$A$54,(IF(G1310=5,'ANEXO RP14'!$A$55,(IF(G1310=6,'ANEXO RP14'!$A$56,(IF(G1310=7,'ANEXO RP14'!$A$57,(IF(G1310=8,'ANEXO RP14'!$A$58,(IF(G1310=9,'ANEXO RP14'!$A$59,(IF(G1310=10,'ANEXO RP14'!$A$60,(IF(G1310=11,'ANEXO RP14'!$A$61,(IF(G1310=12,'ANEXO RP14'!$A$62,(IF(G1310=13,'ANEXO RP14'!$A$63,(IF(G1310=14,'ANEXO RP14'!$A$64,(IF(G1310=15,'ANEXO RP14'!$A$65,(IF(G1310=16,'ANEXO RP14'!$A$66," ")))))))))))))))))))))))))))))))</f>
        <v xml:space="preserve"> </v>
      </c>
      <c r="I1310" s="106"/>
      <c r="J1310" s="114"/>
      <c r="K1310" s="91"/>
    </row>
    <row r="1311" spans="1:11" s="30" customFormat="1" ht="41.25" customHeight="1" thickBot="1" x14ac:dyDescent="0.3">
      <c r="A1311" s="113"/>
      <c r="B1311" s="93"/>
      <c r="C1311" s="55"/>
      <c r="D1311" s="94" t="e">
        <f>VLOOKUP($C1310:$C$5004,$C$27:$D$5004,2,0)</f>
        <v>#N/A</v>
      </c>
      <c r="E1311" s="99"/>
      <c r="F1311" s="60" t="e">
        <f>VLOOKUP($E1311:$E$5004,'PLANO DE APLICAÇÃO'!$A$5:$B$1002,2,0)</f>
        <v>#N/A</v>
      </c>
      <c r="G1311" s="28"/>
      <c r="H1311" s="29" t="str">
        <f>IF(G1311=1,'ANEXO RP14'!$A$51,(IF(G1311=2,'ANEXO RP14'!$A$52,(IF(G1311=3,'ANEXO RP14'!$A$53,(IF(G1311=4,'ANEXO RP14'!$A$54,(IF(G1311=5,'ANEXO RP14'!$A$55,(IF(G1311=6,'ANEXO RP14'!$A$56,(IF(G1311=7,'ANEXO RP14'!$A$57,(IF(G1311=8,'ANEXO RP14'!$A$58,(IF(G1311=9,'ANEXO RP14'!$A$59,(IF(G1311=10,'ANEXO RP14'!$A$60,(IF(G1311=11,'ANEXO RP14'!$A$61,(IF(G1311=12,'ANEXO RP14'!$A$62,(IF(G1311=13,'ANEXO RP14'!$A$63,(IF(G1311=14,'ANEXO RP14'!$A$64,(IF(G1311=15,'ANEXO RP14'!$A$65,(IF(G1311=16,'ANEXO RP14'!$A$66," ")))))))))))))))))))))))))))))))</f>
        <v xml:space="preserve"> </v>
      </c>
      <c r="I1311" s="106"/>
      <c r="J1311" s="114"/>
      <c r="K1311" s="91"/>
    </row>
    <row r="1312" spans="1:11" s="30" customFormat="1" ht="41.25" customHeight="1" thickBot="1" x14ac:dyDescent="0.3">
      <c r="A1312" s="113"/>
      <c r="B1312" s="93"/>
      <c r="C1312" s="55"/>
      <c r="D1312" s="94" t="e">
        <f>VLOOKUP($C1311:$C$5004,$C$27:$D$5004,2,0)</f>
        <v>#N/A</v>
      </c>
      <c r="E1312" s="99"/>
      <c r="F1312" s="60" t="e">
        <f>VLOOKUP($E1312:$E$5004,'PLANO DE APLICAÇÃO'!$A$5:$B$1002,2,0)</f>
        <v>#N/A</v>
      </c>
      <c r="G1312" s="28"/>
      <c r="H1312" s="29" t="str">
        <f>IF(G1312=1,'ANEXO RP14'!$A$51,(IF(G1312=2,'ANEXO RP14'!$A$52,(IF(G1312=3,'ANEXO RP14'!$A$53,(IF(G1312=4,'ANEXO RP14'!$A$54,(IF(G1312=5,'ANEXO RP14'!$A$55,(IF(G1312=6,'ANEXO RP14'!$A$56,(IF(G1312=7,'ANEXO RP14'!$A$57,(IF(G1312=8,'ANEXO RP14'!$A$58,(IF(G1312=9,'ANEXO RP14'!$A$59,(IF(G1312=10,'ANEXO RP14'!$A$60,(IF(G1312=11,'ANEXO RP14'!$A$61,(IF(G1312=12,'ANEXO RP14'!$A$62,(IF(G1312=13,'ANEXO RP14'!$A$63,(IF(G1312=14,'ANEXO RP14'!$A$64,(IF(G1312=15,'ANEXO RP14'!$A$65,(IF(G1312=16,'ANEXO RP14'!$A$66," ")))))))))))))))))))))))))))))))</f>
        <v xml:space="preserve"> </v>
      </c>
      <c r="I1312" s="106"/>
      <c r="J1312" s="114"/>
      <c r="K1312" s="91"/>
    </row>
    <row r="1313" spans="1:11" s="30" customFormat="1" ht="41.25" customHeight="1" thickBot="1" x14ac:dyDescent="0.3">
      <c r="A1313" s="113"/>
      <c r="B1313" s="93"/>
      <c r="C1313" s="55"/>
      <c r="D1313" s="94" t="e">
        <f>VLOOKUP($C1312:$C$5004,$C$27:$D$5004,2,0)</f>
        <v>#N/A</v>
      </c>
      <c r="E1313" s="99"/>
      <c r="F1313" s="60" t="e">
        <f>VLOOKUP($E1313:$E$5004,'PLANO DE APLICAÇÃO'!$A$5:$B$1002,2,0)</f>
        <v>#N/A</v>
      </c>
      <c r="G1313" s="28"/>
      <c r="H1313" s="29" t="str">
        <f>IF(G1313=1,'ANEXO RP14'!$A$51,(IF(G1313=2,'ANEXO RP14'!$A$52,(IF(G1313=3,'ANEXO RP14'!$A$53,(IF(G1313=4,'ANEXO RP14'!$A$54,(IF(G1313=5,'ANEXO RP14'!$A$55,(IF(G1313=6,'ANEXO RP14'!$A$56,(IF(G1313=7,'ANEXO RP14'!$A$57,(IF(G1313=8,'ANEXO RP14'!$A$58,(IF(G1313=9,'ANEXO RP14'!$A$59,(IF(G1313=10,'ANEXO RP14'!$A$60,(IF(G1313=11,'ANEXO RP14'!$A$61,(IF(G1313=12,'ANEXO RP14'!$A$62,(IF(G1313=13,'ANEXO RP14'!$A$63,(IF(G1313=14,'ANEXO RP14'!$A$64,(IF(G1313=15,'ANEXO RP14'!$A$65,(IF(G1313=16,'ANEXO RP14'!$A$66," ")))))))))))))))))))))))))))))))</f>
        <v xml:space="preserve"> </v>
      </c>
      <c r="I1313" s="106"/>
      <c r="J1313" s="114"/>
      <c r="K1313" s="91"/>
    </row>
    <row r="1314" spans="1:11" s="30" customFormat="1" ht="41.25" customHeight="1" thickBot="1" x14ac:dyDescent="0.3">
      <c r="A1314" s="113"/>
      <c r="B1314" s="93"/>
      <c r="C1314" s="55"/>
      <c r="D1314" s="94" t="e">
        <f>VLOOKUP($C1313:$C$5004,$C$27:$D$5004,2,0)</f>
        <v>#N/A</v>
      </c>
      <c r="E1314" s="99"/>
      <c r="F1314" s="60" t="e">
        <f>VLOOKUP($E1314:$E$5004,'PLANO DE APLICAÇÃO'!$A$5:$B$1002,2,0)</f>
        <v>#N/A</v>
      </c>
      <c r="G1314" s="28"/>
      <c r="H1314" s="29" t="str">
        <f>IF(G1314=1,'ANEXO RP14'!$A$51,(IF(G1314=2,'ANEXO RP14'!$A$52,(IF(G1314=3,'ANEXO RP14'!$A$53,(IF(G1314=4,'ANEXO RP14'!$A$54,(IF(G1314=5,'ANEXO RP14'!$A$55,(IF(G1314=6,'ANEXO RP14'!$A$56,(IF(G1314=7,'ANEXO RP14'!$A$57,(IF(G1314=8,'ANEXO RP14'!$A$58,(IF(G1314=9,'ANEXO RP14'!$A$59,(IF(G1314=10,'ANEXO RP14'!$A$60,(IF(G1314=11,'ANEXO RP14'!$A$61,(IF(G1314=12,'ANEXO RP14'!$A$62,(IF(G1314=13,'ANEXO RP14'!$A$63,(IF(G1314=14,'ANEXO RP14'!$A$64,(IF(G1314=15,'ANEXO RP14'!$A$65,(IF(G1314=16,'ANEXO RP14'!$A$66," ")))))))))))))))))))))))))))))))</f>
        <v xml:space="preserve"> </v>
      </c>
      <c r="I1314" s="106"/>
      <c r="J1314" s="114"/>
      <c r="K1314" s="91"/>
    </row>
    <row r="1315" spans="1:11" s="30" customFormat="1" ht="41.25" customHeight="1" thickBot="1" x14ac:dyDescent="0.3">
      <c r="A1315" s="113"/>
      <c r="B1315" s="93"/>
      <c r="C1315" s="55"/>
      <c r="D1315" s="94" t="e">
        <f>VLOOKUP($C1314:$C$5004,$C$27:$D$5004,2,0)</f>
        <v>#N/A</v>
      </c>
      <c r="E1315" s="99"/>
      <c r="F1315" s="60" t="e">
        <f>VLOOKUP($E1315:$E$5004,'PLANO DE APLICAÇÃO'!$A$5:$B$1002,2,0)</f>
        <v>#N/A</v>
      </c>
      <c r="G1315" s="28"/>
      <c r="H1315" s="29" t="str">
        <f>IF(G1315=1,'ANEXO RP14'!$A$51,(IF(G1315=2,'ANEXO RP14'!$A$52,(IF(G1315=3,'ANEXO RP14'!$A$53,(IF(G1315=4,'ANEXO RP14'!$A$54,(IF(G1315=5,'ANEXO RP14'!$A$55,(IF(G1315=6,'ANEXO RP14'!$A$56,(IF(G1315=7,'ANEXO RP14'!$A$57,(IF(G1315=8,'ANEXO RP14'!$A$58,(IF(G1315=9,'ANEXO RP14'!$A$59,(IF(G1315=10,'ANEXO RP14'!$A$60,(IF(G1315=11,'ANEXO RP14'!$A$61,(IF(G1315=12,'ANEXO RP14'!$A$62,(IF(G1315=13,'ANEXO RP14'!$A$63,(IF(G1315=14,'ANEXO RP14'!$A$64,(IF(G1315=15,'ANEXO RP14'!$A$65,(IF(G1315=16,'ANEXO RP14'!$A$66," ")))))))))))))))))))))))))))))))</f>
        <v xml:space="preserve"> </v>
      </c>
      <c r="I1315" s="106"/>
      <c r="J1315" s="114"/>
      <c r="K1315" s="91"/>
    </row>
    <row r="1316" spans="1:11" s="30" customFormat="1" ht="41.25" customHeight="1" thickBot="1" x14ac:dyDescent="0.3">
      <c r="A1316" s="113"/>
      <c r="B1316" s="93"/>
      <c r="C1316" s="55"/>
      <c r="D1316" s="94" t="e">
        <f>VLOOKUP($C1315:$C$5004,$C$27:$D$5004,2,0)</f>
        <v>#N/A</v>
      </c>
      <c r="E1316" s="99"/>
      <c r="F1316" s="60" t="e">
        <f>VLOOKUP($E1316:$E$5004,'PLANO DE APLICAÇÃO'!$A$5:$B$1002,2,0)</f>
        <v>#N/A</v>
      </c>
      <c r="G1316" s="28"/>
      <c r="H1316" s="29" t="str">
        <f>IF(G1316=1,'ANEXO RP14'!$A$51,(IF(G1316=2,'ANEXO RP14'!$A$52,(IF(G1316=3,'ANEXO RP14'!$A$53,(IF(G1316=4,'ANEXO RP14'!$A$54,(IF(G1316=5,'ANEXO RP14'!$A$55,(IF(G1316=6,'ANEXO RP14'!$A$56,(IF(G1316=7,'ANEXO RP14'!$A$57,(IF(G1316=8,'ANEXO RP14'!$A$58,(IF(G1316=9,'ANEXO RP14'!$A$59,(IF(G1316=10,'ANEXO RP14'!$A$60,(IF(G1316=11,'ANEXO RP14'!$A$61,(IF(G1316=12,'ANEXO RP14'!$A$62,(IF(G1316=13,'ANEXO RP14'!$A$63,(IF(G1316=14,'ANEXO RP14'!$A$64,(IF(G1316=15,'ANEXO RP14'!$A$65,(IF(G1316=16,'ANEXO RP14'!$A$66," ")))))))))))))))))))))))))))))))</f>
        <v xml:space="preserve"> </v>
      </c>
      <c r="I1316" s="106"/>
      <c r="J1316" s="114"/>
      <c r="K1316" s="91"/>
    </row>
    <row r="1317" spans="1:11" s="30" customFormat="1" ht="41.25" customHeight="1" thickBot="1" x14ac:dyDescent="0.3">
      <c r="A1317" s="113"/>
      <c r="B1317" s="93"/>
      <c r="C1317" s="55"/>
      <c r="D1317" s="94" t="e">
        <f>VLOOKUP($C1316:$C$5004,$C$27:$D$5004,2,0)</f>
        <v>#N/A</v>
      </c>
      <c r="E1317" s="99"/>
      <c r="F1317" s="60" t="e">
        <f>VLOOKUP($E1317:$E$5004,'PLANO DE APLICAÇÃO'!$A$5:$B$1002,2,0)</f>
        <v>#N/A</v>
      </c>
      <c r="G1317" s="28"/>
      <c r="H1317" s="29" t="str">
        <f>IF(G1317=1,'ANEXO RP14'!$A$51,(IF(G1317=2,'ANEXO RP14'!$A$52,(IF(G1317=3,'ANEXO RP14'!$A$53,(IF(G1317=4,'ANEXO RP14'!$A$54,(IF(G1317=5,'ANEXO RP14'!$A$55,(IF(G1317=6,'ANEXO RP14'!$A$56,(IF(G1317=7,'ANEXO RP14'!$A$57,(IF(G1317=8,'ANEXO RP14'!$A$58,(IF(G1317=9,'ANEXO RP14'!$A$59,(IF(G1317=10,'ANEXO RP14'!$A$60,(IF(G1317=11,'ANEXO RP14'!$A$61,(IF(G1317=12,'ANEXO RP14'!$A$62,(IF(G1317=13,'ANEXO RP14'!$A$63,(IF(G1317=14,'ANEXO RP14'!$A$64,(IF(G1317=15,'ANEXO RP14'!$A$65,(IF(G1317=16,'ANEXO RP14'!$A$66," ")))))))))))))))))))))))))))))))</f>
        <v xml:space="preserve"> </v>
      </c>
      <c r="I1317" s="106"/>
      <c r="J1317" s="114"/>
      <c r="K1317" s="91"/>
    </row>
    <row r="1318" spans="1:11" s="30" customFormat="1" ht="41.25" customHeight="1" thickBot="1" x14ac:dyDescent="0.3">
      <c r="A1318" s="113"/>
      <c r="B1318" s="93"/>
      <c r="C1318" s="55"/>
      <c r="D1318" s="94" t="e">
        <f>VLOOKUP($C1317:$C$5004,$C$27:$D$5004,2,0)</f>
        <v>#N/A</v>
      </c>
      <c r="E1318" s="99"/>
      <c r="F1318" s="60" t="e">
        <f>VLOOKUP($E1318:$E$5004,'PLANO DE APLICAÇÃO'!$A$5:$B$1002,2,0)</f>
        <v>#N/A</v>
      </c>
      <c r="G1318" s="28"/>
      <c r="H1318" s="29" t="str">
        <f>IF(G1318=1,'ANEXO RP14'!$A$51,(IF(G1318=2,'ANEXO RP14'!$A$52,(IF(G1318=3,'ANEXO RP14'!$A$53,(IF(G1318=4,'ANEXO RP14'!$A$54,(IF(G1318=5,'ANEXO RP14'!$A$55,(IF(G1318=6,'ANEXO RP14'!$A$56,(IF(G1318=7,'ANEXO RP14'!$A$57,(IF(G1318=8,'ANEXO RP14'!$A$58,(IF(G1318=9,'ANEXO RP14'!$A$59,(IF(G1318=10,'ANEXO RP14'!$A$60,(IF(G1318=11,'ANEXO RP14'!$A$61,(IF(G1318=12,'ANEXO RP14'!$A$62,(IF(G1318=13,'ANEXO RP14'!$A$63,(IF(G1318=14,'ANEXO RP14'!$A$64,(IF(G1318=15,'ANEXO RP14'!$A$65,(IF(G1318=16,'ANEXO RP14'!$A$66," ")))))))))))))))))))))))))))))))</f>
        <v xml:space="preserve"> </v>
      </c>
      <c r="I1318" s="106"/>
      <c r="J1318" s="114"/>
      <c r="K1318" s="91"/>
    </row>
    <row r="1319" spans="1:11" s="30" customFormat="1" ht="41.25" customHeight="1" thickBot="1" x14ac:dyDescent="0.3">
      <c r="A1319" s="113"/>
      <c r="B1319" s="93"/>
      <c r="C1319" s="55"/>
      <c r="D1319" s="94" t="e">
        <f>VLOOKUP($C1318:$C$5004,$C$27:$D$5004,2,0)</f>
        <v>#N/A</v>
      </c>
      <c r="E1319" s="99"/>
      <c r="F1319" s="60" t="e">
        <f>VLOOKUP($E1319:$E$5004,'PLANO DE APLICAÇÃO'!$A$5:$B$1002,2,0)</f>
        <v>#N/A</v>
      </c>
      <c r="G1319" s="28"/>
      <c r="H1319" s="29" t="str">
        <f>IF(G1319=1,'ANEXO RP14'!$A$51,(IF(G1319=2,'ANEXO RP14'!$A$52,(IF(G1319=3,'ANEXO RP14'!$A$53,(IF(G1319=4,'ANEXO RP14'!$A$54,(IF(G1319=5,'ANEXO RP14'!$A$55,(IF(G1319=6,'ANEXO RP14'!$A$56,(IF(G1319=7,'ANEXO RP14'!$A$57,(IF(G1319=8,'ANEXO RP14'!$A$58,(IF(G1319=9,'ANEXO RP14'!$A$59,(IF(G1319=10,'ANEXO RP14'!$A$60,(IF(G1319=11,'ANEXO RP14'!$A$61,(IF(G1319=12,'ANEXO RP14'!$A$62,(IF(G1319=13,'ANEXO RP14'!$A$63,(IF(G1319=14,'ANEXO RP14'!$A$64,(IF(G1319=15,'ANEXO RP14'!$A$65,(IF(G1319=16,'ANEXO RP14'!$A$66," ")))))))))))))))))))))))))))))))</f>
        <v xml:space="preserve"> </v>
      </c>
      <c r="I1319" s="106"/>
      <c r="J1319" s="114"/>
      <c r="K1319" s="91"/>
    </row>
    <row r="1320" spans="1:11" s="30" customFormat="1" ht="41.25" customHeight="1" thickBot="1" x14ac:dyDescent="0.3">
      <c r="A1320" s="113"/>
      <c r="B1320" s="93"/>
      <c r="C1320" s="55"/>
      <c r="D1320" s="94" t="e">
        <f>VLOOKUP($C1319:$C$5004,$C$27:$D$5004,2,0)</f>
        <v>#N/A</v>
      </c>
      <c r="E1320" s="99"/>
      <c r="F1320" s="60" t="e">
        <f>VLOOKUP($E1320:$E$5004,'PLANO DE APLICAÇÃO'!$A$5:$B$1002,2,0)</f>
        <v>#N/A</v>
      </c>
      <c r="G1320" s="28"/>
      <c r="H1320" s="29" t="str">
        <f>IF(G1320=1,'ANEXO RP14'!$A$51,(IF(G1320=2,'ANEXO RP14'!$A$52,(IF(G1320=3,'ANEXO RP14'!$A$53,(IF(G1320=4,'ANEXO RP14'!$A$54,(IF(G1320=5,'ANEXO RP14'!$A$55,(IF(G1320=6,'ANEXO RP14'!$A$56,(IF(G1320=7,'ANEXO RP14'!$A$57,(IF(G1320=8,'ANEXO RP14'!$A$58,(IF(G1320=9,'ANEXO RP14'!$A$59,(IF(G1320=10,'ANEXO RP14'!$A$60,(IF(G1320=11,'ANEXO RP14'!$A$61,(IF(G1320=12,'ANEXO RP14'!$A$62,(IF(G1320=13,'ANEXO RP14'!$A$63,(IF(G1320=14,'ANEXO RP14'!$A$64,(IF(G1320=15,'ANEXO RP14'!$A$65,(IF(G1320=16,'ANEXO RP14'!$A$66," ")))))))))))))))))))))))))))))))</f>
        <v xml:space="preserve"> </v>
      </c>
      <c r="I1320" s="106"/>
      <c r="J1320" s="114"/>
      <c r="K1320" s="91"/>
    </row>
    <row r="1321" spans="1:11" s="30" customFormat="1" ht="41.25" customHeight="1" thickBot="1" x14ac:dyDescent="0.3">
      <c r="A1321" s="113"/>
      <c r="B1321" s="93"/>
      <c r="C1321" s="55"/>
      <c r="D1321" s="94" t="e">
        <f>VLOOKUP($C1320:$C$5004,$C$27:$D$5004,2,0)</f>
        <v>#N/A</v>
      </c>
      <c r="E1321" s="99"/>
      <c r="F1321" s="60" t="e">
        <f>VLOOKUP($E1321:$E$5004,'PLANO DE APLICAÇÃO'!$A$5:$B$1002,2,0)</f>
        <v>#N/A</v>
      </c>
      <c r="G1321" s="28"/>
      <c r="H1321" s="29" t="str">
        <f>IF(G1321=1,'ANEXO RP14'!$A$51,(IF(G1321=2,'ANEXO RP14'!$A$52,(IF(G1321=3,'ANEXO RP14'!$A$53,(IF(G1321=4,'ANEXO RP14'!$A$54,(IF(G1321=5,'ANEXO RP14'!$A$55,(IF(G1321=6,'ANEXO RP14'!$A$56,(IF(G1321=7,'ANEXO RP14'!$A$57,(IF(G1321=8,'ANEXO RP14'!$A$58,(IF(G1321=9,'ANEXO RP14'!$A$59,(IF(G1321=10,'ANEXO RP14'!$A$60,(IF(G1321=11,'ANEXO RP14'!$A$61,(IF(G1321=12,'ANEXO RP14'!$A$62,(IF(G1321=13,'ANEXO RP14'!$A$63,(IF(G1321=14,'ANEXO RP14'!$A$64,(IF(G1321=15,'ANEXO RP14'!$A$65,(IF(G1321=16,'ANEXO RP14'!$A$66," ")))))))))))))))))))))))))))))))</f>
        <v xml:space="preserve"> </v>
      </c>
      <c r="I1321" s="106"/>
      <c r="J1321" s="114"/>
      <c r="K1321" s="91"/>
    </row>
    <row r="1322" spans="1:11" s="30" customFormat="1" ht="41.25" customHeight="1" thickBot="1" x14ac:dyDescent="0.3">
      <c r="A1322" s="113"/>
      <c r="B1322" s="93"/>
      <c r="C1322" s="55"/>
      <c r="D1322" s="94" t="e">
        <f>VLOOKUP($C1321:$C$5004,$C$27:$D$5004,2,0)</f>
        <v>#N/A</v>
      </c>
      <c r="E1322" s="99"/>
      <c r="F1322" s="60" t="e">
        <f>VLOOKUP($E1322:$E$5004,'PLANO DE APLICAÇÃO'!$A$5:$B$1002,2,0)</f>
        <v>#N/A</v>
      </c>
      <c r="G1322" s="28"/>
      <c r="H1322" s="29" t="str">
        <f>IF(G1322=1,'ANEXO RP14'!$A$51,(IF(G1322=2,'ANEXO RP14'!$A$52,(IF(G1322=3,'ANEXO RP14'!$A$53,(IF(G1322=4,'ANEXO RP14'!$A$54,(IF(G1322=5,'ANEXO RP14'!$A$55,(IF(G1322=6,'ANEXO RP14'!$A$56,(IF(G1322=7,'ANEXO RP14'!$A$57,(IF(G1322=8,'ANEXO RP14'!$A$58,(IF(G1322=9,'ANEXO RP14'!$A$59,(IF(G1322=10,'ANEXO RP14'!$A$60,(IF(G1322=11,'ANEXO RP14'!$A$61,(IF(G1322=12,'ANEXO RP14'!$A$62,(IF(G1322=13,'ANEXO RP14'!$A$63,(IF(G1322=14,'ANEXO RP14'!$A$64,(IF(G1322=15,'ANEXO RP14'!$A$65,(IF(G1322=16,'ANEXO RP14'!$A$66," ")))))))))))))))))))))))))))))))</f>
        <v xml:space="preserve"> </v>
      </c>
      <c r="I1322" s="106"/>
      <c r="J1322" s="114"/>
      <c r="K1322" s="91"/>
    </row>
    <row r="1323" spans="1:11" s="30" customFormat="1" ht="41.25" customHeight="1" thickBot="1" x14ac:dyDescent="0.3">
      <c r="A1323" s="113"/>
      <c r="B1323" s="93"/>
      <c r="C1323" s="55"/>
      <c r="D1323" s="94" t="e">
        <f>VLOOKUP($C1322:$C$5004,$C$27:$D$5004,2,0)</f>
        <v>#N/A</v>
      </c>
      <c r="E1323" s="99"/>
      <c r="F1323" s="60" t="e">
        <f>VLOOKUP($E1323:$E$5004,'PLANO DE APLICAÇÃO'!$A$5:$B$1002,2,0)</f>
        <v>#N/A</v>
      </c>
      <c r="G1323" s="28"/>
      <c r="H1323" s="29" t="str">
        <f>IF(G1323=1,'ANEXO RP14'!$A$51,(IF(G1323=2,'ANEXO RP14'!$A$52,(IF(G1323=3,'ANEXO RP14'!$A$53,(IF(G1323=4,'ANEXO RP14'!$A$54,(IF(G1323=5,'ANEXO RP14'!$A$55,(IF(G1323=6,'ANEXO RP14'!$A$56,(IF(G1323=7,'ANEXO RP14'!$A$57,(IF(G1323=8,'ANEXO RP14'!$A$58,(IF(G1323=9,'ANEXO RP14'!$A$59,(IF(G1323=10,'ANEXO RP14'!$A$60,(IF(G1323=11,'ANEXO RP14'!$A$61,(IF(G1323=12,'ANEXO RP14'!$A$62,(IF(G1323=13,'ANEXO RP14'!$A$63,(IF(G1323=14,'ANEXO RP14'!$A$64,(IF(G1323=15,'ANEXO RP14'!$A$65,(IF(G1323=16,'ANEXO RP14'!$A$66," ")))))))))))))))))))))))))))))))</f>
        <v xml:space="preserve"> </v>
      </c>
      <c r="I1323" s="106"/>
      <c r="J1323" s="114"/>
      <c r="K1323" s="91"/>
    </row>
    <row r="1324" spans="1:11" s="30" customFormat="1" ht="41.25" customHeight="1" thickBot="1" x14ac:dyDescent="0.3">
      <c r="A1324" s="113"/>
      <c r="B1324" s="93"/>
      <c r="C1324" s="55"/>
      <c r="D1324" s="94" t="e">
        <f>VLOOKUP($C1323:$C$5004,$C$27:$D$5004,2,0)</f>
        <v>#N/A</v>
      </c>
      <c r="E1324" s="99"/>
      <c r="F1324" s="60" t="e">
        <f>VLOOKUP($E1324:$E$5004,'PLANO DE APLICAÇÃO'!$A$5:$B$1002,2,0)</f>
        <v>#N/A</v>
      </c>
      <c r="G1324" s="28"/>
      <c r="H1324" s="29" t="str">
        <f>IF(G1324=1,'ANEXO RP14'!$A$51,(IF(G1324=2,'ANEXO RP14'!$A$52,(IF(G1324=3,'ANEXO RP14'!$A$53,(IF(G1324=4,'ANEXO RP14'!$A$54,(IF(G1324=5,'ANEXO RP14'!$A$55,(IF(G1324=6,'ANEXO RP14'!$A$56,(IF(G1324=7,'ANEXO RP14'!$A$57,(IF(G1324=8,'ANEXO RP14'!$A$58,(IF(G1324=9,'ANEXO RP14'!$A$59,(IF(G1324=10,'ANEXO RP14'!$A$60,(IF(G1324=11,'ANEXO RP14'!$A$61,(IF(G1324=12,'ANEXO RP14'!$A$62,(IF(G1324=13,'ANEXO RP14'!$A$63,(IF(G1324=14,'ANEXO RP14'!$A$64,(IF(G1324=15,'ANEXO RP14'!$A$65,(IF(G1324=16,'ANEXO RP14'!$A$66," ")))))))))))))))))))))))))))))))</f>
        <v xml:space="preserve"> </v>
      </c>
      <c r="I1324" s="106"/>
      <c r="J1324" s="114"/>
      <c r="K1324" s="91"/>
    </row>
    <row r="1325" spans="1:11" s="30" customFormat="1" ht="41.25" customHeight="1" thickBot="1" x14ac:dyDescent="0.3">
      <c r="A1325" s="113"/>
      <c r="B1325" s="93"/>
      <c r="C1325" s="55"/>
      <c r="D1325" s="94" t="e">
        <f>VLOOKUP($C1324:$C$5004,$C$27:$D$5004,2,0)</f>
        <v>#N/A</v>
      </c>
      <c r="E1325" s="99"/>
      <c r="F1325" s="60" t="e">
        <f>VLOOKUP($E1325:$E$5004,'PLANO DE APLICAÇÃO'!$A$5:$B$1002,2,0)</f>
        <v>#N/A</v>
      </c>
      <c r="G1325" s="28"/>
      <c r="H1325" s="29" t="str">
        <f>IF(G1325=1,'ANEXO RP14'!$A$51,(IF(G1325=2,'ANEXO RP14'!$A$52,(IF(G1325=3,'ANEXO RP14'!$A$53,(IF(G1325=4,'ANEXO RP14'!$A$54,(IF(G1325=5,'ANEXO RP14'!$A$55,(IF(G1325=6,'ANEXO RP14'!$A$56,(IF(G1325=7,'ANEXO RP14'!$A$57,(IF(G1325=8,'ANEXO RP14'!$A$58,(IF(G1325=9,'ANEXO RP14'!$A$59,(IF(G1325=10,'ANEXO RP14'!$A$60,(IF(G1325=11,'ANEXO RP14'!$A$61,(IF(G1325=12,'ANEXO RP14'!$A$62,(IF(G1325=13,'ANEXO RP14'!$A$63,(IF(G1325=14,'ANEXO RP14'!$A$64,(IF(G1325=15,'ANEXO RP14'!$A$65,(IF(G1325=16,'ANEXO RP14'!$A$66," ")))))))))))))))))))))))))))))))</f>
        <v xml:space="preserve"> </v>
      </c>
      <c r="I1325" s="106"/>
      <c r="J1325" s="114"/>
      <c r="K1325" s="91"/>
    </row>
    <row r="1326" spans="1:11" s="30" customFormat="1" ht="41.25" customHeight="1" thickBot="1" x14ac:dyDescent="0.3">
      <c r="A1326" s="113"/>
      <c r="B1326" s="93"/>
      <c r="C1326" s="55"/>
      <c r="D1326" s="94" t="e">
        <f>VLOOKUP($C1325:$C$5004,$C$27:$D$5004,2,0)</f>
        <v>#N/A</v>
      </c>
      <c r="E1326" s="99"/>
      <c r="F1326" s="60" t="e">
        <f>VLOOKUP($E1326:$E$5004,'PLANO DE APLICAÇÃO'!$A$5:$B$1002,2,0)</f>
        <v>#N/A</v>
      </c>
      <c r="G1326" s="28"/>
      <c r="H1326" s="29" t="str">
        <f>IF(G1326=1,'ANEXO RP14'!$A$51,(IF(G1326=2,'ANEXO RP14'!$A$52,(IF(G1326=3,'ANEXO RP14'!$A$53,(IF(G1326=4,'ANEXO RP14'!$A$54,(IF(G1326=5,'ANEXO RP14'!$A$55,(IF(G1326=6,'ANEXO RP14'!$A$56,(IF(G1326=7,'ANEXO RP14'!$A$57,(IF(G1326=8,'ANEXO RP14'!$A$58,(IF(G1326=9,'ANEXO RP14'!$A$59,(IF(G1326=10,'ANEXO RP14'!$A$60,(IF(G1326=11,'ANEXO RP14'!$A$61,(IF(G1326=12,'ANEXO RP14'!$A$62,(IF(G1326=13,'ANEXO RP14'!$A$63,(IF(G1326=14,'ANEXO RP14'!$A$64,(IF(G1326=15,'ANEXO RP14'!$A$65,(IF(G1326=16,'ANEXO RP14'!$A$66," ")))))))))))))))))))))))))))))))</f>
        <v xml:space="preserve"> </v>
      </c>
      <c r="I1326" s="106"/>
      <c r="J1326" s="114"/>
      <c r="K1326" s="91"/>
    </row>
    <row r="1327" spans="1:11" s="30" customFormat="1" ht="41.25" customHeight="1" thickBot="1" x14ac:dyDescent="0.3">
      <c r="A1327" s="113"/>
      <c r="B1327" s="93"/>
      <c r="C1327" s="55"/>
      <c r="D1327" s="94" t="e">
        <f>VLOOKUP($C1326:$C$5004,$C$27:$D$5004,2,0)</f>
        <v>#N/A</v>
      </c>
      <c r="E1327" s="99"/>
      <c r="F1327" s="60" t="e">
        <f>VLOOKUP($E1327:$E$5004,'PLANO DE APLICAÇÃO'!$A$5:$B$1002,2,0)</f>
        <v>#N/A</v>
      </c>
      <c r="G1327" s="28"/>
      <c r="H1327" s="29" t="str">
        <f>IF(G1327=1,'ANEXO RP14'!$A$51,(IF(G1327=2,'ANEXO RP14'!$A$52,(IF(G1327=3,'ANEXO RP14'!$A$53,(IF(G1327=4,'ANEXO RP14'!$A$54,(IF(G1327=5,'ANEXO RP14'!$A$55,(IF(G1327=6,'ANEXO RP14'!$A$56,(IF(G1327=7,'ANEXO RP14'!$A$57,(IF(G1327=8,'ANEXO RP14'!$A$58,(IF(G1327=9,'ANEXO RP14'!$A$59,(IF(G1327=10,'ANEXO RP14'!$A$60,(IF(G1327=11,'ANEXO RP14'!$A$61,(IF(G1327=12,'ANEXO RP14'!$A$62,(IF(G1327=13,'ANEXO RP14'!$A$63,(IF(G1327=14,'ANEXO RP14'!$A$64,(IF(G1327=15,'ANEXO RP14'!$A$65,(IF(G1327=16,'ANEXO RP14'!$A$66," ")))))))))))))))))))))))))))))))</f>
        <v xml:space="preserve"> </v>
      </c>
      <c r="I1327" s="106"/>
      <c r="J1327" s="114"/>
      <c r="K1327" s="91"/>
    </row>
    <row r="1328" spans="1:11" s="30" customFormat="1" ht="41.25" customHeight="1" thickBot="1" x14ac:dyDescent="0.3">
      <c r="A1328" s="113"/>
      <c r="B1328" s="93"/>
      <c r="C1328" s="55"/>
      <c r="D1328" s="94" t="e">
        <f>VLOOKUP($C1327:$C$5004,$C$27:$D$5004,2,0)</f>
        <v>#N/A</v>
      </c>
      <c r="E1328" s="99"/>
      <c r="F1328" s="60" t="e">
        <f>VLOOKUP($E1328:$E$5004,'PLANO DE APLICAÇÃO'!$A$5:$B$1002,2,0)</f>
        <v>#N/A</v>
      </c>
      <c r="G1328" s="28"/>
      <c r="H1328" s="29" t="str">
        <f>IF(G1328=1,'ANEXO RP14'!$A$51,(IF(G1328=2,'ANEXO RP14'!$A$52,(IF(G1328=3,'ANEXO RP14'!$A$53,(IF(G1328=4,'ANEXO RP14'!$A$54,(IF(G1328=5,'ANEXO RP14'!$A$55,(IF(G1328=6,'ANEXO RP14'!$A$56,(IF(G1328=7,'ANEXO RP14'!$A$57,(IF(G1328=8,'ANEXO RP14'!$A$58,(IF(G1328=9,'ANEXO RP14'!$A$59,(IF(G1328=10,'ANEXO RP14'!$A$60,(IF(G1328=11,'ANEXO RP14'!$A$61,(IF(G1328=12,'ANEXO RP14'!$A$62,(IF(G1328=13,'ANEXO RP14'!$A$63,(IF(G1328=14,'ANEXO RP14'!$A$64,(IF(G1328=15,'ANEXO RP14'!$A$65,(IF(G1328=16,'ANEXO RP14'!$A$66," ")))))))))))))))))))))))))))))))</f>
        <v xml:space="preserve"> </v>
      </c>
      <c r="I1328" s="106"/>
      <c r="J1328" s="114"/>
      <c r="K1328" s="91"/>
    </row>
    <row r="1329" spans="1:11" s="30" customFormat="1" ht="41.25" customHeight="1" thickBot="1" x14ac:dyDescent="0.3">
      <c r="A1329" s="113"/>
      <c r="B1329" s="93"/>
      <c r="C1329" s="55"/>
      <c r="D1329" s="94" t="e">
        <f>VLOOKUP($C1328:$C$5004,$C$27:$D$5004,2,0)</f>
        <v>#N/A</v>
      </c>
      <c r="E1329" s="99"/>
      <c r="F1329" s="60" t="e">
        <f>VLOOKUP($E1329:$E$5004,'PLANO DE APLICAÇÃO'!$A$5:$B$1002,2,0)</f>
        <v>#N/A</v>
      </c>
      <c r="G1329" s="28"/>
      <c r="H1329" s="29" t="str">
        <f>IF(G1329=1,'ANEXO RP14'!$A$51,(IF(G1329=2,'ANEXO RP14'!$A$52,(IF(G1329=3,'ANEXO RP14'!$A$53,(IF(G1329=4,'ANEXO RP14'!$A$54,(IF(G1329=5,'ANEXO RP14'!$A$55,(IF(G1329=6,'ANEXO RP14'!$A$56,(IF(G1329=7,'ANEXO RP14'!$A$57,(IF(G1329=8,'ANEXO RP14'!$A$58,(IF(G1329=9,'ANEXO RP14'!$A$59,(IF(G1329=10,'ANEXO RP14'!$A$60,(IF(G1329=11,'ANEXO RP14'!$A$61,(IF(G1329=12,'ANEXO RP14'!$A$62,(IF(G1329=13,'ANEXO RP14'!$A$63,(IF(G1329=14,'ANEXO RP14'!$A$64,(IF(G1329=15,'ANEXO RP14'!$A$65,(IF(G1329=16,'ANEXO RP14'!$A$66," ")))))))))))))))))))))))))))))))</f>
        <v xml:space="preserve"> </v>
      </c>
      <c r="I1329" s="106"/>
      <c r="J1329" s="114"/>
      <c r="K1329" s="91"/>
    </row>
    <row r="1330" spans="1:11" s="30" customFormat="1" ht="41.25" customHeight="1" thickBot="1" x14ac:dyDescent="0.3">
      <c r="A1330" s="113"/>
      <c r="B1330" s="93"/>
      <c r="C1330" s="55"/>
      <c r="D1330" s="94" t="e">
        <f>VLOOKUP($C1329:$C$5004,$C$27:$D$5004,2,0)</f>
        <v>#N/A</v>
      </c>
      <c r="E1330" s="99"/>
      <c r="F1330" s="60" t="e">
        <f>VLOOKUP($E1330:$E$5004,'PLANO DE APLICAÇÃO'!$A$5:$B$1002,2,0)</f>
        <v>#N/A</v>
      </c>
      <c r="G1330" s="28"/>
      <c r="H1330" s="29" t="str">
        <f>IF(G1330=1,'ANEXO RP14'!$A$51,(IF(G1330=2,'ANEXO RP14'!$A$52,(IF(G1330=3,'ANEXO RP14'!$A$53,(IF(G1330=4,'ANEXO RP14'!$A$54,(IF(G1330=5,'ANEXO RP14'!$A$55,(IF(G1330=6,'ANEXO RP14'!$A$56,(IF(G1330=7,'ANEXO RP14'!$A$57,(IF(G1330=8,'ANEXO RP14'!$A$58,(IF(G1330=9,'ANEXO RP14'!$A$59,(IF(G1330=10,'ANEXO RP14'!$A$60,(IF(G1330=11,'ANEXO RP14'!$A$61,(IF(G1330=12,'ANEXO RP14'!$A$62,(IF(G1330=13,'ANEXO RP14'!$A$63,(IF(G1330=14,'ANEXO RP14'!$A$64,(IF(G1330=15,'ANEXO RP14'!$A$65,(IF(G1330=16,'ANEXO RP14'!$A$66," ")))))))))))))))))))))))))))))))</f>
        <v xml:space="preserve"> </v>
      </c>
      <c r="I1330" s="106"/>
      <c r="J1330" s="114"/>
      <c r="K1330" s="91"/>
    </row>
    <row r="1331" spans="1:11" s="30" customFormat="1" ht="41.25" customHeight="1" thickBot="1" x14ac:dyDescent="0.3">
      <c r="A1331" s="113"/>
      <c r="B1331" s="93"/>
      <c r="C1331" s="55"/>
      <c r="D1331" s="94" t="e">
        <f>VLOOKUP($C1330:$C$5004,$C$27:$D$5004,2,0)</f>
        <v>#N/A</v>
      </c>
      <c r="E1331" s="99"/>
      <c r="F1331" s="60" t="e">
        <f>VLOOKUP($E1331:$E$5004,'PLANO DE APLICAÇÃO'!$A$5:$B$1002,2,0)</f>
        <v>#N/A</v>
      </c>
      <c r="G1331" s="28"/>
      <c r="H1331" s="29" t="str">
        <f>IF(G1331=1,'ANEXO RP14'!$A$51,(IF(G1331=2,'ANEXO RP14'!$A$52,(IF(G1331=3,'ANEXO RP14'!$A$53,(IF(G1331=4,'ANEXO RP14'!$A$54,(IF(G1331=5,'ANEXO RP14'!$A$55,(IF(G1331=6,'ANEXO RP14'!$A$56,(IF(G1331=7,'ANEXO RP14'!$A$57,(IF(G1331=8,'ANEXO RP14'!$A$58,(IF(G1331=9,'ANEXO RP14'!$A$59,(IF(G1331=10,'ANEXO RP14'!$A$60,(IF(G1331=11,'ANEXO RP14'!$A$61,(IF(G1331=12,'ANEXO RP14'!$A$62,(IF(G1331=13,'ANEXO RP14'!$A$63,(IF(G1331=14,'ANEXO RP14'!$A$64,(IF(G1331=15,'ANEXO RP14'!$A$65,(IF(G1331=16,'ANEXO RP14'!$A$66," ")))))))))))))))))))))))))))))))</f>
        <v xml:space="preserve"> </v>
      </c>
      <c r="I1331" s="106"/>
      <c r="J1331" s="114"/>
      <c r="K1331" s="91"/>
    </row>
    <row r="1332" spans="1:11" s="30" customFormat="1" ht="41.25" customHeight="1" thickBot="1" x14ac:dyDescent="0.3">
      <c r="A1332" s="113"/>
      <c r="B1332" s="93"/>
      <c r="C1332" s="55"/>
      <c r="D1332" s="94" t="e">
        <f>VLOOKUP($C1331:$C$5004,$C$27:$D$5004,2,0)</f>
        <v>#N/A</v>
      </c>
      <c r="E1332" s="99"/>
      <c r="F1332" s="60" t="e">
        <f>VLOOKUP($E1332:$E$5004,'PLANO DE APLICAÇÃO'!$A$5:$B$1002,2,0)</f>
        <v>#N/A</v>
      </c>
      <c r="G1332" s="28"/>
      <c r="H1332" s="29" t="str">
        <f>IF(G1332=1,'ANEXO RP14'!$A$51,(IF(G1332=2,'ANEXO RP14'!$A$52,(IF(G1332=3,'ANEXO RP14'!$A$53,(IF(G1332=4,'ANEXO RP14'!$A$54,(IF(G1332=5,'ANEXO RP14'!$A$55,(IF(G1332=6,'ANEXO RP14'!$A$56,(IF(G1332=7,'ANEXO RP14'!$A$57,(IF(G1332=8,'ANEXO RP14'!$A$58,(IF(G1332=9,'ANEXO RP14'!$A$59,(IF(G1332=10,'ANEXO RP14'!$A$60,(IF(G1332=11,'ANEXO RP14'!$A$61,(IF(G1332=12,'ANEXO RP14'!$A$62,(IF(G1332=13,'ANEXO RP14'!$A$63,(IF(G1332=14,'ANEXO RP14'!$A$64,(IF(G1332=15,'ANEXO RP14'!$A$65,(IF(G1332=16,'ANEXO RP14'!$A$66," ")))))))))))))))))))))))))))))))</f>
        <v xml:space="preserve"> </v>
      </c>
      <c r="I1332" s="106"/>
      <c r="J1332" s="114"/>
      <c r="K1332" s="91"/>
    </row>
    <row r="1333" spans="1:11" s="30" customFormat="1" ht="41.25" customHeight="1" thickBot="1" x14ac:dyDescent="0.3">
      <c r="A1333" s="113"/>
      <c r="B1333" s="93"/>
      <c r="C1333" s="55"/>
      <c r="D1333" s="94" t="e">
        <f>VLOOKUP($C1332:$C$5004,$C$27:$D$5004,2,0)</f>
        <v>#N/A</v>
      </c>
      <c r="E1333" s="99"/>
      <c r="F1333" s="60" t="e">
        <f>VLOOKUP($E1333:$E$5004,'PLANO DE APLICAÇÃO'!$A$5:$B$1002,2,0)</f>
        <v>#N/A</v>
      </c>
      <c r="G1333" s="28"/>
      <c r="H1333" s="29" t="str">
        <f>IF(G1333=1,'ANEXO RP14'!$A$51,(IF(G1333=2,'ANEXO RP14'!$A$52,(IF(G1333=3,'ANEXO RP14'!$A$53,(IF(G1333=4,'ANEXO RP14'!$A$54,(IF(G1333=5,'ANEXO RP14'!$A$55,(IF(G1333=6,'ANEXO RP14'!$A$56,(IF(G1333=7,'ANEXO RP14'!$A$57,(IF(G1333=8,'ANEXO RP14'!$A$58,(IF(G1333=9,'ANEXO RP14'!$A$59,(IF(G1333=10,'ANEXO RP14'!$A$60,(IF(G1333=11,'ANEXO RP14'!$A$61,(IF(G1333=12,'ANEXO RP14'!$A$62,(IF(G1333=13,'ANEXO RP14'!$A$63,(IF(G1333=14,'ANEXO RP14'!$A$64,(IF(G1333=15,'ANEXO RP14'!$A$65,(IF(G1333=16,'ANEXO RP14'!$A$66," ")))))))))))))))))))))))))))))))</f>
        <v xml:space="preserve"> </v>
      </c>
      <c r="I1333" s="106"/>
      <c r="J1333" s="114"/>
      <c r="K1333" s="91"/>
    </row>
    <row r="1334" spans="1:11" s="30" customFormat="1" ht="41.25" customHeight="1" thickBot="1" x14ac:dyDescent="0.3">
      <c r="A1334" s="113"/>
      <c r="B1334" s="93"/>
      <c r="C1334" s="55"/>
      <c r="D1334" s="94" t="e">
        <f>VLOOKUP($C1333:$C$5004,$C$27:$D$5004,2,0)</f>
        <v>#N/A</v>
      </c>
      <c r="E1334" s="99"/>
      <c r="F1334" s="60" t="e">
        <f>VLOOKUP($E1334:$E$5004,'PLANO DE APLICAÇÃO'!$A$5:$B$1002,2,0)</f>
        <v>#N/A</v>
      </c>
      <c r="G1334" s="28"/>
      <c r="H1334" s="29" t="str">
        <f>IF(G1334=1,'ANEXO RP14'!$A$51,(IF(G1334=2,'ANEXO RP14'!$A$52,(IF(G1334=3,'ANEXO RP14'!$A$53,(IF(G1334=4,'ANEXO RP14'!$A$54,(IF(G1334=5,'ANEXO RP14'!$A$55,(IF(G1334=6,'ANEXO RP14'!$A$56,(IF(G1334=7,'ANEXO RP14'!$A$57,(IF(G1334=8,'ANEXO RP14'!$A$58,(IF(G1334=9,'ANEXO RP14'!$A$59,(IF(G1334=10,'ANEXO RP14'!$A$60,(IF(G1334=11,'ANEXO RP14'!$A$61,(IF(G1334=12,'ANEXO RP14'!$A$62,(IF(G1334=13,'ANEXO RP14'!$A$63,(IF(G1334=14,'ANEXO RP14'!$A$64,(IF(G1334=15,'ANEXO RP14'!$A$65,(IF(G1334=16,'ANEXO RP14'!$A$66," ")))))))))))))))))))))))))))))))</f>
        <v xml:space="preserve"> </v>
      </c>
      <c r="I1334" s="106"/>
      <c r="J1334" s="114"/>
      <c r="K1334" s="91"/>
    </row>
    <row r="1335" spans="1:11" s="30" customFormat="1" ht="41.25" customHeight="1" thickBot="1" x14ac:dyDescent="0.3">
      <c r="A1335" s="113"/>
      <c r="B1335" s="93"/>
      <c r="C1335" s="55"/>
      <c r="D1335" s="94" t="e">
        <f>VLOOKUP($C1334:$C$5004,$C$27:$D$5004,2,0)</f>
        <v>#N/A</v>
      </c>
      <c r="E1335" s="99"/>
      <c r="F1335" s="60" t="e">
        <f>VLOOKUP($E1335:$E$5004,'PLANO DE APLICAÇÃO'!$A$5:$B$1002,2,0)</f>
        <v>#N/A</v>
      </c>
      <c r="G1335" s="28"/>
      <c r="H1335" s="29" t="str">
        <f>IF(G1335=1,'ANEXO RP14'!$A$51,(IF(G1335=2,'ANEXO RP14'!$A$52,(IF(G1335=3,'ANEXO RP14'!$A$53,(IF(G1335=4,'ANEXO RP14'!$A$54,(IF(G1335=5,'ANEXO RP14'!$A$55,(IF(G1335=6,'ANEXO RP14'!$A$56,(IF(G1335=7,'ANEXO RP14'!$A$57,(IF(G1335=8,'ANEXO RP14'!$A$58,(IF(G1335=9,'ANEXO RP14'!$A$59,(IF(G1335=10,'ANEXO RP14'!$A$60,(IF(G1335=11,'ANEXO RP14'!$A$61,(IF(G1335=12,'ANEXO RP14'!$A$62,(IF(G1335=13,'ANEXO RP14'!$A$63,(IF(G1335=14,'ANEXO RP14'!$A$64,(IF(G1335=15,'ANEXO RP14'!$A$65,(IF(G1335=16,'ANEXO RP14'!$A$66," ")))))))))))))))))))))))))))))))</f>
        <v xml:space="preserve"> </v>
      </c>
      <c r="I1335" s="106"/>
      <c r="J1335" s="114"/>
      <c r="K1335" s="91"/>
    </row>
    <row r="1336" spans="1:11" s="30" customFormat="1" ht="41.25" customHeight="1" thickBot="1" x14ac:dyDescent="0.3">
      <c r="A1336" s="113"/>
      <c r="B1336" s="93"/>
      <c r="C1336" s="55"/>
      <c r="D1336" s="94" t="e">
        <f>VLOOKUP($C1335:$C$5004,$C$27:$D$5004,2,0)</f>
        <v>#N/A</v>
      </c>
      <c r="E1336" s="99"/>
      <c r="F1336" s="60" t="e">
        <f>VLOOKUP($E1336:$E$5004,'PLANO DE APLICAÇÃO'!$A$5:$B$1002,2,0)</f>
        <v>#N/A</v>
      </c>
      <c r="G1336" s="28"/>
      <c r="H1336" s="29" t="str">
        <f>IF(G1336=1,'ANEXO RP14'!$A$51,(IF(G1336=2,'ANEXO RP14'!$A$52,(IF(G1336=3,'ANEXO RP14'!$A$53,(IF(G1336=4,'ANEXO RP14'!$A$54,(IF(G1336=5,'ANEXO RP14'!$A$55,(IF(G1336=6,'ANEXO RP14'!$A$56,(IF(G1336=7,'ANEXO RP14'!$A$57,(IF(G1336=8,'ANEXO RP14'!$A$58,(IF(G1336=9,'ANEXO RP14'!$A$59,(IF(G1336=10,'ANEXO RP14'!$A$60,(IF(G1336=11,'ANEXO RP14'!$A$61,(IF(G1336=12,'ANEXO RP14'!$A$62,(IF(G1336=13,'ANEXO RP14'!$A$63,(IF(G1336=14,'ANEXO RP14'!$A$64,(IF(G1336=15,'ANEXO RP14'!$A$65,(IF(G1336=16,'ANEXO RP14'!$A$66," ")))))))))))))))))))))))))))))))</f>
        <v xml:space="preserve"> </v>
      </c>
      <c r="I1336" s="106"/>
      <c r="J1336" s="114"/>
      <c r="K1336" s="91"/>
    </row>
    <row r="1337" spans="1:11" s="30" customFormat="1" ht="41.25" customHeight="1" thickBot="1" x14ac:dyDescent="0.3">
      <c r="A1337" s="113"/>
      <c r="B1337" s="93"/>
      <c r="C1337" s="55"/>
      <c r="D1337" s="94" t="e">
        <f>VLOOKUP($C1336:$C$5004,$C$27:$D$5004,2,0)</f>
        <v>#N/A</v>
      </c>
      <c r="E1337" s="99"/>
      <c r="F1337" s="60" t="e">
        <f>VLOOKUP($E1337:$E$5004,'PLANO DE APLICAÇÃO'!$A$5:$B$1002,2,0)</f>
        <v>#N/A</v>
      </c>
      <c r="G1337" s="28"/>
      <c r="H1337" s="29" t="str">
        <f>IF(G1337=1,'ANEXO RP14'!$A$51,(IF(G1337=2,'ANEXO RP14'!$A$52,(IF(G1337=3,'ANEXO RP14'!$A$53,(IF(G1337=4,'ANEXO RP14'!$A$54,(IF(G1337=5,'ANEXO RP14'!$A$55,(IF(G1337=6,'ANEXO RP14'!$A$56,(IF(G1337=7,'ANEXO RP14'!$A$57,(IF(G1337=8,'ANEXO RP14'!$A$58,(IF(G1337=9,'ANEXO RP14'!$A$59,(IF(G1337=10,'ANEXO RP14'!$A$60,(IF(G1337=11,'ANEXO RP14'!$A$61,(IF(G1337=12,'ANEXO RP14'!$A$62,(IF(G1337=13,'ANEXO RP14'!$A$63,(IF(G1337=14,'ANEXO RP14'!$A$64,(IF(G1337=15,'ANEXO RP14'!$A$65,(IF(G1337=16,'ANEXO RP14'!$A$66," ")))))))))))))))))))))))))))))))</f>
        <v xml:space="preserve"> </v>
      </c>
      <c r="I1337" s="106"/>
      <c r="J1337" s="114"/>
      <c r="K1337" s="91"/>
    </row>
    <row r="1338" spans="1:11" s="30" customFormat="1" ht="41.25" customHeight="1" thickBot="1" x14ac:dyDescent="0.3">
      <c r="A1338" s="113"/>
      <c r="B1338" s="93"/>
      <c r="C1338" s="55"/>
      <c r="D1338" s="94" t="e">
        <f>VLOOKUP($C1337:$C$5004,$C$27:$D$5004,2,0)</f>
        <v>#N/A</v>
      </c>
      <c r="E1338" s="99"/>
      <c r="F1338" s="60" t="e">
        <f>VLOOKUP($E1338:$E$5004,'PLANO DE APLICAÇÃO'!$A$5:$B$1002,2,0)</f>
        <v>#N/A</v>
      </c>
      <c r="G1338" s="28"/>
      <c r="H1338" s="29" t="str">
        <f>IF(G1338=1,'ANEXO RP14'!$A$51,(IF(G1338=2,'ANEXO RP14'!$A$52,(IF(G1338=3,'ANEXO RP14'!$A$53,(IF(G1338=4,'ANEXO RP14'!$A$54,(IF(G1338=5,'ANEXO RP14'!$A$55,(IF(G1338=6,'ANEXO RP14'!$A$56,(IF(G1338=7,'ANEXO RP14'!$A$57,(IF(G1338=8,'ANEXO RP14'!$A$58,(IF(G1338=9,'ANEXO RP14'!$A$59,(IF(G1338=10,'ANEXO RP14'!$A$60,(IF(G1338=11,'ANEXO RP14'!$A$61,(IF(G1338=12,'ANEXO RP14'!$A$62,(IF(G1338=13,'ANEXO RP14'!$A$63,(IF(G1338=14,'ANEXO RP14'!$A$64,(IF(G1338=15,'ANEXO RP14'!$A$65,(IF(G1338=16,'ANEXO RP14'!$A$66," ")))))))))))))))))))))))))))))))</f>
        <v xml:space="preserve"> </v>
      </c>
      <c r="I1338" s="106"/>
      <c r="J1338" s="114"/>
      <c r="K1338" s="91"/>
    </row>
    <row r="1339" spans="1:11" s="30" customFormat="1" ht="41.25" customHeight="1" thickBot="1" x14ac:dyDescent="0.3">
      <c r="A1339" s="113"/>
      <c r="B1339" s="93"/>
      <c r="C1339" s="55"/>
      <c r="D1339" s="94" t="e">
        <f>VLOOKUP($C1338:$C$5004,$C$27:$D$5004,2,0)</f>
        <v>#N/A</v>
      </c>
      <c r="E1339" s="99"/>
      <c r="F1339" s="60" t="e">
        <f>VLOOKUP($E1339:$E$5004,'PLANO DE APLICAÇÃO'!$A$5:$B$1002,2,0)</f>
        <v>#N/A</v>
      </c>
      <c r="G1339" s="28"/>
      <c r="H1339" s="29" t="str">
        <f>IF(G1339=1,'ANEXO RP14'!$A$51,(IF(G1339=2,'ANEXO RP14'!$A$52,(IF(G1339=3,'ANEXO RP14'!$A$53,(IF(G1339=4,'ANEXO RP14'!$A$54,(IF(G1339=5,'ANEXO RP14'!$A$55,(IF(G1339=6,'ANEXO RP14'!$A$56,(IF(G1339=7,'ANEXO RP14'!$A$57,(IF(G1339=8,'ANEXO RP14'!$A$58,(IF(G1339=9,'ANEXO RP14'!$A$59,(IF(G1339=10,'ANEXO RP14'!$A$60,(IF(G1339=11,'ANEXO RP14'!$A$61,(IF(G1339=12,'ANEXO RP14'!$A$62,(IF(G1339=13,'ANEXO RP14'!$A$63,(IF(G1339=14,'ANEXO RP14'!$A$64,(IF(G1339=15,'ANEXO RP14'!$A$65,(IF(G1339=16,'ANEXO RP14'!$A$66," ")))))))))))))))))))))))))))))))</f>
        <v xml:space="preserve"> </v>
      </c>
      <c r="I1339" s="106"/>
      <c r="J1339" s="114"/>
      <c r="K1339" s="91"/>
    </row>
    <row r="1340" spans="1:11" s="30" customFormat="1" ht="41.25" customHeight="1" thickBot="1" x14ac:dyDescent="0.3">
      <c r="A1340" s="113"/>
      <c r="B1340" s="93"/>
      <c r="C1340" s="55"/>
      <c r="D1340" s="94" t="e">
        <f>VLOOKUP($C1339:$C$5004,$C$27:$D$5004,2,0)</f>
        <v>#N/A</v>
      </c>
      <c r="E1340" s="99"/>
      <c r="F1340" s="60" t="e">
        <f>VLOOKUP($E1340:$E$5004,'PLANO DE APLICAÇÃO'!$A$5:$B$1002,2,0)</f>
        <v>#N/A</v>
      </c>
      <c r="G1340" s="28"/>
      <c r="H1340" s="29" t="str">
        <f>IF(G1340=1,'ANEXO RP14'!$A$51,(IF(G1340=2,'ANEXO RP14'!$A$52,(IF(G1340=3,'ANEXO RP14'!$A$53,(IF(G1340=4,'ANEXO RP14'!$A$54,(IF(G1340=5,'ANEXO RP14'!$A$55,(IF(G1340=6,'ANEXO RP14'!$A$56,(IF(G1340=7,'ANEXO RP14'!$A$57,(IF(G1340=8,'ANEXO RP14'!$A$58,(IF(G1340=9,'ANEXO RP14'!$A$59,(IF(G1340=10,'ANEXO RP14'!$A$60,(IF(G1340=11,'ANEXO RP14'!$A$61,(IF(G1340=12,'ANEXO RP14'!$A$62,(IF(G1340=13,'ANEXO RP14'!$A$63,(IF(G1340=14,'ANEXO RP14'!$A$64,(IF(G1340=15,'ANEXO RP14'!$A$65,(IF(G1340=16,'ANEXO RP14'!$A$66," ")))))))))))))))))))))))))))))))</f>
        <v xml:space="preserve"> </v>
      </c>
      <c r="I1340" s="106"/>
      <c r="J1340" s="114"/>
      <c r="K1340" s="91"/>
    </row>
    <row r="1341" spans="1:11" s="30" customFormat="1" ht="41.25" customHeight="1" thickBot="1" x14ac:dyDescent="0.3">
      <c r="A1341" s="113"/>
      <c r="B1341" s="93"/>
      <c r="C1341" s="55"/>
      <c r="D1341" s="94" t="e">
        <f>VLOOKUP($C1340:$C$5004,$C$27:$D$5004,2,0)</f>
        <v>#N/A</v>
      </c>
      <c r="E1341" s="99"/>
      <c r="F1341" s="60" t="e">
        <f>VLOOKUP($E1341:$E$5004,'PLANO DE APLICAÇÃO'!$A$5:$B$1002,2,0)</f>
        <v>#N/A</v>
      </c>
      <c r="G1341" s="28"/>
      <c r="H1341" s="29" t="str">
        <f>IF(G1341=1,'ANEXO RP14'!$A$51,(IF(G1341=2,'ANEXO RP14'!$A$52,(IF(G1341=3,'ANEXO RP14'!$A$53,(IF(G1341=4,'ANEXO RP14'!$A$54,(IF(G1341=5,'ANEXO RP14'!$A$55,(IF(G1341=6,'ANEXO RP14'!$A$56,(IF(G1341=7,'ANEXO RP14'!$A$57,(IF(G1341=8,'ANEXO RP14'!$A$58,(IF(G1341=9,'ANEXO RP14'!$A$59,(IF(G1341=10,'ANEXO RP14'!$A$60,(IF(G1341=11,'ANEXO RP14'!$A$61,(IF(G1341=12,'ANEXO RP14'!$A$62,(IF(G1341=13,'ANEXO RP14'!$A$63,(IF(G1341=14,'ANEXO RP14'!$A$64,(IF(G1341=15,'ANEXO RP14'!$A$65,(IF(G1341=16,'ANEXO RP14'!$A$66," ")))))))))))))))))))))))))))))))</f>
        <v xml:space="preserve"> </v>
      </c>
      <c r="I1341" s="106"/>
      <c r="J1341" s="114"/>
      <c r="K1341" s="91"/>
    </row>
    <row r="1342" spans="1:11" s="30" customFormat="1" ht="41.25" customHeight="1" thickBot="1" x14ac:dyDescent="0.3">
      <c r="A1342" s="113"/>
      <c r="B1342" s="93"/>
      <c r="C1342" s="55"/>
      <c r="D1342" s="94" t="e">
        <f>VLOOKUP($C1341:$C$5004,$C$27:$D$5004,2,0)</f>
        <v>#N/A</v>
      </c>
      <c r="E1342" s="99"/>
      <c r="F1342" s="60" t="e">
        <f>VLOOKUP($E1342:$E$5004,'PLANO DE APLICAÇÃO'!$A$5:$B$1002,2,0)</f>
        <v>#N/A</v>
      </c>
      <c r="G1342" s="28"/>
      <c r="H1342" s="29" t="str">
        <f>IF(G1342=1,'ANEXO RP14'!$A$51,(IF(G1342=2,'ANEXO RP14'!$A$52,(IF(G1342=3,'ANEXO RP14'!$A$53,(IF(G1342=4,'ANEXO RP14'!$A$54,(IF(G1342=5,'ANEXO RP14'!$A$55,(IF(G1342=6,'ANEXO RP14'!$A$56,(IF(G1342=7,'ANEXO RP14'!$A$57,(IF(G1342=8,'ANEXO RP14'!$A$58,(IF(G1342=9,'ANEXO RP14'!$A$59,(IF(G1342=10,'ANEXO RP14'!$A$60,(IF(G1342=11,'ANEXO RP14'!$A$61,(IF(G1342=12,'ANEXO RP14'!$A$62,(IF(G1342=13,'ANEXO RP14'!$A$63,(IF(G1342=14,'ANEXO RP14'!$A$64,(IF(G1342=15,'ANEXO RP14'!$A$65,(IF(G1342=16,'ANEXO RP14'!$A$66," ")))))))))))))))))))))))))))))))</f>
        <v xml:space="preserve"> </v>
      </c>
      <c r="I1342" s="106"/>
      <c r="J1342" s="114"/>
      <c r="K1342" s="91"/>
    </row>
    <row r="1343" spans="1:11" s="30" customFormat="1" ht="41.25" customHeight="1" thickBot="1" x14ac:dyDescent="0.3">
      <c r="A1343" s="113"/>
      <c r="B1343" s="93"/>
      <c r="C1343" s="55"/>
      <c r="D1343" s="94" t="e">
        <f>VLOOKUP($C1342:$C$5004,$C$27:$D$5004,2,0)</f>
        <v>#N/A</v>
      </c>
      <c r="E1343" s="99"/>
      <c r="F1343" s="60" t="e">
        <f>VLOOKUP($E1343:$E$5004,'PLANO DE APLICAÇÃO'!$A$5:$B$1002,2,0)</f>
        <v>#N/A</v>
      </c>
      <c r="G1343" s="28"/>
      <c r="H1343" s="29" t="str">
        <f>IF(G1343=1,'ANEXO RP14'!$A$51,(IF(G1343=2,'ANEXO RP14'!$A$52,(IF(G1343=3,'ANEXO RP14'!$A$53,(IF(G1343=4,'ANEXO RP14'!$A$54,(IF(G1343=5,'ANEXO RP14'!$A$55,(IF(G1343=6,'ANEXO RP14'!$A$56,(IF(G1343=7,'ANEXO RP14'!$A$57,(IF(G1343=8,'ANEXO RP14'!$A$58,(IF(G1343=9,'ANEXO RP14'!$A$59,(IF(G1343=10,'ANEXO RP14'!$A$60,(IF(G1343=11,'ANEXO RP14'!$A$61,(IF(G1343=12,'ANEXO RP14'!$A$62,(IF(G1343=13,'ANEXO RP14'!$A$63,(IF(G1343=14,'ANEXO RP14'!$A$64,(IF(G1343=15,'ANEXO RP14'!$A$65,(IF(G1343=16,'ANEXO RP14'!$A$66," ")))))))))))))))))))))))))))))))</f>
        <v xml:space="preserve"> </v>
      </c>
      <c r="I1343" s="106"/>
      <c r="J1343" s="114"/>
      <c r="K1343" s="91"/>
    </row>
    <row r="1344" spans="1:11" s="30" customFormat="1" ht="41.25" customHeight="1" thickBot="1" x14ac:dyDescent="0.3">
      <c r="A1344" s="113"/>
      <c r="B1344" s="93"/>
      <c r="C1344" s="55"/>
      <c r="D1344" s="94" t="e">
        <f>VLOOKUP($C1343:$C$5004,$C$27:$D$5004,2,0)</f>
        <v>#N/A</v>
      </c>
      <c r="E1344" s="99"/>
      <c r="F1344" s="60" t="e">
        <f>VLOOKUP($E1344:$E$5004,'PLANO DE APLICAÇÃO'!$A$5:$B$1002,2,0)</f>
        <v>#N/A</v>
      </c>
      <c r="G1344" s="28"/>
      <c r="H1344" s="29" t="str">
        <f>IF(G1344=1,'ANEXO RP14'!$A$51,(IF(G1344=2,'ANEXO RP14'!$A$52,(IF(G1344=3,'ANEXO RP14'!$A$53,(IF(G1344=4,'ANEXO RP14'!$A$54,(IF(G1344=5,'ANEXO RP14'!$A$55,(IF(G1344=6,'ANEXO RP14'!$A$56,(IF(G1344=7,'ANEXO RP14'!$A$57,(IF(G1344=8,'ANEXO RP14'!$A$58,(IF(G1344=9,'ANEXO RP14'!$A$59,(IF(G1344=10,'ANEXO RP14'!$A$60,(IF(G1344=11,'ANEXO RP14'!$A$61,(IF(G1344=12,'ANEXO RP14'!$A$62,(IF(G1344=13,'ANEXO RP14'!$A$63,(IF(G1344=14,'ANEXO RP14'!$A$64,(IF(G1344=15,'ANEXO RP14'!$A$65,(IF(G1344=16,'ANEXO RP14'!$A$66," ")))))))))))))))))))))))))))))))</f>
        <v xml:space="preserve"> </v>
      </c>
      <c r="I1344" s="106"/>
      <c r="J1344" s="114"/>
      <c r="K1344" s="91"/>
    </row>
    <row r="1345" spans="1:11" s="30" customFormat="1" ht="41.25" customHeight="1" thickBot="1" x14ac:dyDescent="0.3">
      <c r="A1345" s="113"/>
      <c r="B1345" s="93"/>
      <c r="C1345" s="55"/>
      <c r="D1345" s="94" t="e">
        <f>VLOOKUP($C1344:$C$5004,$C$27:$D$5004,2,0)</f>
        <v>#N/A</v>
      </c>
      <c r="E1345" s="99"/>
      <c r="F1345" s="60" t="e">
        <f>VLOOKUP($E1345:$E$5004,'PLANO DE APLICAÇÃO'!$A$5:$B$1002,2,0)</f>
        <v>#N/A</v>
      </c>
      <c r="G1345" s="28"/>
      <c r="H1345" s="29" t="str">
        <f>IF(G1345=1,'ANEXO RP14'!$A$51,(IF(G1345=2,'ANEXO RP14'!$A$52,(IF(G1345=3,'ANEXO RP14'!$A$53,(IF(G1345=4,'ANEXO RP14'!$A$54,(IF(G1345=5,'ANEXO RP14'!$A$55,(IF(G1345=6,'ANEXO RP14'!$A$56,(IF(G1345=7,'ANEXO RP14'!$A$57,(IF(G1345=8,'ANEXO RP14'!$A$58,(IF(G1345=9,'ANEXO RP14'!$A$59,(IF(G1345=10,'ANEXO RP14'!$A$60,(IF(G1345=11,'ANEXO RP14'!$A$61,(IF(G1345=12,'ANEXO RP14'!$A$62,(IF(G1345=13,'ANEXO RP14'!$A$63,(IF(G1345=14,'ANEXO RP14'!$A$64,(IF(G1345=15,'ANEXO RP14'!$A$65,(IF(G1345=16,'ANEXO RP14'!$A$66," ")))))))))))))))))))))))))))))))</f>
        <v xml:space="preserve"> </v>
      </c>
      <c r="I1345" s="106"/>
      <c r="J1345" s="114"/>
      <c r="K1345" s="91"/>
    </row>
    <row r="1346" spans="1:11" s="30" customFormat="1" ht="41.25" customHeight="1" thickBot="1" x14ac:dyDescent="0.3">
      <c r="A1346" s="113"/>
      <c r="B1346" s="93"/>
      <c r="C1346" s="55"/>
      <c r="D1346" s="94" t="e">
        <f>VLOOKUP($C1345:$C$5004,$C$27:$D$5004,2,0)</f>
        <v>#N/A</v>
      </c>
      <c r="E1346" s="99"/>
      <c r="F1346" s="60" t="e">
        <f>VLOOKUP($E1346:$E$5004,'PLANO DE APLICAÇÃO'!$A$5:$B$1002,2,0)</f>
        <v>#N/A</v>
      </c>
      <c r="G1346" s="28"/>
      <c r="H1346" s="29" t="str">
        <f>IF(G1346=1,'ANEXO RP14'!$A$51,(IF(G1346=2,'ANEXO RP14'!$A$52,(IF(G1346=3,'ANEXO RP14'!$A$53,(IF(G1346=4,'ANEXO RP14'!$A$54,(IF(G1346=5,'ANEXO RP14'!$A$55,(IF(G1346=6,'ANEXO RP14'!$A$56,(IF(G1346=7,'ANEXO RP14'!$A$57,(IF(G1346=8,'ANEXO RP14'!$A$58,(IF(G1346=9,'ANEXO RP14'!$A$59,(IF(G1346=10,'ANEXO RP14'!$A$60,(IF(G1346=11,'ANEXO RP14'!$A$61,(IF(G1346=12,'ANEXO RP14'!$A$62,(IF(G1346=13,'ANEXO RP14'!$A$63,(IF(G1346=14,'ANEXO RP14'!$A$64,(IF(G1346=15,'ANEXO RP14'!$A$65,(IF(G1346=16,'ANEXO RP14'!$A$66," ")))))))))))))))))))))))))))))))</f>
        <v xml:space="preserve"> </v>
      </c>
      <c r="I1346" s="106"/>
      <c r="J1346" s="114"/>
      <c r="K1346" s="91"/>
    </row>
    <row r="1347" spans="1:11" s="30" customFormat="1" ht="41.25" customHeight="1" thickBot="1" x14ac:dyDescent="0.3">
      <c r="A1347" s="113"/>
      <c r="B1347" s="93"/>
      <c r="C1347" s="55"/>
      <c r="D1347" s="94" t="e">
        <f>VLOOKUP($C1346:$C$5004,$C$27:$D$5004,2,0)</f>
        <v>#N/A</v>
      </c>
      <c r="E1347" s="99"/>
      <c r="F1347" s="60" t="e">
        <f>VLOOKUP($E1347:$E$5004,'PLANO DE APLICAÇÃO'!$A$5:$B$1002,2,0)</f>
        <v>#N/A</v>
      </c>
      <c r="G1347" s="28"/>
      <c r="H1347" s="29" t="str">
        <f>IF(G1347=1,'ANEXO RP14'!$A$51,(IF(G1347=2,'ANEXO RP14'!$A$52,(IF(G1347=3,'ANEXO RP14'!$A$53,(IF(G1347=4,'ANEXO RP14'!$A$54,(IF(G1347=5,'ANEXO RP14'!$A$55,(IF(G1347=6,'ANEXO RP14'!$A$56,(IF(G1347=7,'ANEXO RP14'!$A$57,(IF(G1347=8,'ANEXO RP14'!$A$58,(IF(G1347=9,'ANEXO RP14'!$A$59,(IF(G1347=10,'ANEXO RP14'!$A$60,(IF(G1347=11,'ANEXO RP14'!$A$61,(IF(G1347=12,'ANEXO RP14'!$A$62,(IF(G1347=13,'ANEXO RP14'!$A$63,(IF(G1347=14,'ANEXO RP14'!$A$64,(IF(G1347=15,'ANEXO RP14'!$A$65,(IF(G1347=16,'ANEXO RP14'!$A$66," ")))))))))))))))))))))))))))))))</f>
        <v xml:space="preserve"> </v>
      </c>
      <c r="I1347" s="106"/>
      <c r="J1347" s="114"/>
      <c r="K1347" s="91"/>
    </row>
    <row r="1348" spans="1:11" s="30" customFormat="1" ht="41.25" customHeight="1" thickBot="1" x14ac:dyDescent="0.3">
      <c r="A1348" s="113"/>
      <c r="B1348" s="93"/>
      <c r="C1348" s="55"/>
      <c r="D1348" s="94" t="e">
        <f>VLOOKUP($C1347:$C$5004,$C$27:$D$5004,2,0)</f>
        <v>#N/A</v>
      </c>
      <c r="E1348" s="99"/>
      <c r="F1348" s="60" t="e">
        <f>VLOOKUP($E1348:$E$5004,'PLANO DE APLICAÇÃO'!$A$5:$B$1002,2,0)</f>
        <v>#N/A</v>
      </c>
      <c r="G1348" s="28"/>
      <c r="H1348" s="29" t="str">
        <f>IF(G1348=1,'ANEXO RP14'!$A$51,(IF(G1348=2,'ANEXO RP14'!$A$52,(IF(G1348=3,'ANEXO RP14'!$A$53,(IF(G1348=4,'ANEXO RP14'!$A$54,(IF(G1348=5,'ANEXO RP14'!$A$55,(IF(G1348=6,'ANEXO RP14'!$A$56,(IF(G1348=7,'ANEXO RP14'!$A$57,(IF(G1348=8,'ANEXO RP14'!$A$58,(IF(G1348=9,'ANEXO RP14'!$A$59,(IF(G1348=10,'ANEXO RP14'!$A$60,(IF(G1348=11,'ANEXO RP14'!$A$61,(IF(G1348=12,'ANEXO RP14'!$A$62,(IF(G1348=13,'ANEXO RP14'!$A$63,(IF(G1348=14,'ANEXO RP14'!$A$64,(IF(G1348=15,'ANEXO RP14'!$A$65,(IF(G1348=16,'ANEXO RP14'!$A$66," ")))))))))))))))))))))))))))))))</f>
        <v xml:space="preserve"> </v>
      </c>
      <c r="I1348" s="106"/>
      <c r="J1348" s="114"/>
      <c r="K1348" s="91"/>
    </row>
    <row r="1349" spans="1:11" s="30" customFormat="1" ht="41.25" customHeight="1" thickBot="1" x14ac:dyDescent="0.3">
      <c r="A1349" s="113"/>
      <c r="B1349" s="93"/>
      <c r="C1349" s="55"/>
      <c r="D1349" s="94" t="e">
        <f>VLOOKUP($C1348:$C$5004,$C$27:$D$5004,2,0)</f>
        <v>#N/A</v>
      </c>
      <c r="E1349" s="99"/>
      <c r="F1349" s="60" t="e">
        <f>VLOOKUP($E1349:$E$5004,'PLANO DE APLICAÇÃO'!$A$5:$B$1002,2,0)</f>
        <v>#N/A</v>
      </c>
      <c r="G1349" s="28"/>
      <c r="H1349" s="29" t="str">
        <f>IF(G1349=1,'ANEXO RP14'!$A$51,(IF(G1349=2,'ANEXO RP14'!$A$52,(IF(G1349=3,'ANEXO RP14'!$A$53,(IF(G1349=4,'ANEXO RP14'!$A$54,(IF(G1349=5,'ANEXO RP14'!$A$55,(IF(G1349=6,'ANEXO RP14'!$A$56,(IF(G1349=7,'ANEXO RP14'!$A$57,(IF(G1349=8,'ANEXO RP14'!$A$58,(IF(G1349=9,'ANEXO RP14'!$A$59,(IF(G1349=10,'ANEXO RP14'!$A$60,(IF(G1349=11,'ANEXO RP14'!$A$61,(IF(G1349=12,'ANEXO RP14'!$A$62,(IF(G1349=13,'ANEXO RP14'!$A$63,(IF(G1349=14,'ANEXO RP14'!$A$64,(IF(G1349=15,'ANEXO RP14'!$A$65,(IF(G1349=16,'ANEXO RP14'!$A$66," ")))))))))))))))))))))))))))))))</f>
        <v xml:space="preserve"> </v>
      </c>
      <c r="I1349" s="106"/>
      <c r="J1349" s="114"/>
      <c r="K1349" s="91"/>
    </row>
    <row r="1350" spans="1:11" s="30" customFormat="1" ht="41.25" customHeight="1" thickBot="1" x14ac:dyDescent="0.3">
      <c r="A1350" s="113"/>
      <c r="B1350" s="93"/>
      <c r="C1350" s="55"/>
      <c r="D1350" s="94" t="e">
        <f>VLOOKUP($C1349:$C$5004,$C$27:$D$5004,2,0)</f>
        <v>#N/A</v>
      </c>
      <c r="E1350" s="99"/>
      <c r="F1350" s="60" t="e">
        <f>VLOOKUP($E1350:$E$5004,'PLANO DE APLICAÇÃO'!$A$5:$B$1002,2,0)</f>
        <v>#N/A</v>
      </c>
      <c r="G1350" s="28"/>
      <c r="H1350" s="29" t="str">
        <f>IF(G1350=1,'ANEXO RP14'!$A$51,(IF(G1350=2,'ANEXO RP14'!$A$52,(IF(G1350=3,'ANEXO RP14'!$A$53,(IF(G1350=4,'ANEXO RP14'!$A$54,(IF(G1350=5,'ANEXO RP14'!$A$55,(IF(G1350=6,'ANEXO RP14'!$A$56,(IF(G1350=7,'ANEXO RP14'!$A$57,(IF(G1350=8,'ANEXO RP14'!$A$58,(IF(G1350=9,'ANEXO RP14'!$A$59,(IF(G1350=10,'ANEXO RP14'!$A$60,(IF(G1350=11,'ANEXO RP14'!$A$61,(IF(G1350=12,'ANEXO RP14'!$A$62,(IF(G1350=13,'ANEXO RP14'!$A$63,(IF(G1350=14,'ANEXO RP14'!$A$64,(IF(G1350=15,'ANEXO RP14'!$A$65,(IF(G1350=16,'ANEXO RP14'!$A$66," ")))))))))))))))))))))))))))))))</f>
        <v xml:space="preserve"> </v>
      </c>
      <c r="I1350" s="106"/>
      <c r="J1350" s="114"/>
      <c r="K1350" s="91"/>
    </row>
    <row r="1351" spans="1:11" s="30" customFormat="1" ht="41.25" customHeight="1" thickBot="1" x14ac:dyDescent="0.3">
      <c r="A1351" s="113"/>
      <c r="B1351" s="93"/>
      <c r="C1351" s="55"/>
      <c r="D1351" s="94" t="e">
        <f>VLOOKUP($C1350:$C$5004,$C$27:$D$5004,2,0)</f>
        <v>#N/A</v>
      </c>
      <c r="E1351" s="99"/>
      <c r="F1351" s="60" t="e">
        <f>VLOOKUP($E1351:$E$5004,'PLANO DE APLICAÇÃO'!$A$5:$B$1002,2,0)</f>
        <v>#N/A</v>
      </c>
      <c r="G1351" s="28"/>
      <c r="H1351" s="29" t="str">
        <f>IF(G1351=1,'ANEXO RP14'!$A$51,(IF(G1351=2,'ANEXO RP14'!$A$52,(IF(G1351=3,'ANEXO RP14'!$A$53,(IF(G1351=4,'ANEXO RP14'!$A$54,(IF(G1351=5,'ANEXO RP14'!$A$55,(IF(G1351=6,'ANEXO RP14'!$A$56,(IF(G1351=7,'ANEXO RP14'!$A$57,(IF(G1351=8,'ANEXO RP14'!$A$58,(IF(G1351=9,'ANEXO RP14'!$A$59,(IF(G1351=10,'ANEXO RP14'!$A$60,(IF(G1351=11,'ANEXO RP14'!$A$61,(IF(G1351=12,'ANEXO RP14'!$A$62,(IF(G1351=13,'ANEXO RP14'!$A$63,(IF(G1351=14,'ANEXO RP14'!$A$64,(IF(G1351=15,'ANEXO RP14'!$A$65,(IF(G1351=16,'ANEXO RP14'!$A$66," ")))))))))))))))))))))))))))))))</f>
        <v xml:space="preserve"> </v>
      </c>
      <c r="I1351" s="106"/>
      <c r="J1351" s="114"/>
      <c r="K1351" s="91"/>
    </row>
    <row r="1352" spans="1:11" s="30" customFormat="1" ht="41.25" customHeight="1" thickBot="1" x14ac:dyDescent="0.3">
      <c r="A1352" s="113"/>
      <c r="B1352" s="93"/>
      <c r="C1352" s="55"/>
      <c r="D1352" s="94" t="e">
        <f>VLOOKUP($C1351:$C$5004,$C$27:$D$5004,2,0)</f>
        <v>#N/A</v>
      </c>
      <c r="E1352" s="99"/>
      <c r="F1352" s="60" t="e">
        <f>VLOOKUP($E1352:$E$5004,'PLANO DE APLICAÇÃO'!$A$5:$B$1002,2,0)</f>
        <v>#N/A</v>
      </c>
      <c r="G1352" s="28"/>
      <c r="H1352" s="29" t="str">
        <f>IF(G1352=1,'ANEXO RP14'!$A$51,(IF(G1352=2,'ANEXO RP14'!$A$52,(IF(G1352=3,'ANEXO RP14'!$A$53,(IF(G1352=4,'ANEXO RP14'!$A$54,(IF(G1352=5,'ANEXO RP14'!$A$55,(IF(G1352=6,'ANEXO RP14'!$A$56,(IF(G1352=7,'ANEXO RP14'!$A$57,(IF(G1352=8,'ANEXO RP14'!$A$58,(IF(G1352=9,'ANEXO RP14'!$A$59,(IF(G1352=10,'ANEXO RP14'!$A$60,(IF(G1352=11,'ANEXO RP14'!$A$61,(IF(G1352=12,'ANEXO RP14'!$A$62,(IF(G1352=13,'ANEXO RP14'!$A$63,(IF(G1352=14,'ANEXO RP14'!$A$64,(IF(G1352=15,'ANEXO RP14'!$A$65,(IF(G1352=16,'ANEXO RP14'!$A$66," ")))))))))))))))))))))))))))))))</f>
        <v xml:space="preserve"> </v>
      </c>
      <c r="I1352" s="106"/>
      <c r="J1352" s="114"/>
      <c r="K1352" s="91"/>
    </row>
    <row r="1353" spans="1:11" s="30" customFormat="1" ht="41.25" customHeight="1" thickBot="1" x14ac:dyDescent="0.3">
      <c r="A1353" s="113"/>
      <c r="B1353" s="93"/>
      <c r="C1353" s="55"/>
      <c r="D1353" s="94" t="e">
        <f>VLOOKUP($C1352:$C$5004,$C$27:$D$5004,2,0)</f>
        <v>#N/A</v>
      </c>
      <c r="E1353" s="99"/>
      <c r="F1353" s="60" t="e">
        <f>VLOOKUP($E1353:$E$5004,'PLANO DE APLICAÇÃO'!$A$5:$B$1002,2,0)</f>
        <v>#N/A</v>
      </c>
      <c r="G1353" s="28"/>
      <c r="H1353" s="29" t="str">
        <f>IF(G1353=1,'ANEXO RP14'!$A$51,(IF(G1353=2,'ANEXO RP14'!$A$52,(IF(G1353=3,'ANEXO RP14'!$A$53,(IF(G1353=4,'ANEXO RP14'!$A$54,(IF(G1353=5,'ANEXO RP14'!$A$55,(IF(G1353=6,'ANEXO RP14'!$A$56,(IF(G1353=7,'ANEXO RP14'!$A$57,(IF(G1353=8,'ANEXO RP14'!$A$58,(IF(G1353=9,'ANEXO RP14'!$A$59,(IF(G1353=10,'ANEXO RP14'!$A$60,(IF(G1353=11,'ANEXO RP14'!$A$61,(IF(G1353=12,'ANEXO RP14'!$A$62,(IF(G1353=13,'ANEXO RP14'!$A$63,(IF(G1353=14,'ANEXO RP14'!$A$64,(IF(G1353=15,'ANEXO RP14'!$A$65,(IF(G1353=16,'ANEXO RP14'!$A$66," ")))))))))))))))))))))))))))))))</f>
        <v xml:space="preserve"> </v>
      </c>
      <c r="I1353" s="106"/>
      <c r="J1353" s="114"/>
      <c r="K1353" s="91"/>
    </row>
    <row r="1354" spans="1:11" s="30" customFormat="1" ht="41.25" customHeight="1" thickBot="1" x14ac:dyDescent="0.3">
      <c r="A1354" s="113"/>
      <c r="B1354" s="93"/>
      <c r="C1354" s="55"/>
      <c r="D1354" s="94" t="e">
        <f>VLOOKUP($C1353:$C$5004,$C$27:$D$5004,2,0)</f>
        <v>#N/A</v>
      </c>
      <c r="E1354" s="99"/>
      <c r="F1354" s="60" t="e">
        <f>VLOOKUP($E1354:$E$5004,'PLANO DE APLICAÇÃO'!$A$5:$B$1002,2,0)</f>
        <v>#N/A</v>
      </c>
      <c r="G1354" s="28"/>
      <c r="H1354" s="29" t="str">
        <f>IF(G1354=1,'ANEXO RP14'!$A$51,(IF(G1354=2,'ANEXO RP14'!$A$52,(IF(G1354=3,'ANEXO RP14'!$A$53,(IF(G1354=4,'ANEXO RP14'!$A$54,(IF(G1354=5,'ANEXO RP14'!$A$55,(IF(G1354=6,'ANEXO RP14'!$A$56,(IF(G1354=7,'ANEXO RP14'!$A$57,(IF(G1354=8,'ANEXO RP14'!$A$58,(IF(G1354=9,'ANEXO RP14'!$A$59,(IF(G1354=10,'ANEXO RP14'!$A$60,(IF(G1354=11,'ANEXO RP14'!$A$61,(IF(G1354=12,'ANEXO RP14'!$A$62,(IF(G1354=13,'ANEXO RP14'!$A$63,(IF(G1354=14,'ANEXO RP14'!$A$64,(IF(G1354=15,'ANEXO RP14'!$A$65,(IF(G1354=16,'ANEXO RP14'!$A$66," ")))))))))))))))))))))))))))))))</f>
        <v xml:space="preserve"> </v>
      </c>
      <c r="I1354" s="106"/>
      <c r="J1354" s="114"/>
      <c r="K1354" s="91"/>
    </row>
    <row r="1355" spans="1:11" s="30" customFormat="1" ht="41.25" customHeight="1" thickBot="1" x14ac:dyDescent="0.3">
      <c r="A1355" s="113"/>
      <c r="B1355" s="93"/>
      <c r="C1355" s="55"/>
      <c r="D1355" s="94" t="e">
        <f>VLOOKUP($C1354:$C$5004,$C$27:$D$5004,2,0)</f>
        <v>#N/A</v>
      </c>
      <c r="E1355" s="99"/>
      <c r="F1355" s="60" t="e">
        <f>VLOOKUP($E1355:$E$5004,'PLANO DE APLICAÇÃO'!$A$5:$B$1002,2,0)</f>
        <v>#N/A</v>
      </c>
      <c r="G1355" s="28"/>
      <c r="H1355" s="29" t="str">
        <f>IF(G1355=1,'ANEXO RP14'!$A$51,(IF(G1355=2,'ANEXO RP14'!$A$52,(IF(G1355=3,'ANEXO RP14'!$A$53,(IF(G1355=4,'ANEXO RP14'!$A$54,(IF(G1355=5,'ANEXO RP14'!$A$55,(IF(G1355=6,'ANEXO RP14'!$A$56,(IF(G1355=7,'ANEXO RP14'!$A$57,(IF(G1355=8,'ANEXO RP14'!$A$58,(IF(G1355=9,'ANEXO RP14'!$A$59,(IF(G1355=10,'ANEXO RP14'!$A$60,(IF(G1355=11,'ANEXO RP14'!$A$61,(IF(G1355=12,'ANEXO RP14'!$A$62,(IF(G1355=13,'ANEXO RP14'!$A$63,(IF(G1355=14,'ANEXO RP14'!$A$64,(IF(G1355=15,'ANEXO RP14'!$A$65,(IF(G1355=16,'ANEXO RP14'!$A$66," ")))))))))))))))))))))))))))))))</f>
        <v xml:space="preserve"> </v>
      </c>
      <c r="I1355" s="106"/>
      <c r="J1355" s="114"/>
      <c r="K1355" s="91"/>
    </row>
    <row r="1356" spans="1:11" s="30" customFormat="1" ht="41.25" customHeight="1" thickBot="1" x14ac:dyDescent="0.3">
      <c r="A1356" s="113"/>
      <c r="B1356" s="93"/>
      <c r="C1356" s="55"/>
      <c r="D1356" s="94" t="e">
        <f>VLOOKUP($C1355:$C$5004,$C$27:$D$5004,2,0)</f>
        <v>#N/A</v>
      </c>
      <c r="E1356" s="99"/>
      <c r="F1356" s="60" t="e">
        <f>VLOOKUP($E1356:$E$5004,'PLANO DE APLICAÇÃO'!$A$5:$B$1002,2,0)</f>
        <v>#N/A</v>
      </c>
      <c r="G1356" s="28"/>
      <c r="H1356" s="29" t="str">
        <f>IF(G1356=1,'ANEXO RP14'!$A$51,(IF(G1356=2,'ANEXO RP14'!$A$52,(IF(G1356=3,'ANEXO RP14'!$A$53,(IF(G1356=4,'ANEXO RP14'!$A$54,(IF(G1356=5,'ANEXO RP14'!$A$55,(IF(G1356=6,'ANEXO RP14'!$A$56,(IF(G1356=7,'ANEXO RP14'!$A$57,(IF(G1356=8,'ANEXO RP14'!$A$58,(IF(G1356=9,'ANEXO RP14'!$A$59,(IF(G1356=10,'ANEXO RP14'!$A$60,(IF(G1356=11,'ANEXO RP14'!$A$61,(IF(G1356=12,'ANEXO RP14'!$A$62,(IF(G1356=13,'ANEXO RP14'!$A$63,(IF(G1356=14,'ANEXO RP14'!$A$64,(IF(G1356=15,'ANEXO RP14'!$A$65,(IF(G1356=16,'ANEXO RP14'!$A$66," ")))))))))))))))))))))))))))))))</f>
        <v xml:space="preserve"> </v>
      </c>
      <c r="I1356" s="106"/>
      <c r="J1356" s="114"/>
      <c r="K1356" s="91"/>
    </row>
    <row r="1357" spans="1:11" s="30" customFormat="1" ht="41.25" customHeight="1" thickBot="1" x14ac:dyDescent="0.3">
      <c r="A1357" s="113"/>
      <c r="B1357" s="93"/>
      <c r="C1357" s="55"/>
      <c r="D1357" s="94" t="e">
        <f>VLOOKUP($C1356:$C$5004,$C$27:$D$5004,2,0)</f>
        <v>#N/A</v>
      </c>
      <c r="E1357" s="99"/>
      <c r="F1357" s="60" t="e">
        <f>VLOOKUP($E1357:$E$5004,'PLANO DE APLICAÇÃO'!$A$5:$B$1002,2,0)</f>
        <v>#N/A</v>
      </c>
      <c r="G1357" s="28"/>
      <c r="H1357" s="29" t="str">
        <f>IF(G1357=1,'ANEXO RP14'!$A$51,(IF(G1357=2,'ANEXO RP14'!$A$52,(IF(G1357=3,'ANEXO RP14'!$A$53,(IF(G1357=4,'ANEXO RP14'!$A$54,(IF(G1357=5,'ANEXO RP14'!$A$55,(IF(G1357=6,'ANEXO RP14'!$A$56,(IF(G1357=7,'ANEXO RP14'!$A$57,(IF(G1357=8,'ANEXO RP14'!$A$58,(IF(G1357=9,'ANEXO RP14'!$A$59,(IF(G1357=10,'ANEXO RP14'!$A$60,(IF(G1357=11,'ANEXO RP14'!$A$61,(IF(G1357=12,'ANEXO RP14'!$A$62,(IF(G1357=13,'ANEXO RP14'!$A$63,(IF(G1357=14,'ANEXO RP14'!$A$64,(IF(G1357=15,'ANEXO RP14'!$A$65,(IF(G1357=16,'ANEXO RP14'!$A$66," ")))))))))))))))))))))))))))))))</f>
        <v xml:space="preserve"> </v>
      </c>
      <c r="I1357" s="106"/>
      <c r="J1357" s="114"/>
      <c r="K1357" s="91"/>
    </row>
    <row r="1358" spans="1:11" s="30" customFormat="1" ht="41.25" customHeight="1" thickBot="1" x14ac:dyDescent="0.3">
      <c r="A1358" s="113"/>
      <c r="B1358" s="93"/>
      <c r="C1358" s="55"/>
      <c r="D1358" s="94" t="e">
        <f>VLOOKUP($C1357:$C$5004,$C$27:$D$5004,2,0)</f>
        <v>#N/A</v>
      </c>
      <c r="E1358" s="99"/>
      <c r="F1358" s="60" t="e">
        <f>VLOOKUP($E1358:$E$5004,'PLANO DE APLICAÇÃO'!$A$5:$B$1002,2,0)</f>
        <v>#N/A</v>
      </c>
      <c r="G1358" s="28"/>
      <c r="H1358" s="29" t="str">
        <f>IF(G1358=1,'ANEXO RP14'!$A$51,(IF(G1358=2,'ANEXO RP14'!$A$52,(IF(G1358=3,'ANEXO RP14'!$A$53,(IF(G1358=4,'ANEXO RP14'!$A$54,(IF(G1358=5,'ANEXO RP14'!$A$55,(IF(G1358=6,'ANEXO RP14'!$A$56,(IF(G1358=7,'ANEXO RP14'!$A$57,(IF(G1358=8,'ANEXO RP14'!$A$58,(IF(G1358=9,'ANEXO RP14'!$A$59,(IF(G1358=10,'ANEXO RP14'!$A$60,(IF(G1358=11,'ANEXO RP14'!$A$61,(IF(G1358=12,'ANEXO RP14'!$A$62,(IF(G1358=13,'ANEXO RP14'!$A$63,(IF(G1358=14,'ANEXO RP14'!$A$64,(IF(G1358=15,'ANEXO RP14'!$A$65,(IF(G1358=16,'ANEXO RP14'!$A$66," ")))))))))))))))))))))))))))))))</f>
        <v xml:space="preserve"> </v>
      </c>
      <c r="I1358" s="106"/>
      <c r="J1358" s="114"/>
      <c r="K1358" s="91"/>
    </row>
    <row r="1359" spans="1:11" s="30" customFormat="1" ht="41.25" customHeight="1" thickBot="1" x14ac:dyDescent="0.3">
      <c r="A1359" s="113"/>
      <c r="B1359" s="93"/>
      <c r="C1359" s="55"/>
      <c r="D1359" s="94" t="e">
        <f>VLOOKUP($C1358:$C$5004,$C$27:$D$5004,2,0)</f>
        <v>#N/A</v>
      </c>
      <c r="E1359" s="99"/>
      <c r="F1359" s="60" t="e">
        <f>VLOOKUP($E1359:$E$5004,'PLANO DE APLICAÇÃO'!$A$5:$B$1002,2,0)</f>
        <v>#N/A</v>
      </c>
      <c r="G1359" s="28"/>
      <c r="H1359" s="29" t="str">
        <f>IF(G1359=1,'ANEXO RP14'!$A$51,(IF(G1359=2,'ANEXO RP14'!$A$52,(IF(G1359=3,'ANEXO RP14'!$A$53,(IF(G1359=4,'ANEXO RP14'!$A$54,(IF(G1359=5,'ANEXO RP14'!$A$55,(IF(G1359=6,'ANEXO RP14'!$A$56,(IF(G1359=7,'ANEXO RP14'!$A$57,(IF(G1359=8,'ANEXO RP14'!$A$58,(IF(G1359=9,'ANEXO RP14'!$A$59,(IF(G1359=10,'ANEXO RP14'!$A$60,(IF(G1359=11,'ANEXO RP14'!$A$61,(IF(G1359=12,'ANEXO RP14'!$A$62,(IF(G1359=13,'ANEXO RP14'!$A$63,(IF(G1359=14,'ANEXO RP14'!$A$64,(IF(G1359=15,'ANEXO RP14'!$A$65,(IF(G1359=16,'ANEXO RP14'!$A$66," ")))))))))))))))))))))))))))))))</f>
        <v xml:space="preserve"> </v>
      </c>
      <c r="I1359" s="106"/>
      <c r="J1359" s="114"/>
      <c r="K1359" s="91"/>
    </row>
    <row r="1360" spans="1:11" s="30" customFormat="1" ht="41.25" customHeight="1" thickBot="1" x14ac:dyDescent="0.3">
      <c r="A1360" s="113"/>
      <c r="B1360" s="93"/>
      <c r="C1360" s="55"/>
      <c r="D1360" s="94" t="e">
        <f>VLOOKUP($C1359:$C$5004,$C$27:$D$5004,2,0)</f>
        <v>#N/A</v>
      </c>
      <c r="E1360" s="99"/>
      <c r="F1360" s="60" t="e">
        <f>VLOOKUP($E1360:$E$5004,'PLANO DE APLICAÇÃO'!$A$5:$B$1002,2,0)</f>
        <v>#N/A</v>
      </c>
      <c r="G1360" s="28"/>
      <c r="H1360" s="29" t="str">
        <f>IF(G1360=1,'ANEXO RP14'!$A$51,(IF(G1360=2,'ANEXO RP14'!$A$52,(IF(G1360=3,'ANEXO RP14'!$A$53,(IF(G1360=4,'ANEXO RP14'!$A$54,(IF(G1360=5,'ANEXO RP14'!$A$55,(IF(G1360=6,'ANEXO RP14'!$A$56,(IF(G1360=7,'ANEXO RP14'!$A$57,(IF(G1360=8,'ANEXO RP14'!$A$58,(IF(G1360=9,'ANEXO RP14'!$A$59,(IF(G1360=10,'ANEXO RP14'!$A$60,(IF(G1360=11,'ANEXO RP14'!$A$61,(IF(G1360=12,'ANEXO RP14'!$A$62,(IF(G1360=13,'ANEXO RP14'!$A$63,(IF(G1360=14,'ANEXO RP14'!$A$64,(IF(G1360=15,'ANEXO RP14'!$A$65,(IF(G1360=16,'ANEXO RP14'!$A$66," ")))))))))))))))))))))))))))))))</f>
        <v xml:space="preserve"> </v>
      </c>
      <c r="I1360" s="106"/>
      <c r="J1360" s="114"/>
      <c r="K1360" s="91"/>
    </row>
    <row r="1361" spans="1:11" s="30" customFormat="1" ht="41.25" customHeight="1" thickBot="1" x14ac:dyDescent="0.3">
      <c r="A1361" s="113"/>
      <c r="B1361" s="93"/>
      <c r="C1361" s="55"/>
      <c r="D1361" s="94" t="e">
        <f>VLOOKUP($C1360:$C$5004,$C$27:$D$5004,2,0)</f>
        <v>#N/A</v>
      </c>
      <c r="E1361" s="99"/>
      <c r="F1361" s="60" t="e">
        <f>VLOOKUP($E1361:$E$5004,'PLANO DE APLICAÇÃO'!$A$5:$B$1002,2,0)</f>
        <v>#N/A</v>
      </c>
      <c r="G1361" s="28"/>
      <c r="H1361" s="29" t="str">
        <f>IF(G1361=1,'ANEXO RP14'!$A$51,(IF(G1361=2,'ANEXO RP14'!$A$52,(IF(G1361=3,'ANEXO RP14'!$A$53,(IF(G1361=4,'ANEXO RP14'!$A$54,(IF(G1361=5,'ANEXO RP14'!$A$55,(IF(G1361=6,'ANEXO RP14'!$A$56,(IF(G1361=7,'ANEXO RP14'!$A$57,(IF(G1361=8,'ANEXO RP14'!$A$58,(IF(G1361=9,'ANEXO RP14'!$A$59,(IF(G1361=10,'ANEXO RP14'!$A$60,(IF(G1361=11,'ANEXO RP14'!$A$61,(IF(G1361=12,'ANEXO RP14'!$A$62,(IF(G1361=13,'ANEXO RP14'!$A$63,(IF(G1361=14,'ANEXO RP14'!$A$64,(IF(G1361=15,'ANEXO RP14'!$A$65,(IF(G1361=16,'ANEXO RP14'!$A$66," ")))))))))))))))))))))))))))))))</f>
        <v xml:space="preserve"> </v>
      </c>
      <c r="I1361" s="106"/>
      <c r="J1361" s="114"/>
      <c r="K1361" s="91"/>
    </row>
    <row r="1362" spans="1:11" s="30" customFormat="1" ht="41.25" customHeight="1" thickBot="1" x14ac:dyDescent="0.3">
      <c r="A1362" s="113"/>
      <c r="B1362" s="93"/>
      <c r="C1362" s="55"/>
      <c r="D1362" s="94" t="e">
        <f>VLOOKUP($C1361:$C$5004,$C$27:$D$5004,2,0)</f>
        <v>#N/A</v>
      </c>
      <c r="E1362" s="99"/>
      <c r="F1362" s="60" t="e">
        <f>VLOOKUP($E1362:$E$5004,'PLANO DE APLICAÇÃO'!$A$5:$B$1002,2,0)</f>
        <v>#N/A</v>
      </c>
      <c r="G1362" s="28"/>
      <c r="H1362" s="29" t="str">
        <f>IF(G1362=1,'ANEXO RP14'!$A$51,(IF(G1362=2,'ANEXO RP14'!$A$52,(IF(G1362=3,'ANEXO RP14'!$A$53,(IF(G1362=4,'ANEXO RP14'!$A$54,(IF(G1362=5,'ANEXO RP14'!$A$55,(IF(G1362=6,'ANEXO RP14'!$A$56,(IF(G1362=7,'ANEXO RP14'!$A$57,(IF(G1362=8,'ANEXO RP14'!$A$58,(IF(G1362=9,'ANEXO RP14'!$A$59,(IF(G1362=10,'ANEXO RP14'!$A$60,(IF(G1362=11,'ANEXO RP14'!$A$61,(IF(G1362=12,'ANEXO RP14'!$A$62,(IF(G1362=13,'ANEXO RP14'!$A$63,(IF(G1362=14,'ANEXO RP14'!$A$64,(IF(G1362=15,'ANEXO RP14'!$A$65,(IF(G1362=16,'ANEXO RP14'!$A$66," ")))))))))))))))))))))))))))))))</f>
        <v xml:space="preserve"> </v>
      </c>
      <c r="I1362" s="106"/>
      <c r="J1362" s="114"/>
      <c r="K1362" s="91"/>
    </row>
    <row r="1363" spans="1:11" s="30" customFormat="1" ht="41.25" customHeight="1" thickBot="1" x14ac:dyDescent="0.3">
      <c r="A1363" s="113"/>
      <c r="B1363" s="93"/>
      <c r="C1363" s="55"/>
      <c r="D1363" s="94" t="e">
        <f>VLOOKUP($C1362:$C$5004,$C$27:$D$5004,2,0)</f>
        <v>#N/A</v>
      </c>
      <c r="E1363" s="99"/>
      <c r="F1363" s="60" t="e">
        <f>VLOOKUP($E1363:$E$5004,'PLANO DE APLICAÇÃO'!$A$5:$B$1002,2,0)</f>
        <v>#N/A</v>
      </c>
      <c r="G1363" s="28"/>
      <c r="H1363" s="29" t="str">
        <f>IF(G1363=1,'ANEXO RP14'!$A$51,(IF(G1363=2,'ANEXO RP14'!$A$52,(IF(G1363=3,'ANEXO RP14'!$A$53,(IF(G1363=4,'ANEXO RP14'!$A$54,(IF(G1363=5,'ANEXO RP14'!$A$55,(IF(G1363=6,'ANEXO RP14'!$A$56,(IF(G1363=7,'ANEXO RP14'!$A$57,(IF(G1363=8,'ANEXO RP14'!$A$58,(IF(G1363=9,'ANEXO RP14'!$A$59,(IF(G1363=10,'ANEXO RP14'!$A$60,(IF(G1363=11,'ANEXO RP14'!$A$61,(IF(G1363=12,'ANEXO RP14'!$A$62,(IF(G1363=13,'ANEXO RP14'!$A$63,(IF(G1363=14,'ANEXO RP14'!$A$64,(IF(G1363=15,'ANEXO RP14'!$A$65,(IF(G1363=16,'ANEXO RP14'!$A$66," ")))))))))))))))))))))))))))))))</f>
        <v xml:space="preserve"> </v>
      </c>
      <c r="I1363" s="106"/>
      <c r="J1363" s="114"/>
      <c r="K1363" s="91"/>
    </row>
    <row r="1364" spans="1:11" s="30" customFormat="1" ht="41.25" customHeight="1" thickBot="1" x14ac:dyDescent="0.3">
      <c r="A1364" s="113"/>
      <c r="B1364" s="93"/>
      <c r="C1364" s="55"/>
      <c r="D1364" s="94" t="e">
        <f>VLOOKUP($C1363:$C$5004,$C$27:$D$5004,2,0)</f>
        <v>#N/A</v>
      </c>
      <c r="E1364" s="99"/>
      <c r="F1364" s="60" t="e">
        <f>VLOOKUP($E1364:$E$5004,'PLANO DE APLICAÇÃO'!$A$5:$B$1002,2,0)</f>
        <v>#N/A</v>
      </c>
      <c r="G1364" s="28"/>
      <c r="H1364" s="29" t="str">
        <f>IF(G1364=1,'ANEXO RP14'!$A$51,(IF(G1364=2,'ANEXO RP14'!$A$52,(IF(G1364=3,'ANEXO RP14'!$A$53,(IF(G1364=4,'ANEXO RP14'!$A$54,(IF(G1364=5,'ANEXO RP14'!$A$55,(IF(G1364=6,'ANEXO RP14'!$A$56,(IF(G1364=7,'ANEXO RP14'!$A$57,(IF(G1364=8,'ANEXO RP14'!$A$58,(IF(G1364=9,'ANEXO RP14'!$A$59,(IF(G1364=10,'ANEXO RP14'!$A$60,(IF(G1364=11,'ANEXO RP14'!$A$61,(IF(G1364=12,'ANEXO RP14'!$A$62,(IF(G1364=13,'ANEXO RP14'!$A$63,(IF(G1364=14,'ANEXO RP14'!$A$64,(IF(G1364=15,'ANEXO RP14'!$A$65,(IF(G1364=16,'ANEXO RP14'!$A$66," ")))))))))))))))))))))))))))))))</f>
        <v xml:space="preserve"> </v>
      </c>
      <c r="I1364" s="106"/>
      <c r="J1364" s="114"/>
      <c r="K1364" s="91"/>
    </row>
    <row r="1365" spans="1:11" s="30" customFormat="1" ht="41.25" customHeight="1" thickBot="1" x14ac:dyDescent="0.3">
      <c r="A1365" s="113"/>
      <c r="B1365" s="93"/>
      <c r="C1365" s="55"/>
      <c r="D1365" s="94" t="e">
        <f>VLOOKUP($C1364:$C$5004,$C$27:$D$5004,2,0)</f>
        <v>#N/A</v>
      </c>
      <c r="E1365" s="99"/>
      <c r="F1365" s="60" t="e">
        <f>VLOOKUP($E1365:$E$5004,'PLANO DE APLICAÇÃO'!$A$5:$B$1002,2,0)</f>
        <v>#N/A</v>
      </c>
      <c r="G1365" s="28"/>
      <c r="H1365" s="29" t="str">
        <f>IF(G1365=1,'ANEXO RP14'!$A$51,(IF(G1365=2,'ANEXO RP14'!$A$52,(IF(G1365=3,'ANEXO RP14'!$A$53,(IF(G1365=4,'ANEXO RP14'!$A$54,(IF(G1365=5,'ANEXO RP14'!$A$55,(IF(G1365=6,'ANEXO RP14'!$A$56,(IF(G1365=7,'ANEXO RP14'!$A$57,(IF(G1365=8,'ANEXO RP14'!$A$58,(IF(G1365=9,'ANEXO RP14'!$A$59,(IF(G1365=10,'ANEXO RP14'!$A$60,(IF(G1365=11,'ANEXO RP14'!$A$61,(IF(G1365=12,'ANEXO RP14'!$A$62,(IF(G1365=13,'ANEXO RP14'!$A$63,(IF(G1365=14,'ANEXO RP14'!$A$64,(IF(G1365=15,'ANEXO RP14'!$A$65,(IF(G1365=16,'ANEXO RP14'!$A$66," ")))))))))))))))))))))))))))))))</f>
        <v xml:space="preserve"> </v>
      </c>
      <c r="I1365" s="106"/>
      <c r="J1365" s="114"/>
      <c r="K1365" s="91"/>
    </row>
    <row r="1366" spans="1:11" s="30" customFormat="1" ht="41.25" customHeight="1" thickBot="1" x14ac:dyDescent="0.3">
      <c r="A1366" s="113"/>
      <c r="B1366" s="93"/>
      <c r="C1366" s="55"/>
      <c r="D1366" s="94" t="e">
        <f>VLOOKUP($C1365:$C$5004,$C$27:$D$5004,2,0)</f>
        <v>#N/A</v>
      </c>
      <c r="E1366" s="99"/>
      <c r="F1366" s="60" t="e">
        <f>VLOOKUP($E1366:$E$5004,'PLANO DE APLICAÇÃO'!$A$5:$B$1002,2,0)</f>
        <v>#N/A</v>
      </c>
      <c r="G1366" s="28"/>
      <c r="H1366" s="29" t="str">
        <f>IF(G1366=1,'ANEXO RP14'!$A$51,(IF(G1366=2,'ANEXO RP14'!$A$52,(IF(G1366=3,'ANEXO RP14'!$A$53,(IF(G1366=4,'ANEXO RP14'!$A$54,(IF(G1366=5,'ANEXO RP14'!$A$55,(IF(G1366=6,'ANEXO RP14'!$A$56,(IF(G1366=7,'ANEXO RP14'!$A$57,(IF(G1366=8,'ANEXO RP14'!$A$58,(IF(G1366=9,'ANEXO RP14'!$A$59,(IF(G1366=10,'ANEXO RP14'!$A$60,(IF(G1366=11,'ANEXO RP14'!$A$61,(IF(G1366=12,'ANEXO RP14'!$A$62,(IF(G1366=13,'ANEXO RP14'!$A$63,(IF(G1366=14,'ANEXO RP14'!$A$64,(IF(G1366=15,'ANEXO RP14'!$A$65,(IF(G1366=16,'ANEXO RP14'!$A$66," ")))))))))))))))))))))))))))))))</f>
        <v xml:space="preserve"> </v>
      </c>
      <c r="I1366" s="106"/>
      <c r="J1366" s="114"/>
      <c r="K1366" s="91"/>
    </row>
    <row r="1367" spans="1:11" s="30" customFormat="1" ht="41.25" customHeight="1" thickBot="1" x14ac:dyDescent="0.3">
      <c r="A1367" s="113"/>
      <c r="B1367" s="93"/>
      <c r="C1367" s="55"/>
      <c r="D1367" s="94" t="e">
        <f>VLOOKUP($C1366:$C$5004,$C$27:$D$5004,2,0)</f>
        <v>#N/A</v>
      </c>
      <c r="E1367" s="99"/>
      <c r="F1367" s="60" t="e">
        <f>VLOOKUP($E1367:$E$5004,'PLANO DE APLICAÇÃO'!$A$5:$B$1002,2,0)</f>
        <v>#N/A</v>
      </c>
      <c r="G1367" s="28"/>
      <c r="H1367" s="29" t="str">
        <f>IF(G1367=1,'ANEXO RP14'!$A$51,(IF(G1367=2,'ANEXO RP14'!$A$52,(IF(G1367=3,'ANEXO RP14'!$A$53,(IF(G1367=4,'ANEXO RP14'!$A$54,(IF(G1367=5,'ANEXO RP14'!$A$55,(IF(G1367=6,'ANEXO RP14'!$A$56,(IF(G1367=7,'ANEXO RP14'!$A$57,(IF(G1367=8,'ANEXO RP14'!$A$58,(IF(G1367=9,'ANEXO RP14'!$A$59,(IF(G1367=10,'ANEXO RP14'!$A$60,(IF(G1367=11,'ANEXO RP14'!$A$61,(IF(G1367=12,'ANEXO RP14'!$A$62,(IF(G1367=13,'ANEXO RP14'!$A$63,(IF(G1367=14,'ANEXO RP14'!$A$64,(IF(G1367=15,'ANEXO RP14'!$A$65,(IF(G1367=16,'ANEXO RP14'!$A$66," ")))))))))))))))))))))))))))))))</f>
        <v xml:space="preserve"> </v>
      </c>
      <c r="I1367" s="106"/>
      <c r="J1367" s="114"/>
      <c r="K1367" s="91"/>
    </row>
    <row r="1368" spans="1:11" s="30" customFormat="1" ht="41.25" customHeight="1" thickBot="1" x14ac:dyDescent="0.3">
      <c r="A1368" s="113"/>
      <c r="B1368" s="93"/>
      <c r="C1368" s="55"/>
      <c r="D1368" s="94" t="e">
        <f>VLOOKUP($C1367:$C$5004,$C$27:$D$5004,2,0)</f>
        <v>#N/A</v>
      </c>
      <c r="E1368" s="99"/>
      <c r="F1368" s="60" t="e">
        <f>VLOOKUP($E1368:$E$5004,'PLANO DE APLICAÇÃO'!$A$5:$B$1002,2,0)</f>
        <v>#N/A</v>
      </c>
      <c r="G1368" s="28"/>
      <c r="H1368" s="29" t="str">
        <f>IF(G1368=1,'ANEXO RP14'!$A$51,(IF(G1368=2,'ANEXO RP14'!$A$52,(IF(G1368=3,'ANEXO RP14'!$A$53,(IF(G1368=4,'ANEXO RP14'!$A$54,(IF(G1368=5,'ANEXO RP14'!$A$55,(IF(G1368=6,'ANEXO RP14'!$A$56,(IF(G1368=7,'ANEXO RP14'!$A$57,(IF(G1368=8,'ANEXO RP14'!$A$58,(IF(G1368=9,'ANEXO RP14'!$A$59,(IF(G1368=10,'ANEXO RP14'!$A$60,(IF(G1368=11,'ANEXO RP14'!$A$61,(IF(G1368=12,'ANEXO RP14'!$A$62,(IF(G1368=13,'ANEXO RP14'!$A$63,(IF(G1368=14,'ANEXO RP14'!$A$64,(IF(G1368=15,'ANEXO RP14'!$A$65,(IF(G1368=16,'ANEXO RP14'!$A$66," ")))))))))))))))))))))))))))))))</f>
        <v xml:space="preserve"> </v>
      </c>
      <c r="I1368" s="106"/>
      <c r="J1368" s="114"/>
      <c r="K1368" s="91"/>
    </row>
    <row r="1369" spans="1:11" s="30" customFormat="1" ht="41.25" customHeight="1" thickBot="1" x14ac:dyDescent="0.3">
      <c r="A1369" s="113"/>
      <c r="B1369" s="93"/>
      <c r="C1369" s="55"/>
      <c r="D1369" s="94" t="e">
        <f>VLOOKUP($C1368:$C$5004,$C$27:$D$5004,2,0)</f>
        <v>#N/A</v>
      </c>
      <c r="E1369" s="99"/>
      <c r="F1369" s="60" t="e">
        <f>VLOOKUP($E1369:$E$5004,'PLANO DE APLICAÇÃO'!$A$5:$B$1002,2,0)</f>
        <v>#N/A</v>
      </c>
      <c r="G1369" s="28"/>
      <c r="H1369" s="29" t="str">
        <f>IF(G1369=1,'ANEXO RP14'!$A$51,(IF(G1369=2,'ANEXO RP14'!$A$52,(IF(G1369=3,'ANEXO RP14'!$A$53,(IF(G1369=4,'ANEXO RP14'!$A$54,(IF(G1369=5,'ANEXO RP14'!$A$55,(IF(G1369=6,'ANEXO RP14'!$A$56,(IF(G1369=7,'ANEXO RP14'!$A$57,(IF(G1369=8,'ANEXO RP14'!$A$58,(IF(G1369=9,'ANEXO RP14'!$A$59,(IF(G1369=10,'ANEXO RP14'!$A$60,(IF(G1369=11,'ANEXO RP14'!$A$61,(IF(G1369=12,'ANEXO RP14'!$A$62,(IF(G1369=13,'ANEXO RP14'!$A$63,(IF(G1369=14,'ANEXO RP14'!$A$64,(IF(G1369=15,'ANEXO RP14'!$A$65,(IF(G1369=16,'ANEXO RP14'!$A$66," ")))))))))))))))))))))))))))))))</f>
        <v xml:space="preserve"> </v>
      </c>
      <c r="I1369" s="106"/>
      <c r="J1369" s="114"/>
      <c r="K1369" s="91"/>
    </row>
    <row r="1370" spans="1:11" s="30" customFormat="1" ht="41.25" customHeight="1" thickBot="1" x14ac:dyDescent="0.3">
      <c r="A1370" s="113"/>
      <c r="B1370" s="93"/>
      <c r="C1370" s="55"/>
      <c r="D1370" s="94" t="e">
        <f>VLOOKUP($C1369:$C$5004,$C$27:$D$5004,2,0)</f>
        <v>#N/A</v>
      </c>
      <c r="E1370" s="99"/>
      <c r="F1370" s="60" t="e">
        <f>VLOOKUP($E1370:$E$5004,'PLANO DE APLICAÇÃO'!$A$5:$B$1002,2,0)</f>
        <v>#N/A</v>
      </c>
      <c r="G1370" s="28"/>
      <c r="H1370" s="29" t="str">
        <f>IF(G1370=1,'ANEXO RP14'!$A$51,(IF(G1370=2,'ANEXO RP14'!$A$52,(IF(G1370=3,'ANEXO RP14'!$A$53,(IF(G1370=4,'ANEXO RP14'!$A$54,(IF(G1370=5,'ANEXO RP14'!$A$55,(IF(G1370=6,'ANEXO RP14'!$A$56,(IF(G1370=7,'ANEXO RP14'!$A$57,(IF(G1370=8,'ANEXO RP14'!$A$58,(IF(G1370=9,'ANEXO RP14'!$A$59,(IF(G1370=10,'ANEXO RP14'!$A$60,(IF(G1370=11,'ANEXO RP14'!$A$61,(IF(G1370=12,'ANEXO RP14'!$A$62,(IF(G1370=13,'ANEXO RP14'!$A$63,(IF(G1370=14,'ANEXO RP14'!$A$64,(IF(G1370=15,'ANEXO RP14'!$A$65,(IF(G1370=16,'ANEXO RP14'!$A$66," ")))))))))))))))))))))))))))))))</f>
        <v xml:space="preserve"> </v>
      </c>
      <c r="I1370" s="106"/>
      <c r="J1370" s="114"/>
      <c r="K1370" s="91"/>
    </row>
    <row r="1371" spans="1:11" s="30" customFormat="1" ht="41.25" customHeight="1" thickBot="1" x14ac:dyDescent="0.3">
      <c r="A1371" s="113"/>
      <c r="B1371" s="93"/>
      <c r="C1371" s="55"/>
      <c r="D1371" s="94" t="e">
        <f>VLOOKUP($C1370:$C$5004,$C$27:$D$5004,2,0)</f>
        <v>#N/A</v>
      </c>
      <c r="E1371" s="99"/>
      <c r="F1371" s="60" t="e">
        <f>VLOOKUP($E1371:$E$5004,'PLANO DE APLICAÇÃO'!$A$5:$B$1002,2,0)</f>
        <v>#N/A</v>
      </c>
      <c r="G1371" s="28"/>
      <c r="H1371" s="29" t="str">
        <f>IF(G1371=1,'ANEXO RP14'!$A$51,(IF(G1371=2,'ANEXO RP14'!$A$52,(IF(G1371=3,'ANEXO RP14'!$A$53,(IF(G1371=4,'ANEXO RP14'!$A$54,(IF(G1371=5,'ANEXO RP14'!$A$55,(IF(G1371=6,'ANEXO RP14'!$A$56,(IF(G1371=7,'ANEXO RP14'!$A$57,(IF(G1371=8,'ANEXO RP14'!$A$58,(IF(G1371=9,'ANEXO RP14'!$A$59,(IF(G1371=10,'ANEXO RP14'!$A$60,(IF(G1371=11,'ANEXO RP14'!$A$61,(IF(G1371=12,'ANEXO RP14'!$A$62,(IF(G1371=13,'ANEXO RP14'!$A$63,(IF(G1371=14,'ANEXO RP14'!$A$64,(IF(G1371=15,'ANEXO RP14'!$A$65,(IF(G1371=16,'ANEXO RP14'!$A$66," ")))))))))))))))))))))))))))))))</f>
        <v xml:space="preserve"> </v>
      </c>
      <c r="I1371" s="106"/>
      <c r="J1371" s="114"/>
      <c r="K1371" s="91"/>
    </row>
    <row r="1372" spans="1:11" s="30" customFormat="1" ht="41.25" customHeight="1" thickBot="1" x14ac:dyDescent="0.3">
      <c r="A1372" s="113"/>
      <c r="B1372" s="93"/>
      <c r="C1372" s="55"/>
      <c r="D1372" s="94" t="e">
        <f>VLOOKUP($C1371:$C$5004,$C$27:$D$5004,2,0)</f>
        <v>#N/A</v>
      </c>
      <c r="E1372" s="99"/>
      <c r="F1372" s="60" t="e">
        <f>VLOOKUP($E1372:$E$5004,'PLANO DE APLICAÇÃO'!$A$5:$B$1002,2,0)</f>
        <v>#N/A</v>
      </c>
      <c r="G1372" s="28"/>
      <c r="H1372" s="29" t="str">
        <f>IF(G1372=1,'ANEXO RP14'!$A$51,(IF(G1372=2,'ANEXO RP14'!$A$52,(IF(G1372=3,'ANEXO RP14'!$A$53,(IF(G1372=4,'ANEXO RP14'!$A$54,(IF(G1372=5,'ANEXO RP14'!$A$55,(IF(G1372=6,'ANEXO RP14'!$A$56,(IF(G1372=7,'ANEXO RP14'!$A$57,(IF(G1372=8,'ANEXO RP14'!$A$58,(IF(G1372=9,'ANEXO RP14'!$A$59,(IF(G1372=10,'ANEXO RP14'!$A$60,(IF(G1372=11,'ANEXO RP14'!$A$61,(IF(G1372=12,'ANEXO RP14'!$A$62,(IF(G1372=13,'ANEXO RP14'!$A$63,(IF(G1372=14,'ANEXO RP14'!$A$64,(IF(G1372=15,'ANEXO RP14'!$A$65,(IF(G1372=16,'ANEXO RP14'!$A$66," ")))))))))))))))))))))))))))))))</f>
        <v xml:space="preserve"> </v>
      </c>
      <c r="I1372" s="106"/>
      <c r="J1372" s="114"/>
      <c r="K1372" s="91"/>
    </row>
    <row r="1373" spans="1:11" s="30" customFormat="1" ht="41.25" customHeight="1" thickBot="1" x14ac:dyDescent="0.3">
      <c r="A1373" s="113"/>
      <c r="B1373" s="93"/>
      <c r="C1373" s="55"/>
      <c r="D1373" s="94" t="e">
        <f>VLOOKUP($C1372:$C$5004,$C$27:$D$5004,2,0)</f>
        <v>#N/A</v>
      </c>
      <c r="E1373" s="99"/>
      <c r="F1373" s="60" t="e">
        <f>VLOOKUP($E1373:$E$5004,'PLANO DE APLICAÇÃO'!$A$5:$B$1002,2,0)</f>
        <v>#N/A</v>
      </c>
      <c r="G1373" s="28"/>
      <c r="H1373" s="29" t="str">
        <f>IF(G1373=1,'ANEXO RP14'!$A$51,(IF(G1373=2,'ANEXO RP14'!$A$52,(IF(G1373=3,'ANEXO RP14'!$A$53,(IF(G1373=4,'ANEXO RP14'!$A$54,(IF(G1373=5,'ANEXO RP14'!$A$55,(IF(G1373=6,'ANEXO RP14'!$A$56,(IF(G1373=7,'ANEXO RP14'!$A$57,(IF(G1373=8,'ANEXO RP14'!$A$58,(IF(G1373=9,'ANEXO RP14'!$A$59,(IF(G1373=10,'ANEXO RP14'!$A$60,(IF(G1373=11,'ANEXO RP14'!$A$61,(IF(G1373=12,'ANEXO RP14'!$A$62,(IF(G1373=13,'ANEXO RP14'!$A$63,(IF(G1373=14,'ANEXO RP14'!$A$64,(IF(G1373=15,'ANEXO RP14'!$A$65,(IF(G1373=16,'ANEXO RP14'!$A$66," ")))))))))))))))))))))))))))))))</f>
        <v xml:space="preserve"> </v>
      </c>
      <c r="I1373" s="106"/>
      <c r="J1373" s="114"/>
      <c r="K1373" s="91"/>
    </row>
    <row r="1374" spans="1:11" s="30" customFormat="1" ht="41.25" customHeight="1" thickBot="1" x14ac:dyDescent="0.3">
      <c r="A1374" s="113"/>
      <c r="B1374" s="93"/>
      <c r="C1374" s="55"/>
      <c r="D1374" s="94" t="e">
        <f>VLOOKUP($C1373:$C$5004,$C$27:$D$5004,2,0)</f>
        <v>#N/A</v>
      </c>
      <c r="E1374" s="99"/>
      <c r="F1374" s="60" t="e">
        <f>VLOOKUP($E1374:$E$5004,'PLANO DE APLICAÇÃO'!$A$5:$B$1002,2,0)</f>
        <v>#N/A</v>
      </c>
      <c r="G1374" s="28"/>
      <c r="H1374" s="29" t="str">
        <f>IF(G1374=1,'ANEXO RP14'!$A$51,(IF(G1374=2,'ANEXO RP14'!$A$52,(IF(G1374=3,'ANEXO RP14'!$A$53,(IF(G1374=4,'ANEXO RP14'!$A$54,(IF(G1374=5,'ANEXO RP14'!$A$55,(IF(G1374=6,'ANEXO RP14'!$A$56,(IF(G1374=7,'ANEXO RP14'!$A$57,(IF(G1374=8,'ANEXO RP14'!$A$58,(IF(G1374=9,'ANEXO RP14'!$A$59,(IF(G1374=10,'ANEXO RP14'!$A$60,(IF(G1374=11,'ANEXO RP14'!$A$61,(IF(G1374=12,'ANEXO RP14'!$A$62,(IF(G1374=13,'ANEXO RP14'!$A$63,(IF(G1374=14,'ANEXO RP14'!$A$64,(IF(G1374=15,'ANEXO RP14'!$A$65,(IF(G1374=16,'ANEXO RP14'!$A$66," ")))))))))))))))))))))))))))))))</f>
        <v xml:space="preserve"> </v>
      </c>
      <c r="I1374" s="106"/>
      <c r="J1374" s="114"/>
      <c r="K1374" s="91"/>
    </row>
    <row r="1375" spans="1:11" s="30" customFormat="1" ht="41.25" customHeight="1" thickBot="1" x14ac:dyDescent="0.3">
      <c r="A1375" s="113"/>
      <c r="B1375" s="93"/>
      <c r="C1375" s="55"/>
      <c r="D1375" s="94" t="e">
        <f>VLOOKUP($C1374:$C$5004,$C$27:$D$5004,2,0)</f>
        <v>#N/A</v>
      </c>
      <c r="E1375" s="99"/>
      <c r="F1375" s="60" t="e">
        <f>VLOOKUP($E1375:$E$5004,'PLANO DE APLICAÇÃO'!$A$5:$B$1002,2,0)</f>
        <v>#N/A</v>
      </c>
      <c r="G1375" s="28"/>
      <c r="H1375" s="29" t="str">
        <f>IF(G1375=1,'ANEXO RP14'!$A$51,(IF(G1375=2,'ANEXO RP14'!$A$52,(IF(G1375=3,'ANEXO RP14'!$A$53,(IF(G1375=4,'ANEXO RP14'!$A$54,(IF(G1375=5,'ANEXO RP14'!$A$55,(IF(G1375=6,'ANEXO RP14'!$A$56,(IF(G1375=7,'ANEXO RP14'!$A$57,(IF(G1375=8,'ANEXO RP14'!$A$58,(IF(G1375=9,'ANEXO RP14'!$A$59,(IF(G1375=10,'ANEXO RP14'!$A$60,(IF(G1375=11,'ANEXO RP14'!$A$61,(IF(G1375=12,'ANEXO RP14'!$A$62,(IF(G1375=13,'ANEXO RP14'!$A$63,(IF(G1375=14,'ANEXO RP14'!$A$64,(IF(G1375=15,'ANEXO RP14'!$A$65,(IF(G1375=16,'ANEXO RP14'!$A$66," ")))))))))))))))))))))))))))))))</f>
        <v xml:space="preserve"> </v>
      </c>
      <c r="I1375" s="106"/>
      <c r="J1375" s="114"/>
      <c r="K1375" s="91"/>
    </row>
    <row r="1376" spans="1:11" s="30" customFormat="1" ht="41.25" customHeight="1" thickBot="1" x14ac:dyDescent="0.3">
      <c r="A1376" s="113"/>
      <c r="B1376" s="93"/>
      <c r="C1376" s="55"/>
      <c r="D1376" s="94" t="e">
        <f>VLOOKUP($C1375:$C$5004,$C$27:$D$5004,2,0)</f>
        <v>#N/A</v>
      </c>
      <c r="E1376" s="99"/>
      <c r="F1376" s="60" t="e">
        <f>VLOOKUP($E1376:$E$5004,'PLANO DE APLICAÇÃO'!$A$5:$B$1002,2,0)</f>
        <v>#N/A</v>
      </c>
      <c r="G1376" s="28"/>
      <c r="H1376" s="29" t="str">
        <f>IF(G1376=1,'ANEXO RP14'!$A$51,(IF(G1376=2,'ANEXO RP14'!$A$52,(IF(G1376=3,'ANEXO RP14'!$A$53,(IF(G1376=4,'ANEXO RP14'!$A$54,(IF(G1376=5,'ANEXO RP14'!$A$55,(IF(G1376=6,'ANEXO RP14'!$A$56,(IF(G1376=7,'ANEXO RP14'!$A$57,(IF(G1376=8,'ANEXO RP14'!$A$58,(IF(G1376=9,'ANEXO RP14'!$A$59,(IF(G1376=10,'ANEXO RP14'!$A$60,(IF(G1376=11,'ANEXO RP14'!$A$61,(IF(G1376=12,'ANEXO RP14'!$A$62,(IF(G1376=13,'ANEXO RP14'!$A$63,(IF(G1376=14,'ANEXO RP14'!$A$64,(IF(G1376=15,'ANEXO RP14'!$A$65,(IF(G1376=16,'ANEXO RP14'!$A$66," ")))))))))))))))))))))))))))))))</f>
        <v xml:space="preserve"> </v>
      </c>
      <c r="I1376" s="106"/>
      <c r="J1376" s="114"/>
      <c r="K1376" s="91"/>
    </row>
    <row r="1377" spans="1:11" s="30" customFormat="1" ht="41.25" customHeight="1" thickBot="1" x14ac:dyDescent="0.3">
      <c r="A1377" s="113"/>
      <c r="B1377" s="93"/>
      <c r="C1377" s="55"/>
      <c r="D1377" s="94" t="e">
        <f>VLOOKUP($C1376:$C$5004,$C$27:$D$5004,2,0)</f>
        <v>#N/A</v>
      </c>
      <c r="E1377" s="99"/>
      <c r="F1377" s="60" t="e">
        <f>VLOOKUP($E1377:$E$5004,'PLANO DE APLICAÇÃO'!$A$5:$B$1002,2,0)</f>
        <v>#N/A</v>
      </c>
      <c r="G1377" s="28"/>
      <c r="H1377" s="29" t="str">
        <f>IF(G1377=1,'ANEXO RP14'!$A$51,(IF(G1377=2,'ANEXO RP14'!$A$52,(IF(G1377=3,'ANEXO RP14'!$A$53,(IF(G1377=4,'ANEXO RP14'!$A$54,(IF(G1377=5,'ANEXO RP14'!$A$55,(IF(G1377=6,'ANEXO RP14'!$A$56,(IF(G1377=7,'ANEXO RP14'!$A$57,(IF(G1377=8,'ANEXO RP14'!$A$58,(IF(G1377=9,'ANEXO RP14'!$A$59,(IF(G1377=10,'ANEXO RP14'!$A$60,(IF(G1377=11,'ANEXO RP14'!$A$61,(IF(G1377=12,'ANEXO RP14'!$A$62,(IF(G1377=13,'ANEXO RP14'!$A$63,(IF(G1377=14,'ANEXO RP14'!$A$64,(IF(G1377=15,'ANEXO RP14'!$A$65,(IF(G1377=16,'ANEXO RP14'!$A$66," ")))))))))))))))))))))))))))))))</f>
        <v xml:space="preserve"> </v>
      </c>
      <c r="I1377" s="106"/>
      <c r="J1377" s="114"/>
      <c r="K1377" s="91"/>
    </row>
    <row r="1378" spans="1:11" s="30" customFormat="1" ht="41.25" customHeight="1" thickBot="1" x14ac:dyDescent="0.3">
      <c r="A1378" s="113"/>
      <c r="B1378" s="93"/>
      <c r="C1378" s="55"/>
      <c r="D1378" s="94" t="e">
        <f>VLOOKUP($C1377:$C$5004,$C$27:$D$5004,2,0)</f>
        <v>#N/A</v>
      </c>
      <c r="E1378" s="99"/>
      <c r="F1378" s="60" t="e">
        <f>VLOOKUP($E1378:$E$5004,'PLANO DE APLICAÇÃO'!$A$5:$B$1002,2,0)</f>
        <v>#N/A</v>
      </c>
      <c r="G1378" s="28"/>
      <c r="H1378" s="29" t="str">
        <f>IF(G1378=1,'ANEXO RP14'!$A$51,(IF(G1378=2,'ANEXO RP14'!$A$52,(IF(G1378=3,'ANEXO RP14'!$A$53,(IF(G1378=4,'ANEXO RP14'!$A$54,(IF(G1378=5,'ANEXO RP14'!$A$55,(IF(G1378=6,'ANEXO RP14'!$A$56,(IF(G1378=7,'ANEXO RP14'!$A$57,(IF(G1378=8,'ANEXO RP14'!$A$58,(IF(G1378=9,'ANEXO RP14'!$A$59,(IF(G1378=10,'ANEXO RP14'!$A$60,(IF(G1378=11,'ANEXO RP14'!$A$61,(IF(G1378=12,'ANEXO RP14'!$A$62,(IF(G1378=13,'ANEXO RP14'!$A$63,(IF(G1378=14,'ANEXO RP14'!$A$64,(IF(G1378=15,'ANEXO RP14'!$A$65,(IF(G1378=16,'ANEXO RP14'!$A$66," ")))))))))))))))))))))))))))))))</f>
        <v xml:space="preserve"> </v>
      </c>
      <c r="I1378" s="106"/>
      <c r="J1378" s="114"/>
      <c r="K1378" s="91"/>
    </row>
    <row r="1379" spans="1:11" s="30" customFormat="1" ht="41.25" customHeight="1" thickBot="1" x14ac:dyDescent="0.3">
      <c r="A1379" s="113"/>
      <c r="B1379" s="93"/>
      <c r="C1379" s="55"/>
      <c r="D1379" s="94" t="e">
        <f>VLOOKUP($C1378:$C$5004,$C$27:$D$5004,2,0)</f>
        <v>#N/A</v>
      </c>
      <c r="E1379" s="99"/>
      <c r="F1379" s="60" t="e">
        <f>VLOOKUP($E1379:$E$5004,'PLANO DE APLICAÇÃO'!$A$5:$B$1002,2,0)</f>
        <v>#N/A</v>
      </c>
      <c r="G1379" s="28"/>
      <c r="H1379" s="29" t="str">
        <f>IF(G1379=1,'ANEXO RP14'!$A$51,(IF(G1379=2,'ANEXO RP14'!$A$52,(IF(G1379=3,'ANEXO RP14'!$A$53,(IF(G1379=4,'ANEXO RP14'!$A$54,(IF(G1379=5,'ANEXO RP14'!$A$55,(IF(G1379=6,'ANEXO RP14'!$A$56,(IF(G1379=7,'ANEXO RP14'!$A$57,(IF(G1379=8,'ANEXO RP14'!$A$58,(IF(G1379=9,'ANEXO RP14'!$A$59,(IF(G1379=10,'ANEXO RP14'!$A$60,(IF(G1379=11,'ANEXO RP14'!$A$61,(IF(G1379=12,'ANEXO RP14'!$A$62,(IF(G1379=13,'ANEXO RP14'!$A$63,(IF(G1379=14,'ANEXO RP14'!$A$64,(IF(G1379=15,'ANEXO RP14'!$A$65,(IF(G1379=16,'ANEXO RP14'!$A$66," ")))))))))))))))))))))))))))))))</f>
        <v xml:space="preserve"> </v>
      </c>
      <c r="I1379" s="106"/>
      <c r="J1379" s="114"/>
      <c r="K1379" s="91"/>
    </row>
    <row r="1380" spans="1:11" s="30" customFormat="1" ht="41.25" customHeight="1" thickBot="1" x14ac:dyDescent="0.3">
      <c r="A1380" s="113"/>
      <c r="B1380" s="93"/>
      <c r="C1380" s="55"/>
      <c r="D1380" s="94" t="e">
        <f>VLOOKUP($C1379:$C$5004,$C$27:$D$5004,2,0)</f>
        <v>#N/A</v>
      </c>
      <c r="E1380" s="99"/>
      <c r="F1380" s="60" t="e">
        <f>VLOOKUP($E1380:$E$5004,'PLANO DE APLICAÇÃO'!$A$5:$B$1002,2,0)</f>
        <v>#N/A</v>
      </c>
      <c r="G1380" s="28"/>
      <c r="H1380" s="29" t="str">
        <f>IF(G1380=1,'ANEXO RP14'!$A$51,(IF(G1380=2,'ANEXO RP14'!$A$52,(IF(G1380=3,'ANEXO RP14'!$A$53,(IF(G1380=4,'ANEXO RP14'!$A$54,(IF(G1380=5,'ANEXO RP14'!$A$55,(IF(G1380=6,'ANEXO RP14'!$A$56,(IF(G1380=7,'ANEXO RP14'!$A$57,(IF(G1380=8,'ANEXO RP14'!$A$58,(IF(G1380=9,'ANEXO RP14'!$A$59,(IF(G1380=10,'ANEXO RP14'!$A$60,(IF(G1380=11,'ANEXO RP14'!$A$61,(IF(G1380=12,'ANEXO RP14'!$A$62,(IF(G1380=13,'ANEXO RP14'!$A$63,(IF(G1380=14,'ANEXO RP14'!$A$64,(IF(G1380=15,'ANEXO RP14'!$A$65,(IF(G1380=16,'ANEXO RP14'!$A$66," ")))))))))))))))))))))))))))))))</f>
        <v xml:space="preserve"> </v>
      </c>
      <c r="I1380" s="106"/>
      <c r="J1380" s="114"/>
      <c r="K1380" s="91"/>
    </row>
    <row r="1381" spans="1:11" s="30" customFormat="1" ht="41.25" customHeight="1" thickBot="1" x14ac:dyDescent="0.3">
      <c r="A1381" s="113"/>
      <c r="B1381" s="93"/>
      <c r="C1381" s="55"/>
      <c r="D1381" s="94" t="e">
        <f>VLOOKUP($C1380:$C$5004,$C$27:$D$5004,2,0)</f>
        <v>#N/A</v>
      </c>
      <c r="E1381" s="99"/>
      <c r="F1381" s="60" t="e">
        <f>VLOOKUP($E1381:$E$5004,'PLANO DE APLICAÇÃO'!$A$5:$B$1002,2,0)</f>
        <v>#N/A</v>
      </c>
      <c r="G1381" s="28"/>
      <c r="H1381" s="29" t="str">
        <f>IF(G1381=1,'ANEXO RP14'!$A$51,(IF(G1381=2,'ANEXO RP14'!$A$52,(IF(G1381=3,'ANEXO RP14'!$A$53,(IF(G1381=4,'ANEXO RP14'!$A$54,(IF(G1381=5,'ANEXO RP14'!$A$55,(IF(G1381=6,'ANEXO RP14'!$A$56,(IF(G1381=7,'ANEXO RP14'!$A$57,(IF(G1381=8,'ANEXO RP14'!$A$58,(IF(G1381=9,'ANEXO RP14'!$A$59,(IF(G1381=10,'ANEXO RP14'!$A$60,(IF(G1381=11,'ANEXO RP14'!$A$61,(IF(G1381=12,'ANEXO RP14'!$A$62,(IF(G1381=13,'ANEXO RP14'!$A$63,(IF(G1381=14,'ANEXO RP14'!$A$64,(IF(G1381=15,'ANEXO RP14'!$A$65,(IF(G1381=16,'ANEXO RP14'!$A$66," ")))))))))))))))))))))))))))))))</f>
        <v xml:space="preserve"> </v>
      </c>
      <c r="I1381" s="106"/>
      <c r="J1381" s="114"/>
      <c r="K1381" s="91"/>
    </row>
    <row r="1382" spans="1:11" s="30" customFormat="1" ht="41.25" customHeight="1" thickBot="1" x14ac:dyDescent="0.3">
      <c r="A1382" s="113"/>
      <c r="B1382" s="93"/>
      <c r="C1382" s="55"/>
      <c r="D1382" s="94" t="e">
        <f>VLOOKUP($C1381:$C$5004,$C$27:$D$5004,2,0)</f>
        <v>#N/A</v>
      </c>
      <c r="E1382" s="99"/>
      <c r="F1382" s="60" t="e">
        <f>VLOOKUP($E1382:$E$5004,'PLANO DE APLICAÇÃO'!$A$5:$B$1002,2,0)</f>
        <v>#N/A</v>
      </c>
      <c r="G1382" s="28"/>
      <c r="H1382" s="29" t="str">
        <f>IF(G1382=1,'ANEXO RP14'!$A$51,(IF(G1382=2,'ANEXO RP14'!$A$52,(IF(G1382=3,'ANEXO RP14'!$A$53,(IF(G1382=4,'ANEXO RP14'!$A$54,(IF(G1382=5,'ANEXO RP14'!$A$55,(IF(G1382=6,'ANEXO RP14'!$A$56,(IF(G1382=7,'ANEXO RP14'!$A$57,(IF(G1382=8,'ANEXO RP14'!$A$58,(IF(G1382=9,'ANEXO RP14'!$A$59,(IF(G1382=10,'ANEXO RP14'!$A$60,(IF(G1382=11,'ANEXO RP14'!$A$61,(IF(G1382=12,'ANEXO RP14'!$A$62,(IF(G1382=13,'ANEXO RP14'!$A$63,(IF(G1382=14,'ANEXO RP14'!$A$64,(IF(G1382=15,'ANEXO RP14'!$A$65,(IF(G1382=16,'ANEXO RP14'!$A$66," ")))))))))))))))))))))))))))))))</f>
        <v xml:space="preserve"> </v>
      </c>
      <c r="I1382" s="106"/>
      <c r="J1382" s="114"/>
      <c r="K1382" s="91"/>
    </row>
    <row r="1383" spans="1:11" s="30" customFormat="1" ht="41.25" customHeight="1" thickBot="1" x14ac:dyDescent="0.3">
      <c r="A1383" s="113"/>
      <c r="B1383" s="93"/>
      <c r="C1383" s="55"/>
      <c r="D1383" s="94" t="e">
        <f>VLOOKUP($C1382:$C$5004,$C$27:$D$5004,2,0)</f>
        <v>#N/A</v>
      </c>
      <c r="E1383" s="99"/>
      <c r="F1383" s="60" t="e">
        <f>VLOOKUP($E1383:$E$5004,'PLANO DE APLICAÇÃO'!$A$5:$B$1002,2,0)</f>
        <v>#N/A</v>
      </c>
      <c r="G1383" s="28"/>
      <c r="H1383" s="29" t="str">
        <f>IF(G1383=1,'ANEXO RP14'!$A$51,(IF(G1383=2,'ANEXO RP14'!$A$52,(IF(G1383=3,'ANEXO RP14'!$A$53,(IF(G1383=4,'ANEXO RP14'!$A$54,(IF(G1383=5,'ANEXO RP14'!$A$55,(IF(G1383=6,'ANEXO RP14'!$A$56,(IF(G1383=7,'ANEXO RP14'!$A$57,(IF(G1383=8,'ANEXO RP14'!$A$58,(IF(G1383=9,'ANEXO RP14'!$A$59,(IF(G1383=10,'ANEXO RP14'!$A$60,(IF(G1383=11,'ANEXO RP14'!$A$61,(IF(G1383=12,'ANEXO RP14'!$A$62,(IF(G1383=13,'ANEXO RP14'!$A$63,(IF(G1383=14,'ANEXO RP14'!$A$64,(IF(G1383=15,'ANEXO RP14'!$A$65,(IF(G1383=16,'ANEXO RP14'!$A$66," ")))))))))))))))))))))))))))))))</f>
        <v xml:space="preserve"> </v>
      </c>
      <c r="I1383" s="106"/>
      <c r="J1383" s="114"/>
      <c r="K1383" s="91"/>
    </row>
    <row r="1384" spans="1:11" s="30" customFormat="1" ht="41.25" customHeight="1" thickBot="1" x14ac:dyDescent="0.3">
      <c r="A1384" s="113"/>
      <c r="B1384" s="93"/>
      <c r="C1384" s="55"/>
      <c r="D1384" s="94" t="e">
        <f>VLOOKUP($C1383:$C$5004,$C$27:$D$5004,2,0)</f>
        <v>#N/A</v>
      </c>
      <c r="E1384" s="99"/>
      <c r="F1384" s="60" t="e">
        <f>VLOOKUP($E1384:$E$5004,'PLANO DE APLICAÇÃO'!$A$5:$B$1002,2,0)</f>
        <v>#N/A</v>
      </c>
      <c r="G1384" s="28"/>
      <c r="H1384" s="29" t="str">
        <f>IF(G1384=1,'ANEXO RP14'!$A$51,(IF(G1384=2,'ANEXO RP14'!$A$52,(IF(G1384=3,'ANEXO RP14'!$A$53,(IF(G1384=4,'ANEXO RP14'!$A$54,(IF(G1384=5,'ANEXO RP14'!$A$55,(IF(G1384=6,'ANEXO RP14'!$A$56,(IF(G1384=7,'ANEXO RP14'!$A$57,(IF(G1384=8,'ANEXO RP14'!$A$58,(IF(G1384=9,'ANEXO RP14'!$A$59,(IF(G1384=10,'ANEXO RP14'!$A$60,(IF(G1384=11,'ANEXO RP14'!$A$61,(IF(G1384=12,'ANEXO RP14'!$A$62,(IF(G1384=13,'ANEXO RP14'!$A$63,(IF(G1384=14,'ANEXO RP14'!$A$64,(IF(G1384=15,'ANEXO RP14'!$A$65,(IF(G1384=16,'ANEXO RP14'!$A$66," ")))))))))))))))))))))))))))))))</f>
        <v xml:space="preserve"> </v>
      </c>
      <c r="I1384" s="106"/>
      <c r="J1384" s="114"/>
      <c r="K1384" s="91"/>
    </row>
    <row r="1385" spans="1:11" s="30" customFormat="1" ht="41.25" customHeight="1" thickBot="1" x14ac:dyDescent="0.3">
      <c r="A1385" s="113"/>
      <c r="B1385" s="93"/>
      <c r="C1385" s="55"/>
      <c r="D1385" s="94" t="e">
        <f>VLOOKUP($C1384:$C$5004,$C$27:$D$5004,2,0)</f>
        <v>#N/A</v>
      </c>
      <c r="E1385" s="99"/>
      <c r="F1385" s="60" t="e">
        <f>VLOOKUP($E1385:$E$5004,'PLANO DE APLICAÇÃO'!$A$5:$B$1002,2,0)</f>
        <v>#N/A</v>
      </c>
      <c r="G1385" s="28"/>
      <c r="H1385" s="29" t="str">
        <f>IF(G1385=1,'ANEXO RP14'!$A$51,(IF(G1385=2,'ANEXO RP14'!$A$52,(IF(G1385=3,'ANEXO RP14'!$A$53,(IF(G1385=4,'ANEXO RP14'!$A$54,(IF(G1385=5,'ANEXO RP14'!$A$55,(IF(G1385=6,'ANEXO RP14'!$A$56,(IF(G1385=7,'ANEXO RP14'!$A$57,(IF(G1385=8,'ANEXO RP14'!$A$58,(IF(G1385=9,'ANEXO RP14'!$A$59,(IF(G1385=10,'ANEXO RP14'!$A$60,(IF(G1385=11,'ANEXO RP14'!$A$61,(IF(G1385=12,'ANEXO RP14'!$A$62,(IF(G1385=13,'ANEXO RP14'!$A$63,(IF(G1385=14,'ANEXO RP14'!$A$64,(IF(G1385=15,'ANEXO RP14'!$A$65,(IF(G1385=16,'ANEXO RP14'!$A$66," ")))))))))))))))))))))))))))))))</f>
        <v xml:space="preserve"> </v>
      </c>
      <c r="I1385" s="106"/>
      <c r="J1385" s="114"/>
      <c r="K1385" s="91"/>
    </row>
    <row r="1386" spans="1:11" s="30" customFormat="1" ht="41.25" customHeight="1" thickBot="1" x14ac:dyDescent="0.3">
      <c r="A1386" s="113"/>
      <c r="B1386" s="93"/>
      <c r="C1386" s="55"/>
      <c r="D1386" s="94" t="e">
        <f>VLOOKUP($C1385:$C$5004,$C$27:$D$5004,2,0)</f>
        <v>#N/A</v>
      </c>
      <c r="E1386" s="99"/>
      <c r="F1386" s="60" t="e">
        <f>VLOOKUP($E1386:$E$5004,'PLANO DE APLICAÇÃO'!$A$5:$B$1002,2,0)</f>
        <v>#N/A</v>
      </c>
      <c r="G1386" s="28"/>
      <c r="H1386" s="29" t="str">
        <f>IF(G1386=1,'ANEXO RP14'!$A$51,(IF(G1386=2,'ANEXO RP14'!$A$52,(IF(G1386=3,'ANEXO RP14'!$A$53,(IF(G1386=4,'ANEXO RP14'!$A$54,(IF(G1386=5,'ANEXO RP14'!$A$55,(IF(G1386=6,'ANEXO RP14'!$A$56,(IF(G1386=7,'ANEXO RP14'!$A$57,(IF(G1386=8,'ANEXO RP14'!$A$58,(IF(G1386=9,'ANEXO RP14'!$A$59,(IF(G1386=10,'ANEXO RP14'!$A$60,(IF(G1386=11,'ANEXO RP14'!$A$61,(IF(G1386=12,'ANEXO RP14'!$A$62,(IF(G1386=13,'ANEXO RP14'!$A$63,(IF(G1386=14,'ANEXO RP14'!$A$64,(IF(G1386=15,'ANEXO RP14'!$A$65,(IF(G1386=16,'ANEXO RP14'!$A$66," ")))))))))))))))))))))))))))))))</f>
        <v xml:space="preserve"> </v>
      </c>
      <c r="I1386" s="106"/>
      <c r="J1386" s="114"/>
      <c r="K1386" s="91"/>
    </row>
    <row r="1387" spans="1:11" s="30" customFormat="1" ht="41.25" customHeight="1" thickBot="1" x14ac:dyDescent="0.3">
      <c r="A1387" s="113"/>
      <c r="B1387" s="93"/>
      <c r="C1387" s="55"/>
      <c r="D1387" s="94" t="e">
        <f>VLOOKUP($C1386:$C$5004,$C$27:$D$5004,2,0)</f>
        <v>#N/A</v>
      </c>
      <c r="E1387" s="99"/>
      <c r="F1387" s="60" t="e">
        <f>VLOOKUP($E1387:$E$5004,'PLANO DE APLICAÇÃO'!$A$5:$B$1002,2,0)</f>
        <v>#N/A</v>
      </c>
      <c r="G1387" s="28"/>
      <c r="H1387" s="29" t="str">
        <f>IF(G1387=1,'ANEXO RP14'!$A$51,(IF(G1387=2,'ANEXO RP14'!$A$52,(IF(G1387=3,'ANEXO RP14'!$A$53,(IF(G1387=4,'ANEXO RP14'!$A$54,(IF(G1387=5,'ANEXO RP14'!$A$55,(IF(G1387=6,'ANEXO RP14'!$A$56,(IF(G1387=7,'ANEXO RP14'!$A$57,(IF(G1387=8,'ANEXO RP14'!$A$58,(IF(G1387=9,'ANEXO RP14'!$A$59,(IF(G1387=10,'ANEXO RP14'!$A$60,(IF(G1387=11,'ANEXO RP14'!$A$61,(IF(G1387=12,'ANEXO RP14'!$A$62,(IF(G1387=13,'ANEXO RP14'!$A$63,(IF(G1387=14,'ANEXO RP14'!$A$64,(IF(G1387=15,'ANEXO RP14'!$A$65,(IF(G1387=16,'ANEXO RP14'!$A$66," ")))))))))))))))))))))))))))))))</f>
        <v xml:space="preserve"> </v>
      </c>
      <c r="I1387" s="106"/>
      <c r="J1387" s="114"/>
      <c r="K1387" s="91"/>
    </row>
    <row r="1388" spans="1:11" s="30" customFormat="1" ht="41.25" customHeight="1" thickBot="1" x14ac:dyDescent="0.3">
      <c r="A1388" s="113"/>
      <c r="B1388" s="93"/>
      <c r="C1388" s="55"/>
      <c r="D1388" s="94" t="e">
        <f>VLOOKUP($C1387:$C$5004,$C$27:$D$5004,2,0)</f>
        <v>#N/A</v>
      </c>
      <c r="E1388" s="99"/>
      <c r="F1388" s="60" t="e">
        <f>VLOOKUP($E1388:$E$5004,'PLANO DE APLICAÇÃO'!$A$5:$B$1002,2,0)</f>
        <v>#N/A</v>
      </c>
      <c r="G1388" s="28"/>
      <c r="H1388" s="29" t="str">
        <f>IF(G1388=1,'ANEXO RP14'!$A$51,(IF(G1388=2,'ANEXO RP14'!$A$52,(IF(G1388=3,'ANEXO RP14'!$A$53,(IF(G1388=4,'ANEXO RP14'!$A$54,(IF(G1388=5,'ANEXO RP14'!$A$55,(IF(G1388=6,'ANEXO RP14'!$A$56,(IF(G1388=7,'ANEXO RP14'!$A$57,(IF(G1388=8,'ANEXO RP14'!$A$58,(IF(G1388=9,'ANEXO RP14'!$A$59,(IF(G1388=10,'ANEXO RP14'!$A$60,(IF(G1388=11,'ANEXO RP14'!$A$61,(IF(G1388=12,'ANEXO RP14'!$A$62,(IF(G1388=13,'ANEXO RP14'!$A$63,(IF(G1388=14,'ANEXO RP14'!$A$64,(IF(G1388=15,'ANEXO RP14'!$A$65,(IF(G1388=16,'ANEXO RP14'!$A$66," ")))))))))))))))))))))))))))))))</f>
        <v xml:space="preserve"> </v>
      </c>
      <c r="I1388" s="106"/>
      <c r="J1388" s="114"/>
      <c r="K1388" s="91"/>
    </row>
    <row r="1389" spans="1:11" s="30" customFormat="1" ht="41.25" customHeight="1" thickBot="1" x14ac:dyDescent="0.3">
      <c r="A1389" s="113"/>
      <c r="B1389" s="93"/>
      <c r="C1389" s="55"/>
      <c r="D1389" s="94" t="e">
        <f>VLOOKUP($C1388:$C$5004,$C$27:$D$5004,2,0)</f>
        <v>#N/A</v>
      </c>
      <c r="E1389" s="99"/>
      <c r="F1389" s="60" t="e">
        <f>VLOOKUP($E1389:$E$5004,'PLANO DE APLICAÇÃO'!$A$5:$B$1002,2,0)</f>
        <v>#N/A</v>
      </c>
      <c r="G1389" s="28"/>
      <c r="H1389" s="29" t="str">
        <f>IF(G1389=1,'ANEXO RP14'!$A$51,(IF(G1389=2,'ANEXO RP14'!$A$52,(IF(G1389=3,'ANEXO RP14'!$A$53,(IF(G1389=4,'ANEXO RP14'!$A$54,(IF(G1389=5,'ANEXO RP14'!$A$55,(IF(G1389=6,'ANEXO RP14'!$A$56,(IF(G1389=7,'ANEXO RP14'!$A$57,(IF(G1389=8,'ANEXO RP14'!$A$58,(IF(G1389=9,'ANEXO RP14'!$A$59,(IF(G1389=10,'ANEXO RP14'!$A$60,(IF(G1389=11,'ANEXO RP14'!$A$61,(IF(G1389=12,'ANEXO RP14'!$A$62,(IF(G1389=13,'ANEXO RP14'!$A$63,(IF(G1389=14,'ANEXO RP14'!$A$64,(IF(G1389=15,'ANEXO RP14'!$A$65,(IF(G1389=16,'ANEXO RP14'!$A$66," ")))))))))))))))))))))))))))))))</f>
        <v xml:space="preserve"> </v>
      </c>
      <c r="I1389" s="106"/>
      <c r="J1389" s="114"/>
      <c r="K1389" s="91"/>
    </row>
    <row r="1390" spans="1:11" s="30" customFormat="1" ht="41.25" customHeight="1" thickBot="1" x14ac:dyDescent="0.3">
      <c r="A1390" s="113"/>
      <c r="B1390" s="93"/>
      <c r="C1390" s="55"/>
      <c r="D1390" s="94" t="e">
        <f>VLOOKUP($C1389:$C$5004,$C$27:$D$5004,2,0)</f>
        <v>#N/A</v>
      </c>
      <c r="E1390" s="99"/>
      <c r="F1390" s="60" t="e">
        <f>VLOOKUP($E1390:$E$5004,'PLANO DE APLICAÇÃO'!$A$5:$B$1002,2,0)</f>
        <v>#N/A</v>
      </c>
      <c r="G1390" s="28"/>
      <c r="H1390" s="29" t="str">
        <f>IF(G1390=1,'ANEXO RP14'!$A$51,(IF(G1390=2,'ANEXO RP14'!$A$52,(IF(G1390=3,'ANEXO RP14'!$A$53,(IF(G1390=4,'ANEXO RP14'!$A$54,(IF(G1390=5,'ANEXO RP14'!$A$55,(IF(G1390=6,'ANEXO RP14'!$A$56,(IF(G1390=7,'ANEXO RP14'!$A$57,(IF(G1390=8,'ANEXO RP14'!$A$58,(IF(G1390=9,'ANEXO RP14'!$A$59,(IF(G1390=10,'ANEXO RP14'!$A$60,(IF(G1390=11,'ANEXO RP14'!$A$61,(IF(G1390=12,'ANEXO RP14'!$A$62,(IF(G1390=13,'ANEXO RP14'!$A$63,(IF(G1390=14,'ANEXO RP14'!$A$64,(IF(G1390=15,'ANEXO RP14'!$A$65,(IF(G1390=16,'ANEXO RP14'!$A$66," ")))))))))))))))))))))))))))))))</f>
        <v xml:space="preserve"> </v>
      </c>
      <c r="I1390" s="106"/>
      <c r="J1390" s="114"/>
      <c r="K1390" s="91"/>
    </row>
    <row r="1391" spans="1:11" s="30" customFormat="1" ht="41.25" customHeight="1" thickBot="1" x14ac:dyDescent="0.3">
      <c r="A1391" s="113"/>
      <c r="B1391" s="93"/>
      <c r="C1391" s="55"/>
      <c r="D1391" s="94" t="e">
        <f>VLOOKUP($C1390:$C$5004,$C$27:$D$5004,2,0)</f>
        <v>#N/A</v>
      </c>
      <c r="E1391" s="99"/>
      <c r="F1391" s="60" t="e">
        <f>VLOOKUP($E1391:$E$5004,'PLANO DE APLICAÇÃO'!$A$5:$B$1002,2,0)</f>
        <v>#N/A</v>
      </c>
      <c r="G1391" s="28"/>
      <c r="H1391" s="29" t="str">
        <f>IF(G1391=1,'ANEXO RP14'!$A$51,(IF(G1391=2,'ANEXO RP14'!$A$52,(IF(G1391=3,'ANEXO RP14'!$A$53,(IF(G1391=4,'ANEXO RP14'!$A$54,(IF(G1391=5,'ANEXO RP14'!$A$55,(IF(G1391=6,'ANEXO RP14'!$A$56,(IF(G1391=7,'ANEXO RP14'!$A$57,(IF(G1391=8,'ANEXO RP14'!$A$58,(IF(G1391=9,'ANEXO RP14'!$A$59,(IF(G1391=10,'ANEXO RP14'!$A$60,(IF(G1391=11,'ANEXO RP14'!$A$61,(IF(G1391=12,'ANEXO RP14'!$A$62,(IF(G1391=13,'ANEXO RP14'!$A$63,(IF(G1391=14,'ANEXO RP14'!$A$64,(IF(G1391=15,'ANEXO RP14'!$A$65,(IF(G1391=16,'ANEXO RP14'!$A$66," ")))))))))))))))))))))))))))))))</f>
        <v xml:space="preserve"> </v>
      </c>
      <c r="I1391" s="106"/>
      <c r="J1391" s="114"/>
      <c r="K1391" s="91"/>
    </row>
    <row r="1392" spans="1:11" s="30" customFormat="1" ht="41.25" customHeight="1" thickBot="1" x14ac:dyDescent="0.3">
      <c r="A1392" s="113"/>
      <c r="B1392" s="93"/>
      <c r="C1392" s="55"/>
      <c r="D1392" s="94" t="e">
        <f>VLOOKUP($C1391:$C$5004,$C$27:$D$5004,2,0)</f>
        <v>#N/A</v>
      </c>
      <c r="E1392" s="99"/>
      <c r="F1392" s="60" t="e">
        <f>VLOOKUP($E1392:$E$5004,'PLANO DE APLICAÇÃO'!$A$5:$B$1002,2,0)</f>
        <v>#N/A</v>
      </c>
      <c r="G1392" s="28"/>
      <c r="H1392" s="29" t="str">
        <f>IF(G1392=1,'ANEXO RP14'!$A$51,(IF(G1392=2,'ANEXO RP14'!$A$52,(IF(G1392=3,'ANEXO RP14'!$A$53,(IF(G1392=4,'ANEXO RP14'!$A$54,(IF(G1392=5,'ANEXO RP14'!$A$55,(IF(G1392=6,'ANEXO RP14'!$A$56,(IF(G1392=7,'ANEXO RP14'!$A$57,(IF(G1392=8,'ANEXO RP14'!$A$58,(IF(G1392=9,'ANEXO RP14'!$A$59,(IF(G1392=10,'ANEXO RP14'!$A$60,(IF(G1392=11,'ANEXO RP14'!$A$61,(IF(G1392=12,'ANEXO RP14'!$A$62,(IF(G1392=13,'ANEXO RP14'!$A$63,(IF(G1392=14,'ANEXO RP14'!$A$64,(IF(G1392=15,'ANEXO RP14'!$A$65,(IF(G1392=16,'ANEXO RP14'!$A$66," ")))))))))))))))))))))))))))))))</f>
        <v xml:space="preserve"> </v>
      </c>
      <c r="I1392" s="106"/>
      <c r="J1392" s="114"/>
      <c r="K1392" s="91"/>
    </row>
    <row r="1393" spans="1:11" s="30" customFormat="1" ht="41.25" customHeight="1" thickBot="1" x14ac:dyDescent="0.3">
      <c r="A1393" s="113"/>
      <c r="B1393" s="93"/>
      <c r="C1393" s="55"/>
      <c r="D1393" s="94" t="e">
        <f>VLOOKUP($C1392:$C$5004,$C$27:$D$5004,2,0)</f>
        <v>#N/A</v>
      </c>
      <c r="E1393" s="99"/>
      <c r="F1393" s="60" t="e">
        <f>VLOOKUP($E1393:$E$5004,'PLANO DE APLICAÇÃO'!$A$5:$B$1002,2,0)</f>
        <v>#N/A</v>
      </c>
      <c r="G1393" s="28"/>
      <c r="H1393" s="29" t="str">
        <f>IF(G1393=1,'ANEXO RP14'!$A$51,(IF(G1393=2,'ANEXO RP14'!$A$52,(IF(G1393=3,'ANEXO RP14'!$A$53,(IF(G1393=4,'ANEXO RP14'!$A$54,(IF(G1393=5,'ANEXO RP14'!$A$55,(IF(G1393=6,'ANEXO RP14'!$A$56,(IF(G1393=7,'ANEXO RP14'!$A$57,(IF(G1393=8,'ANEXO RP14'!$A$58,(IF(G1393=9,'ANEXO RP14'!$A$59,(IF(G1393=10,'ANEXO RP14'!$A$60,(IF(G1393=11,'ANEXO RP14'!$A$61,(IF(G1393=12,'ANEXO RP14'!$A$62,(IF(G1393=13,'ANEXO RP14'!$A$63,(IF(G1393=14,'ANEXO RP14'!$A$64,(IF(G1393=15,'ANEXO RP14'!$A$65,(IF(G1393=16,'ANEXO RP14'!$A$66," ")))))))))))))))))))))))))))))))</f>
        <v xml:space="preserve"> </v>
      </c>
      <c r="I1393" s="106"/>
      <c r="J1393" s="114"/>
      <c r="K1393" s="91"/>
    </row>
    <row r="1394" spans="1:11" s="30" customFormat="1" ht="41.25" customHeight="1" thickBot="1" x14ac:dyDescent="0.3">
      <c r="A1394" s="113"/>
      <c r="B1394" s="93"/>
      <c r="C1394" s="55"/>
      <c r="D1394" s="94" t="e">
        <f>VLOOKUP($C1393:$C$5004,$C$27:$D$5004,2,0)</f>
        <v>#N/A</v>
      </c>
      <c r="E1394" s="99"/>
      <c r="F1394" s="60" t="e">
        <f>VLOOKUP($E1394:$E$5004,'PLANO DE APLICAÇÃO'!$A$5:$B$1002,2,0)</f>
        <v>#N/A</v>
      </c>
      <c r="G1394" s="28"/>
      <c r="H1394" s="29" t="str">
        <f>IF(G1394=1,'ANEXO RP14'!$A$51,(IF(G1394=2,'ANEXO RP14'!$A$52,(IF(G1394=3,'ANEXO RP14'!$A$53,(IF(G1394=4,'ANEXO RP14'!$A$54,(IF(G1394=5,'ANEXO RP14'!$A$55,(IF(G1394=6,'ANEXO RP14'!$A$56,(IF(G1394=7,'ANEXO RP14'!$A$57,(IF(G1394=8,'ANEXO RP14'!$A$58,(IF(G1394=9,'ANEXO RP14'!$A$59,(IF(G1394=10,'ANEXO RP14'!$A$60,(IF(G1394=11,'ANEXO RP14'!$A$61,(IF(G1394=12,'ANEXO RP14'!$A$62,(IF(G1394=13,'ANEXO RP14'!$A$63,(IF(G1394=14,'ANEXO RP14'!$A$64,(IF(G1394=15,'ANEXO RP14'!$A$65,(IF(G1394=16,'ANEXO RP14'!$A$66," ")))))))))))))))))))))))))))))))</f>
        <v xml:space="preserve"> </v>
      </c>
      <c r="I1394" s="106"/>
      <c r="J1394" s="114"/>
      <c r="K1394" s="91"/>
    </row>
    <row r="1395" spans="1:11" s="30" customFormat="1" ht="41.25" customHeight="1" thickBot="1" x14ac:dyDescent="0.3">
      <c r="A1395" s="113"/>
      <c r="B1395" s="93"/>
      <c r="C1395" s="55"/>
      <c r="D1395" s="94" t="e">
        <f>VLOOKUP($C1394:$C$5004,$C$27:$D$5004,2,0)</f>
        <v>#N/A</v>
      </c>
      <c r="E1395" s="99"/>
      <c r="F1395" s="60" t="e">
        <f>VLOOKUP($E1395:$E$5004,'PLANO DE APLICAÇÃO'!$A$5:$B$1002,2,0)</f>
        <v>#N/A</v>
      </c>
      <c r="G1395" s="28"/>
      <c r="H1395" s="29" t="str">
        <f>IF(G1395=1,'ANEXO RP14'!$A$51,(IF(G1395=2,'ANEXO RP14'!$A$52,(IF(G1395=3,'ANEXO RP14'!$A$53,(IF(G1395=4,'ANEXO RP14'!$A$54,(IF(G1395=5,'ANEXO RP14'!$A$55,(IF(G1395=6,'ANEXO RP14'!$A$56,(IF(G1395=7,'ANEXO RP14'!$A$57,(IF(G1395=8,'ANEXO RP14'!$A$58,(IF(G1395=9,'ANEXO RP14'!$A$59,(IF(G1395=10,'ANEXO RP14'!$A$60,(IF(G1395=11,'ANEXO RP14'!$A$61,(IF(G1395=12,'ANEXO RP14'!$A$62,(IF(G1395=13,'ANEXO RP14'!$A$63,(IF(G1395=14,'ANEXO RP14'!$A$64,(IF(G1395=15,'ANEXO RP14'!$A$65,(IF(G1395=16,'ANEXO RP14'!$A$66," ")))))))))))))))))))))))))))))))</f>
        <v xml:space="preserve"> </v>
      </c>
      <c r="I1395" s="106"/>
      <c r="J1395" s="114"/>
      <c r="K1395" s="91"/>
    </row>
    <row r="1396" spans="1:11" s="30" customFormat="1" ht="41.25" customHeight="1" thickBot="1" x14ac:dyDescent="0.3">
      <c r="A1396" s="113"/>
      <c r="B1396" s="93"/>
      <c r="C1396" s="55"/>
      <c r="D1396" s="94" t="e">
        <f>VLOOKUP($C1395:$C$5004,$C$27:$D$5004,2,0)</f>
        <v>#N/A</v>
      </c>
      <c r="E1396" s="99"/>
      <c r="F1396" s="60" t="e">
        <f>VLOOKUP($E1396:$E$5004,'PLANO DE APLICAÇÃO'!$A$5:$B$1002,2,0)</f>
        <v>#N/A</v>
      </c>
      <c r="G1396" s="28"/>
      <c r="H1396" s="29" t="str">
        <f>IF(G1396=1,'ANEXO RP14'!$A$51,(IF(G1396=2,'ANEXO RP14'!$A$52,(IF(G1396=3,'ANEXO RP14'!$A$53,(IF(G1396=4,'ANEXO RP14'!$A$54,(IF(G1396=5,'ANEXO RP14'!$A$55,(IF(G1396=6,'ANEXO RP14'!$A$56,(IF(G1396=7,'ANEXO RP14'!$A$57,(IF(G1396=8,'ANEXO RP14'!$A$58,(IF(G1396=9,'ANEXO RP14'!$A$59,(IF(G1396=10,'ANEXO RP14'!$A$60,(IF(G1396=11,'ANEXO RP14'!$A$61,(IF(G1396=12,'ANEXO RP14'!$A$62,(IF(G1396=13,'ANEXO RP14'!$A$63,(IF(G1396=14,'ANEXO RP14'!$A$64,(IF(G1396=15,'ANEXO RP14'!$A$65,(IF(G1396=16,'ANEXO RP14'!$A$66," ")))))))))))))))))))))))))))))))</f>
        <v xml:space="preserve"> </v>
      </c>
      <c r="I1396" s="106"/>
      <c r="J1396" s="114"/>
      <c r="K1396" s="91"/>
    </row>
    <row r="1397" spans="1:11" s="30" customFormat="1" ht="41.25" customHeight="1" thickBot="1" x14ac:dyDescent="0.3">
      <c r="A1397" s="113"/>
      <c r="B1397" s="93"/>
      <c r="C1397" s="55"/>
      <c r="D1397" s="94" t="e">
        <f>VLOOKUP($C1396:$C$5004,$C$27:$D$5004,2,0)</f>
        <v>#N/A</v>
      </c>
      <c r="E1397" s="99"/>
      <c r="F1397" s="60" t="e">
        <f>VLOOKUP($E1397:$E$5004,'PLANO DE APLICAÇÃO'!$A$5:$B$1002,2,0)</f>
        <v>#N/A</v>
      </c>
      <c r="G1397" s="28"/>
      <c r="H1397" s="29" t="str">
        <f>IF(G1397=1,'ANEXO RP14'!$A$51,(IF(G1397=2,'ANEXO RP14'!$A$52,(IF(G1397=3,'ANEXO RP14'!$A$53,(IF(G1397=4,'ANEXO RP14'!$A$54,(IF(G1397=5,'ANEXO RP14'!$A$55,(IF(G1397=6,'ANEXO RP14'!$A$56,(IF(G1397=7,'ANEXO RP14'!$A$57,(IF(G1397=8,'ANEXO RP14'!$A$58,(IF(G1397=9,'ANEXO RP14'!$A$59,(IF(G1397=10,'ANEXO RP14'!$A$60,(IF(G1397=11,'ANEXO RP14'!$A$61,(IF(G1397=12,'ANEXO RP14'!$A$62,(IF(G1397=13,'ANEXO RP14'!$A$63,(IF(G1397=14,'ANEXO RP14'!$A$64,(IF(G1397=15,'ANEXO RP14'!$A$65,(IF(G1397=16,'ANEXO RP14'!$A$66," ")))))))))))))))))))))))))))))))</f>
        <v xml:space="preserve"> </v>
      </c>
      <c r="I1397" s="106"/>
      <c r="J1397" s="114"/>
      <c r="K1397" s="91"/>
    </row>
    <row r="1398" spans="1:11" s="30" customFormat="1" ht="41.25" customHeight="1" thickBot="1" x14ac:dyDescent="0.3">
      <c r="A1398" s="113"/>
      <c r="B1398" s="93"/>
      <c r="C1398" s="55"/>
      <c r="D1398" s="94" t="e">
        <f>VLOOKUP($C1397:$C$5004,$C$27:$D$5004,2,0)</f>
        <v>#N/A</v>
      </c>
      <c r="E1398" s="99"/>
      <c r="F1398" s="60" t="e">
        <f>VLOOKUP($E1398:$E$5004,'PLANO DE APLICAÇÃO'!$A$5:$B$1002,2,0)</f>
        <v>#N/A</v>
      </c>
      <c r="G1398" s="28"/>
      <c r="H1398" s="29" t="str">
        <f>IF(G1398=1,'ANEXO RP14'!$A$51,(IF(G1398=2,'ANEXO RP14'!$A$52,(IF(G1398=3,'ANEXO RP14'!$A$53,(IF(G1398=4,'ANEXO RP14'!$A$54,(IF(G1398=5,'ANEXO RP14'!$A$55,(IF(G1398=6,'ANEXO RP14'!$A$56,(IF(G1398=7,'ANEXO RP14'!$A$57,(IF(G1398=8,'ANEXO RP14'!$A$58,(IF(G1398=9,'ANEXO RP14'!$A$59,(IF(G1398=10,'ANEXO RP14'!$A$60,(IF(G1398=11,'ANEXO RP14'!$A$61,(IF(G1398=12,'ANEXO RP14'!$A$62,(IF(G1398=13,'ANEXO RP14'!$A$63,(IF(G1398=14,'ANEXO RP14'!$A$64,(IF(G1398=15,'ANEXO RP14'!$A$65,(IF(G1398=16,'ANEXO RP14'!$A$66," ")))))))))))))))))))))))))))))))</f>
        <v xml:space="preserve"> </v>
      </c>
      <c r="I1398" s="106"/>
      <c r="J1398" s="114"/>
      <c r="K1398" s="91"/>
    </row>
    <row r="1399" spans="1:11" s="30" customFormat="1" ht="41.25" customHeight="1" thickBot="1" x14ac:dyDescent="0.3">
      <c r="A1399" s="113"/>
      <c r="B1399" s="93"/>
      <c r="C1399" s="55"/>
      <c r="D1399" s="94" t="e">
        <f>VLOOKUP($C1398:$C$5004,$C$27:$D$5004,2,0)</f>
        <v>#N/A</v>
      </c>
      <c r="E1399" s="99"/>
      <c r="F1399" s="60" t="e">
        <f>VLOOKUP($E1399:$E$5004,'PLANO DE APLICAÇÃO'!$A$5:$B$1002,2,0)</f>
        <v>#N/A</v>
      </c>
      <c r="G1399" s="28"/>
      <c r="H1399" s="29" t="str">
        <f>IF(G1399=1,'ANEXO RP14'!$A$51,(IF(G1399=2,'ANEXO RP14'!$A$52,(IF(G1399=3,'ANEXO RP14'!$A$53,(IF(G1399=4,'ANEXO RP14'!$A$54,(IF(G1399=5,'ANEXO RP14'!$A$55,(IF(G1399=6,'ANEXO RP14'!$A$56,(IF(G1399=7,'ANEXO RP14'!$A$57,(IF(G1399=8,'ANEXO RP14'!$A$58,(IF(G1399=9,'ANEXO RP14'!$A$59,(IF(G1399=10,'ANEXO RP14'!$A$60,(IF(G1399=11,'ANEXO RP14'!$A$61,(IF(G1399=12,'ANEXO RP14'!$A$62,(IF(G1399=13,'ANEXO RP14'!$A$63,(IF(G1399=14,'ANEXO RP14'!$A$64,(IF(G1399=15,'ANEXO RP14'!$A$65,(IF(G1399=16,'ANEXO RP14'!$A$66," ")))))))))))))))))))))))))))))))</f>
        <v xml:space="preserve"> </v>
      </c>
      <c r="I1399" s="106"/>
      <c r="J1399" s="114"/>
      <c r="K1399" s="91"/>
    </row>
    <row r="1400" spans="1:11" s="30" customFormat="1" ht="41.25" customHeight="1" thickBot="1" x14ac:dyDescent="0.3">
      <c r="A1400" s="113"/>
      <c r="B1400" s="93"/>
      <c r="C1400" s="55"/>
      <c r="D1400" s="94" t="e">
        <f>VLOOKUP($C1399:$C$5004,$C$27:$D$5004,2,0)</f>
        <v>#N/A</v>
      </c>
      <c r="E1400" s="99"/>
      <c r="F1400" s="60" t="e">
        <f>VLOOKUP($E1400:$E$5004,'PLANO DE APLICAÇÃO'!$A$5:$B$1002,2,0)</f>
        <v>#N/A</v>
      </c>
      <c r="G1400" s="28"/>
      <c r="H1400" s="29" t="str">
        <f>IF(G1400=1,'ANEXO RP14'!$A$51,(IF(G1400=2,'ANEXO RP14'!$A$52,(IF(G1400=3,'ANEXO RP14'!$A$53,(IF(G1400=4,'ANEXO RP14'!$A$54,(IF(G1400=5,'ANEXO RP14'!$A$55,(IF(G1400=6,'ANEXO RP14'!$A$56,(IF(G1400=7,'ANEXO RP14'!$A$57,(IF(G1400=8,'ANEXO RP14'!$A$58,(IF(G1400=9,'ANEXO RP14'!$A$59,(IF(G1400=10,'ANEXO RP14'!$A$60,(IF(G1400=11,'ANEXO RP14'!$A$61,(IF(G1400=12,'ANEXO RP14'!$A$62,(IF(G1400=13,'ANEXO RP14'!$A$63,(IF(G1400=14,'ANEXO RP14'!$A$64,(IF(G1400=15,'ANEXO RP14'!$A$65,(IF(G1400=16,'ANEXO RP14'!$A$66," ")))))))))))))))))))))))))))))))</f>
        <v xml:space="preserve"> </v>
      </c>
      <c r="I1400" s="106"/>
      <c r="J1400" s="114"/>
      <c r="K1400" s="91"/>
    </row>
    <row r="1401" spans="1:11" s="30" customFormat="1" ht="41.25" customHeight="1" thickBot="1" x14ac:dyDescent="0.3">
      <c r="A1401" s="113"/>
      <c r="B1401" s="93"/>
      <c r="C1401" s="55"/>
      <c r="D1401" s="94" t="e">
        <f>VLOOKUP($C1400:$C$5004,$C$27:$D$5004,2,0)</f>
        <v>#N/A</v>
      </c>
      <c r="E1401" s="99"/>
      <c r="F1401" s="60" t="e">
        <f>VLOOKUP($E1401:$E$5004,'PLANO DE APLICAÇÃO'!$A$5:$B$1002,2,0)</f>
        <v>#N/A</v>
      </c>
      <c r="G1401" s="28"/>
      <c r="H1401" s="29" t="str">
        <f>IF(G1401=1,'ANEXO RP14'!$A$51,(IF(G1401=2,'ANEXO RP14'!$A$52,(IF(G1401=3,'ANEXO RP14'!$A$53,(IF(G1401=4,'ANEXO RP14'!$A$54,(IF(G1401=5,'ANEXO RP14'!$A$55,(IF(G1401=6,'ANEXO RP14'!$A$56,(IF(G1401=7,'ANEXO RP14'!$A$57,(IF(G1401=8,'ANEXO RP14'!$A$58,(IF(G1401=9,'ANEXO RP14'!$A$59,(IF(G1401=10,'ANEXO RP14'!$A$60,(IF(G1401=11,'ANEXO RP14'!$A$61,(IF(G1401=12,'ANEXO RP14'!$A$62,(IF(G1401=13,'ANEXO RP14'!$A$63,(IF(G1401=14,'ANEXO RP14'!$A$64,(IF(G1401=15,'ANEXO RP14'!$A$65,(IF(G1401=16,'ANEXO RP14'!$A$66," ")))))))))))))))))))))))))))))))</f>
        <v xml:space="preserve"> </v>
      </c>
      <c r="I1401" s="106"/>
      <c r="J1401" s="114"/>
      <c r="K1401" s="91"/>
    </row>
    <row r="1402" spans="1:11" s="30" customFormat="1" ht="41.25" customHeight="1" thickBot="1" x14ac:dyDescent="0.3">
      <c r="A1402" s="113"/>
      <c r="B1402" s="93"/>
      <c r="C1402" s="55"/>
      <c r="D1402" s="94" t="e">
        <f>VLOOKUP($C1401:$C$5004,$C$27:$D$5004,2,0)</f>
        <v>#N/A</v>
      </c>
      <c r="E1402" s="99"/>
      <c r="F1402" s="60" t="e">
        <f>VLOOKUP($E1402:$E$5004,'PLANO DE APLICAÇÃO'!$A$5:$B$1002,2,0)</f>
        <v>#N/A</v>
      </c>
      <c r="G1402" s="28"/>
      <c r="H1402" s="29" t="str">
        <f>IF(G1402=1,'ANEXO RP14'!$A$51,(IF(G1402=2,'ANEXO RP14'!$A$52,(IF(G1402=3,'ANEXO RP14'!$A$53,(IF(G1402=4,'ANEXO RP14'!$A$54,(IF(G1402=5,'ANEXO RP14'!$A$55,(IF(G1402=6,'ANEXO RP14'!$A$56,(IF(G1402=7,'ANEXO RP14'!$A$57,(IF(G1402=8,'ANEXO RP14'!$A$58,(IF(G1402=9,'ANEXO RP14'!$A$59,(IF(G1402=10,'ANEXO RP14'!$A$60,(IF(G1402=11,'ANEXO RP14'!$A$61,(IF(G1402=12,'ANEXO RP14'!$A$62,(IF(G1402=13,'ANEXO RP14'!$A$63,(IF(G1402=14,'ANEXO RP14'!$A$64,(IF(G1402=15,'ANEXO RP14'!$A$65,(IF(G1402=16,'ANEXO RP14'!$A$66," ")))))))))))))))))))))))))))))))</f>
        <v xml:space="preserve"> </v>
      </c>
      <c r="I1402" s="106"/>
      <c r="J1402" s="114"/>
      <c r="K1402" s="91"/>
    </row>
    <row r="1403" spans="1:11" s="30" customFormat="1" ht="41.25" customHeight="1" thickBot="1" x14ac:dyDescent="0.3">
      <c r="A1403" s="113"/>
      <c r="B1403" s="93"/>
      <c r="C1403" s="55"/>
      <c r="D1403" s="94" t="e">
        <f>VLOOKUP($C1402:$C$5004,$C$27:$D$5004,2,0)</f>
        <v>#N/A</v>
      </c>
      <c r="E1403" s="99"/>
      <c r="F1403" s="60" t="e">
        <f>VLOOKUP($E1403:$E$5004,'PLANO DE APLICAÇÃO'!$A$5:$B$1002,2,0)</f>
        <v>#N/A</v>
      </c>
      <c r="G1403" s="28"/>
      <c r="H1403" s="29" t="str">
        <f>IF(G1403=1,'ANEXO RP14'!$A$51,(IF(G1403=2,'ANEXO RP14'!$A$52,(IF(G1403=3,'ANEXO RP14'!$A$53,(IF(G1403=4,'ANEXO RP14'!$A$54,(IF(G1403=5,'ANEXO RP14'!$A$55,(IF(G1403=6,'ANEXO RP14'!$A$56,(IF(G1403=7,'ANEXO RP14'!$A$57,(IF(G1403=8,'ANEXO RP14'!$A$58,(IF(G1403=9,'ANEXO RP14'!$A$59,(IF(G1403=10,'ANEXO RP14'!$A$60,(IF(G1403=11,'ANEXO RP14'!$A$61,(IF(G1403=12,'ANEXO RP14'!$A$62,(IF(G1403=13,'ANEXO RP14'!$A$63,(IF(G1403=14,'ANEXO RP14'!$A$64,(IF(G1403=15,'ANEXO RP14'!$A$65,(IF(G1403=16,'ANEXO RP14'!$A$66," ")))))))))))))))))))))))))))))))</f>
        <v xml:space="preserve"> </v>
      </c>
      <c r="I1403" s="106"/>
      <c r="J1403" s="114"/>
      <c r="K1403" s="91"/>
    </row>
    <row r="1404" spans="1:11" s="30" customFormat="1" ht="41.25" customHeight="1" thickBot="1" x14ac:dyDescent="0.3">
      <c r="A1404" s="113"/>
      <c r="B1404" s="93"/>
      <c r="C1404" s="55"/>
      <c r="D1404" s="94" t="e">
        <f>VLOOKUP($C1403:$C$5004,$C$27:$D$5004,2,0)</f>
        <v>#N/A</v>
      </c>
      <c r="E1404" s="99"/>
      <c r="F1404" s="60" t="e">
        <f>VLOOKUP($E1404:$E$5004,'PLANO DE APLICAÇÃO'!$A$5:$B$1002,2,0)</f>
        <v>#N/A</v>
      </c>
      <c r="G1404" s="28"/>
      <c r="H1404" s="29" t="str">
        <f>IF(G1404=1,'ANEXO RP14'!$A$51,(IF(G1404=2,'ANEXO RP14'!$A$52,(IF(G1404=3,'ANEXO RP14'!$A$53,(IF(G1404=4,'ANEXO RP14'!$A$54,(IF(G1404=5,'ANEXO RP14'!$A$55,(IF(G1404=6,'ANEXO RP14'!$A$56,(IF(G1404=7,'ANEXO RP14'!$A$57,(IF(G1404=8,'ANEXO RP14'!$A$58,(IF(G1404=9,'ANEXO RP14'!$A$59,(IF(G1404=10,'ANEXO RP14'!$A$60,(IF(G1404=11,'ANEXO RP14'!$A$61,(IF(G1404=12,'ANEXO RP14'!$A$62,(IF(G1404=13,'ANEXO RP14'!$A$63,(IF(G1404=14,'ANEXO RP14'!$A$64,(IF(G1404=15,'ANEXO RP14'!$A$65,(IF(G1404=16,'ANEXO RP14'!$A$66," ")))))))))))))))))))))))))))))))</f>
        <v xml:space="preserve"> </v>
      </c>
      <c r="I1404" s="106"/>
      <c r="J1404" s="114"/>
      <c r="K1404" s="91"/>
    </row>
    <row r="1405" spans="1:11" s="30" customFormat="1" ht="41.25" customHeight="1" thickBot="1" x14ac:dyDescent="0.3">
      <c r="A1405" s="113"/>
      <c r="B1405" s="93"/>
      <c r="C1405" s="55"/>
      <c r="D1405" s="94" t="e">
        <f>VLOOKUP($C1404:$C$5004,$C$27:$D$5004,2,0)</f>
        <v>#N/A</v>
      </c>
      <c r="E1405" s="99"/>
      <c r="F1405" s="60" t="e">
        <f>VLOOKUP($E1405:$E$5004,'PLANO DE APLICAÇÃO'!$A$5:$B$1002,2,0)</f>
        <v>#N/A</v>
      </c>
      <c r="G1405" s="28"/>
      <c r="H1405" s="29" t="str">
        <f>IF(G1405=1,'ANEXO RP14'!$A$51,(IF(G1405=2,'ANEXO RP14'!$A$52,(IF(G1405=3,'ANEXO RP14'!$A$53,(IF(G1405=4,'ANEXO RP14'!$A$54,(IF(G1405=5,'ANEXO RP14'!$A$55,(IF(G1405=6,'ANEXO RP14'!$A$56,(IF(G1405=7,'ANEXO RP14'!$A$57,(IF(G1405=8,'ANEXO RP14'!$A$58,(IF(G1405=9,'ANEXO RP14'!$A$59,(IF(G1405=10,'ANEXO RP14'!$A$60,(IF(G1405=11,'ANEXO RP14'!$A$61,(IF(G1405=12,'ANEXO RP14'!$A$62,(IF(G1405=13,'ANEXO RP14'!$A$63,(IF(G1405=14,'ANEXO RP14'!$A$64,(IF(G1405=15,'ANEXO RP14'!$A$65,(IF(G1405=16,'ANEXO RP14'!$A$66," ")))))))))))))))))))))))))))))))</f>
        <v xml:space="preserve"> </v>
      </c>
      <c r="I1405" s="106"/>
      <c r="J1405" s="114"/>
      <c r="K1405" s="91"/>
    </row>
    <row r="1406" spans="1:11" s="30" customFormat="1" ht="41.25" customHeight="1" thickBot="1" x14ac:dyDescent="0.3">
      <c r="A1406" s="113"/>
      <c r="B1406" s="93"/>
      <c r="C1406" s="55"/>
      <c r="D1406" s="94" t="e">
        <f>VLOOKUP($C1405:$C$5004,$C$27:$D$5004,2,0)</f>
        <v>#N/A</v>
      </c>
      <c r="E1406" s="99"/>
      <c r="F1406" s="60" t="e">
        <f>VLOOKUP($E1406:$E$5004,'PLANO DE APLICAÇÃO'!$A$5:$B$1002,2,0)</f>
        <v>#N/A</v>
      </c>
      <c r="G1406" s="28"/>
      <c r="H1406" s="29" t="str">
        <f>IF(G1406=1,'ANEXO RP14'!$A$51,(IF(G1406=2,'ANEXO RP14'!$A$52,(IF(G1406=3,'ANEXO RP14'!$A$53,(IF(G1406=4,'ANEXO RP14'!$A$54,(IF(G1406=5,'ANEXO RP14'!$A$55,(IF(G1406=6,'ANEXO RP14'!$A$56,(IF(G1406=7,'ANEXO RP14'!$A$57,(IF(G1406=8,'ANEXO RP14'!$A$58,(IF(G1406=9,'ANEXO RP14'!$A$59,(IF(G1406=10,'ANEXO RP14'!$A$60,(IF(G1406=11,'ANEXO RP14'!$A$61,(IF(G1406=12,'ANEXO RP14'!$A$62,(IF(G1406=13,'ANEXO RP14'!$A$63,(IF(G1406=14,'ANEXO RP14'!$A$64,(IF(G1406=15,'ANEXO RP14'!$A$65,(IF(G1406=16,'ANEXO RP14'!$A$66," ")))))))))))))))))))))))))))))))</f>
        <v xml:space="preserve"> </v>
      </c>
      <c r="I1406" s="106"/>
      <c r="J1406" s="114"/>
      <c r="K1406" s="91"/>
    </row>
    <row r="1407" spans="1:11" s="30" customFormat="1" ht="41.25" customHeight="1" thickBot="1" x14ac:dyDescent="0.3">
      <c r="A1407" s="113"/>
      <c r="B1407" s="93"/>
      <c r="C1407" s="55"/>
      <c r="D1407" s="94" t="e">
        <f>VLOOKUP($C1406:$C$5004,$C$27:$D$5004,2,0)</f>
        <v>#N/A</v>
      </c>
      <c r="E1407" s="99"/>
      <c r="F1407" s="60" t="e">
        <f>VLOOKUP($E1407:$E$5004,'PLANO DE APLICAÇÃO'!$A$5:$B$1002,2,0)</f>
        <v>#N/A</v>
      </c>
      <c r="G1407" s="28"/>
      <c r="H1407" s="29" t="str">
        <f>IF(G1407=1,'ANEXO RP14'!$A$51,(IF(G1407=2,'ANEXO RP14'!$A$52,(IF(G1407=3,'ANEXO RP14'!$A$53,(IF(G1407=4,'ANEXO RP14'!$A$54,(IF(G1407=5,'ANEXO RP14'!$A$55,(IF(G1407=6,'ANEXO RP14'!$A$56,(IF(G1407=7,'ANEXO RP14'!$A$57,(IF(G1407=8,'ANEXO RP14'!$A$58,(IF(G1407=9,'ANEXO RP14'!$A$59,(IF(G1407=10,'ANEXO RP14'!$A$60,(IF(G1407=11,'ANEXO RP14'!$A$61,(IF(G1407=12,'ANEXO RP14'!$A$62,(IF(G1407=13,'ANEXO RP14'!$A$63,(IF(G1407=14,'ANEXO RP14'!$A$64,(IF(G1407=15,'ANEXO RP14'!$A$65,(IF(G1407=16,'ANEXO RP14'!$A$66," ")))))))))))))))))))))))))))))))</f>
        <v xml:space="preserve"> </v>
      </c>
      <c r="I1407" s="106"/>
      <c r="J1407" s="114"/>
      <c r="K1407" s="91"/>
    </row>
    <row r="1408" spans="1:11" s="30" customFormat="1" ht="41.25" customHeight="1" thickBot="1" x14ac:dyDescent="0.3">
      <c r="A1408" s="113"/>
      <c r="B1408" s="93"/>
      <c r="C1408" s="55"/>
      <c r="D1408" s="94" t="e">
        <f>VLOOKUP($C1407:$C$5004,$C$27:$D$5004,2,0)</f>
        <v>#N/A</v>
      </c>
      <c r="E1408" s="99"/>
      <c r="F1408" s="60" t="e">
        <f>VLOOKUP($E1408:$E$5004,'PLANO DE APLICAÇÃO'!$A$5:$B$1002,2,0)</f>
        <v>#N/A</v>
      </c>
      <c r="G1408" s="28"/>
      <c r="H1408" s="29" t="str">
        <f>IF(G1408=1,'ANEXO RP14'!$A$51,(IF(G1408=2,'ANEXO RP14'!$A$52,(IF(G1408=3,'ANEXO RP14'!$A$53,(IF(G1408=4,'ANEXO RP14'!$A$54,(IF(G1408=5,'ANEXO RP14'!$A$55,(IF(G1408=6,'ANEXO RP14'!$A$56,(IF(G1408=7,'ANEXO RP14'!$A$57,(IF(G1408=8,'ANEXO RP14'!$A$58,(IF(G1408=9,'ANEXO RP14'!$A$59,(IF(G1408=10,'ANEXO RP14'!$A$60,(IF(G1408=11,'ANEXO RP14'!$A$61,(IF(G1408=12,'ANEXO RP14'!$A$62,(IF(G1408=13,'ANEXO RP14'!$A$63,(IF(G1408=14,'ANEXO RP14'!$A$64,(IF(G1408=15,'ANEXO RP14'!$A$65,(IF(G1408=16,'ANEXO RP14'!$A$66," ")))))))))))))))))))))))))))))))</f>
        <v xml:space="preserve"> </v>
      </c>
      <c r="I1408" s="106"/>
      <c r="J1408" s="114"/>
      <c r="K1408" s="91"/>
    </row>
    <row r="1409" spans="1:11" s="30" customFormat="1" ht="41.25" customHeight="1" thickBot="1" x14ac:dyDescent="0.3">
      <c r="A1409" s="113"/>
      <c r="B1409" s="93"/>
      <c r="C1409" s="55"/>
      <c r="D1409" s="94" t="e">
        <f>VLOOKUP($C1408:$C$5004,$C$27:$D$5004,2,0)</f>
        <v>#N/A</v>
      </c>
      <c r="E1409" s="99"/>
      <c r="F1409" s="60" t="e">
        <f>VLOOKUP($E1409:$E$5004,'PLANO DE APLICAÇÃO'!$A$5:$B$1002,2,0)</f>
        <v>#N/A</v>
      </c>
      <c r="G1409" s="28"/>
      <c r="H1409" s="29" t="str">
        <f>IF(G1409=1,'ANEXO RP14'!$A$51,(IF(G1409=2,'ANEXO RP14'!$A$52,(IF(G1409=3,'ANEXO RP14'!$A$53,(IF(G1409=4,'ANEXO RP14'!$A$54,(IF(G1409=5,'ANEXO RP14'!$A$55,(IF(G1409=6,'ANEXO RP14'!$A$56,(IF(G1409=7,'ANEXO RP14'!$A$57,(IF(G1409=8,'ANEXO RP14'!$A$58,(IF(G1409=9,'ANEXO RP14'!$A$59,(IF(G1409=10,'ANEXO RP14'!$A$60,(IF(G1409=11,'ANEXO RP14'!$A$61,(IF(G1409=12,'ANEXO RP14'!$A$62,(IF(G1409=13,'ANEXO RP14'!$A$63,(IF(G1409=14,'ANEXO RP14'!$A$64,(IF(G1409=15,'ANEXO RP14'!$A$65,(IF(G1409=16,'ANEXO RP14'!$A$66," ")))))))))))))))))))))))))))))))</f>
        <v xml:space="preserve"> </v>
      </c>
      <c r="I1409" s="106"/>
      <c r="J1409" s="114"/>
      <c r="K1409" s="91"/>
    </row>
    <row r="1410" spans="1:11" s="30" customFormat="1" ht="41.25" customHeight="1" thickBot="1" x14ac:dyDescent="0.3">
      <c r="A1410" s="113"/>
      <c r="B1410" s="93"/>
      <c r="C1410" s="55"/>
      <c r="D1410" s="94" t="e">
        <f>VLOOKUP($C1409:$C$5004,$C$27:$D$5004,2,0)</f>
        <v>#N/A</v>
      </c>
      <c r="E1410" s="99"/>
      <c r="F1410" s="60" t="e">
        <f>VLOOKUP($E1410:$E$5004,'PLANO DE APLICAÇÃO'!$A$5:$B$1002,2,0)</f>
        <v>#N/A</v>
      </c>
      <c r="G1410" s="28"/>
      <c r="H1410" s="29" t="str">
        <f>IF(G1410=1,'ANEXO RP14'!$A$51,(IF(G1410=2,'ANEXO RP14'!$A$52,(IF(G1410=3,'ANEXO RP14'!$A$53,(IF(G1410=4,'ANEXO RP14'!$A$54,(IF(G1410=5,'ANEXO RP14'!$A$55,(IF(G1410=6,'ANEXO RP14'!$A$56,(IF(G1410=7,'ANEXO RP14'!$A$57,(IF(G1410=8,'ANEXO RP14'!$A$58,(IF(G1410=9,'ANEXO RP14'!$A$59,(IF(G1410=10,'ANEXO RP14'!$A$60,(IF(G1410=11,'ANEXO RP14'!$A$61,(IF(G1410=12,'ANEXO RP14'!$A$62,(IF(G1410=13,'ANEXO RP14'!$A$63,(IF(G1410=14,'ANEXO RP14'!$A$64,(IF(G1410=15,'ANEXO RP14'!$A$65,(IF(G1410=16,'ANEXO RP14'!$A$66," ")))))))))))))))))))))))))))))))</f>
        <v xml:space="preserve"> </v>
      </c>
      <c r="I1410" s="106"/>
      <c r="J1410" s="114"/>
      <c r="K1410" s="91"/>
    </row>
    <row r="1411" spans="1:11" s="30" customFormat="1" ht="41.25" customHeight="1" thickBot="1" x14ac:dyDescent="0.3">
      <c r="A1411" s="113"/>
      <c r="B1411" s="93"/>
      <c r="C1411" s="55"/>
      <c r="D1411" s="94" t="e">
        <f>VLOOKUP($C1410:$C$5004,$C$27:$D$5004,2,0)</f>
        <v>#N/A</v>
      </c>
      <c r="E1411" s="99"/>
      <c r="F1411" s="60" t="e">
        <f>VLOOKUP($E1411:$E$5004,'PLANO DE APLICAÇÃO'!$A$5:$B$1002,2,0)</f>
        <v>#N/A</v>
      </c>
      <c r="G1411" s="28"/>
      <c r="H1411" s="29" t="str">
        <f>IF(G1411=1,'ANEXO RP14'!$A$51,(IF(G1411=2,'ANEXO RP14'!$A$52,(IF(G1411=3,'ANEXO RP14'!$A$53,(IF(G1411=4,'ANEXO RP14'!$A$54,(IF(G1411=5,'ANEXO RP14'!$A$55,(IF(G1411=6,'ANEXO RP14'!$A$56,(IF(G1411=7,'ANEXO RP14'!$A$57,(IF(G1411=8,'ANEXO RP14'!$A$58,(IF(G1411=9,'ANEXO RP14'!$A$59,(IF(G1411=10,'ANEXO RP14'!$A$60,(IF(G1411=11,'ANEXO RP14'!$A$61,(IF(G1411=12,'ANEXO RP14'!$A$62,(IF(G1411=13,'ANEXO RP14'!$A$63,(IF(G1411=14,'ANEXO RP14'!$A$64,(IF(G1411=15,'ANEXO RP14'!$A$65,(IF(G1411=16,'ANEXO RP14'!$A$66," ")))))))))))))))))))))))))))))))</f>
        <v xml:space="preserve"> </v>
      </c>
      <c r="I1411" s="106"/>
      <c r="J1411" s="114"/>
      <c r="K1411" s="91"/>
    </row>
    <row r="1412" spans="1:11" s="30" customFormat="1" ht="41.25" customHeight="1" thickBot="1" x14ac:dyDescent="0.3">
      <c r="A1412" s="113"/>
      <c r="B1412" s="93"/>
      <c r="C1412" s="55"/>
      <c r="D1412" s="94" t="e">
        <f>VLOOKUP($C1411:$C$5004,$C$27:$D$5004,2,0)</f>
        <v>#N/A</v>
      </c>
      <c r="E1412" s="99"/>
      <c r="F1412" s="60" t="e">
        <f>VLOOKUP($E1412:$E$5004,'PLANO DE APLICAÇÃO'!$A$5:$B$1002,2,0)</f>
        <v>#N/A</v>
      </c>
      <c r="G1412" s="28"/>
      <c r="H1412" s="29" t="str">
        <f>IF(G1412=1,'ANEXO RP14'!$A$51,(IF(G1412=2,'ANEXO RP14'!$A$52,(IF(G1412=3,'ANEXO RP14'!$A$53,(IF(G1412=4,'ANEXO RP14'!$A$54,(IF(G1412=5,'ANEXO RP14'!$A$55,(IF(G1412=6,'ANEXO RP14'!$A$56,(IF(G1412=7,'ANEXO RP14'!$A$57,(IF(G1412=8,'ANEXO RP14'!$A$58,(IF(G1412=9,'ANEXO RP14'!$A$59,(IF(G1412=10,'ANEXO RP14'!$A$60,(IF(G1412=11,'ANEXO RP14'!$A$61,(IF(G1412=12,'ANEXO RP14'!$A$62,(IF(G1412=13,'ANEXO RP14'!$A$63,(IF(G1412=14,'ANEXO RP14'!$A$64,(IF(G1412=15,'ANEXO RP14'!$A$65,(IF(G1412=16,'ANEXO RP14'!$A$66," ")))))))))))))))))))))))))))))))</f>
        <v xml:space="preserve"> </v>
      </c>
      <c r="I1412" s="106"/>
      <c r="J1412" s="114"/>
      <c r="K1412" s="91"/>
    </row>
    <row r="1413" spans="1:11" s="30" customFormat="1" ht="41.25" customHeight="1" thickBot="1" x14ac:dyDescent="0.3">
      <c r="A1413" s="113"/>
      <c r="B1413" s="93"/>
      <c r="C1413" s="55"/>
      <c r="D1413" s="94" t="e">
        <f>VLOOKUP($C1412:$C$5004,$C$27:$D$5004,2,0)</f>
        <v>#N/A</v>
      </c>
      <c r="E1413" s="99"/>
      <c r="F1413" s="60" t="e">
        <f>VLOOKUP($E1413:$E$5004,'PLANO DE APLICAÇÃO'!$A$5:$B$1002,2,0)</f>
        <v>#N/A</v>
      </c>
      <c r="G1413" s="28"/>
      <c r="H1413" s="29" t="str">
        <f>IF(G1413=1,'ANEXO RP14'!$A$51,(IF(G1413=2,'ANEXO RP14'!$A$52,(IF(G1413=3,'ANEXO RP14'!$A$53,(IF(G1413=4,'ANEXO RP14'!$A$54,(IF(G1413=5,'ANEXO RP14'!$A$55,(IF(G1413=6,'ANEXO RP14'!$A$56,(IF(G1413=7,'ANEXO RP14'!$A$57,(IF(G1413=8,'ANEXO RP14'!$A$58,(IF(G1413=9,'ANEXO RP14'!$A$59,(IF(G1413=10,'ANEXO RP14'!$A$60,(IF(G1413=11,'ANEXO RP14'!$A$61,(IF(G1413=12,'ANEXO RP14'!$A$62,(IF(G1413=13,'ANEXO RP14'!$A$63,(IF(G1413=14,'ANEXO RP14'!$A$64,(IF(G1413=15,'ANEXO RP14'!$A$65,(IF(G1413=16,'ANEXO RP14'!$A$66," ")))))))))))))))))))))))))))))))</f>
        <v xml:space="preserve"> </v>
      </c>
      <c r="I1413" s="106"/>
      <c r="J1413" s="114"/>
      <c r="K1413" s="91"/>
    </row>
    <row r="1414" spans="1:11" s="30" customFormat="1" ht="41.25" customHeight="1" thickBot="1" x14ac:dyDescent="0.3">
      <c r="A1414" s="113"/>
      <c r="B1414" s="93"/>
      <c r="C1414" s="55"/>
      <c r="D1414" s="94" t="e">
        <f>VLOOKUP($C1413:$C$5004,$C$27:$D$5004,2,0)</f>
        <v>#N/A</v>
      </c>
      <c r="E1414" s="99"/>
      <c r="F1414" s="60" t="e">
        <f>VLOOKUP($E1414:$E$5004,'PLANO DE APLICAÇÃO'!$A$5:$B$1002,2,0)</f>
        <v>#N/A</v>
      </c>
      <c r="G1414" s="28"/>
      <c r="H1414" s="29" t="str">
        <f>IF(G1414=1,'ANEXO RP14'!$A$51,(IF(G1414=2,'ANEXO RP14'!$A$52,(IF(G1414=3,'ANEXO RP14'!$A$53,(IF(G1414=4,'ANEXO RP14'!$A$54,(IF(G1414=5,'ANEXO RP14'!$A$55,(IF(G1414=6,'ANEXO RP14'!$A$56,(IF(G1414=7,'ANEXO RP14'!$A$57,(IF(G1414=8,'ANEXO RP14'!$A$58,(IF(G1414=9,'ANEXO RP14'!$A$59,(IF(G1414=10,'ANEXO RP14'!$A$60,(IF(G1414=11,'ANEXO RP14'!$A$61,(IF(G1414=12,'ANEXO RP14'!$A$62,(IF(G1414=13,'ANEXO RP14'!$A$63,(IF(G1414=14,'ANEXO RP14'!$A$64,(IF(G1414=15,'ANEXO RP14'!$A$65,(IF(G1414=16,'ANEXO RP14'!$A$66," ")))))))))))))))))))))))))))))))</f>
        <v xml:space="preserve"> </v>
      </c>
      <c r="I1414" s="106"/>
      <c r="J1414" s="114"/>
      <c r="K1414" s="91"/>
    </row>
    <row r="1415" spans="1:11" s="30" customFormat="1" ht="41.25" customHeight="1" thickBot="1" x14ac:dyDescent="0.3">
      <c r="A1415" s="113"/>
      <c r="B1415" s="93"/>
      <c r="C1415" s="55"/>
      <c r="D1415" s="94" t="e">
        <f>VLOOKUP($C1414:$C$5004,$C$27:$D$5004,2,0)</f>
        <v>#N/A</v>
      </c>
      <c r="E1415" s="99"/>
      <c r="F1415" s="60" t="e">
        <f>VLOOKUP($E1415:$E$5004,'PLANO DE APLICAÇÃO'!$A$5:$B$1002,2,0)</f>
        <v>#N/A</v>
      </c>
      <c r="G1415" s="28"/>
      <c r="H1415" s="29" t="str">
        <f>IF(G1415=1,'ANEXO RP14'!$A$51,(IF(G1415=2,'ANEXO RP14'!$A$52,(IF(G1415=3,'ANEXO RP14'!$A$53,(IF(G1415=4,'ANEXO RP14'!$A$54,(IF(G1415=5,'ANEXO RP14'!$A$55,(IF(G1415=6,'ANEXO RP14'!$A$56,(IF(G1415=7,'ANEXO RP14'!$A$57,(IF(G1415=8,'ANEXO RP14'!$A$58,(IF(G1415=9,'ANEXO RP14'!$A$59,(IF(G1415=10,'ANEXO RP14'!$A$60,(IF(G1415=11,'ANEXO RP14'!$A$61,(IF(G1415=12,'ANEXO RP14'!$A$62,(IF(G1415=13,'ANEXO RP14'!$A$63,(IF(G1415=14,'ANEXO RP14'!$A$64,(IF(G1415=15,'ANEXO RP14'!$A$65,(IF(G1415=16,'ANEXO RP14'!$A$66," ")))))))))))))))))))))))))))))))</f>
        <v xml:space="preserve"> </v>
      </c>
      <c r="I1415" s="106"/>
      <c r="J1415" s="114"/>
      <c r="K1415" s="91"/>
    </row>
    <row r="1416" spans="1:11" s="30" customFormat="1" ht="41.25" customHeight="1" thickBot="1" x14ac:dyDescent="0.3">
      <c r="A1416" s="113"/>
      <c r="B1416" s="93"/>
      <c r="C1416" s="55"/>
      <c r="D1416" s="94" t="e">
        <f>VLOOKUP($C1415:$C$5004,$C$27:$D$5004,2,0)</f>
        <v>#N/A</v>
      </c>
      <c r="E1416" s="99"/>
      <c r="F1416" s="60" t="e">
        <f>VLOOKUP($E1416:$E$5004,'PLANO DE APLICAÇÃO'!$A$5:$B$1002,2,0)</f>
        <v>#N/A</v>
      </c>
      <c r="G1416" s="28"/>
      <c r="H1416" s="29" t="str">
        <f>IF(G1416=1,'ANEXO RP14'!$A$51,(IF(G1416=2,'ANEXO RP14'!$A$52,(IF(G1416=3,'ANEXO RP14'!$A$53,(IF(G1416=4,'ANEXO RP14'!$A$54,(IF(G1416=5,'ANEXO RP14'!$A$55,(IF(G1416=6,'ANEXO RP14'!$A$56,(IF(G1416=7,'ANEXO RP14'!$A$57,(IF(G1416=8,'ANEXO RP14'!$A$58,(IF(G1416=9,'ANEXO RP14'!$A$59,(IF(G1416=10,'ANEXO RP14'!$A$60,(IF(G1416=11,'ANEXO RP14'!$A$61,(IF(G1416=12,'ANEXO RP14'!$A$62,(IF(G1416=13,'ANEXO RP14'!$A$63,(IF(G1416=14,'ANEXO RP14'!$A$64,(IF(G1416=15,'ANEXO RP14'!$A$65,(IF(G1416=16,'ANEXO RP14'!$A$66," ")))))))))))))))))))))))))))))))</f>
        <v xml:space="preserve"> </v>
      </c>
      <c r="I1416" s="106"/>
      <c r="J1416" s="114"/>
      <c r="K1416" s="91"/>
    </row>
    <row r="1417" spans="1:11" s="30" customFormat="1" ht="41.25" customHeight="1" thickBot="1" x14ac:dyDescent="0.3">
      <c r="A1417" s="113"/>
      <c r="B1417" s="93"/>
      <c r="C1417" s="55"/>
      <c r="D1417" s="94" t="e">
        <f>VLOOKUP($C1416:$C$5004,$C$27:$D$5004,2,0)</f>
        <v>#N/A</v>
      </c>
      <c r="E1417" s="99"/>
      <c r="F1417" s="60" t="e">
        <f>VLOOKUP($E1417:$E$5004,'PLANO DE APLICAÇÃO'!$A$5:$B$1002,2,0)</f>
        <v>#N/A</v>
      </c>
      <c r="G1417" s="28"/>
      <c r="H1417" s="29" t="str">
        <f>IF(G1417=1,'ANEXO RP14'!$A$51,(IF(G1417=2,'ANEXO RP14'!$A$52,(IF(G1417=3,'ANEXO RP14'!$A$53,(IF(G1417=4,'ANEXO RP14'!$A$54,(IF(G1417=5,'ANEXO RP14'!$A$55,(IF(G1417=6,'ANEXO RP14'!$A$56,(IF(G1417=7,'ANEXO RP14'!$A$57,(IF(G1417=8,'ANEXO RP14'!$A$58,(IF(G1417=9,'ANEXO RP14'!$A$59,(IF(G1417=10,'ANEXO RP14'!$A$60,(IF(G1417=11,'ANEXO RP14'!$A$61,(IF(G1417=12,'ANEXO RP14'!$A$62,(IF(G1417=13,'ANEXO RP14'!$A$63,(IF(G1417=14,'ANEXO RP14'!$A$64,(IF(G1417=15,'ANEXO RP14'!$A$65,(IF(G1417=16,'ANEXO RP14'!$A$66," ")))))))))))))))))))))))))))))))</f>
        <v xml:space="preserve"> </v>
      </c>
      <c r="I1417" s="106"/>
      <c r="J1417" s="114"/>
      <c r="K1417" s="91"/>
    </row>
    <row r="1418" spans="1:11" s="30" customFormat="1" ht="41.25" customHeight="1" thickBot="1" x14ac:dyDescent="0.3">
      <c r="A1418" s="113"/>
      <c r="B1418" s="93"/>
      <c r="C1418" s="55"/>
      <c r="D1418" s="94" t="e">
        <f>VLOOKUP($C1417:$C$5004,$C$27:$D$5004,2,0)</f>
        <v>#N/A</v>
      </c>
      <c r="E1418" s="99"/>
      <c r="F1418" s="60" t="e">
        <f>VLOOKUP($E1418:$E$5004,'PLANO DE APLICAÇÃO'!$A$5:$B$1002,2,0)</f>
        <v>#N/A</v>
      </c>
      <c r="G1418" s="28"/>
      <c r="H1418" s="29" t="str">
        <f>IF(G1418=1,'ANEXO RP14'!$A$51,(IF(G1418=2,'ANEXO RP14'!$A$52,(IF(G1418=3,'ANEXO RP14'!$A$53,(IF(G1418=4,'ANEXO RP14'!$A$54,(IF(G1418=5,'ANEXO RP14'!$A$55,(IF(G1418=6,'ANEXO RP14'!$A$56,(IF(G1418=7,'ANEXO RP14'!$A$57,(IF(G1418=8,'ANEXO RP14'!$A$58,(IF(G1418=9,'ANEXO RP14'!$A$59,(IF(G1418=10,'ANEXO RP14'!$A$60,(IF(G1418=11,'ANEXO RP14'!$A$61,(IF(G1418=12,'ANEXO RP14'!$A$62,(IF(G1418=13,'ANEXO RP14'!$A$63,(IF(G1418=14,'ANEXO RP14'!$A$64,(IF(G1418=15,'ANEXO RP14'!$A$65,(IF(G1418=16,'ANEXO RP14'!$A$66," ")))))))))))))))))))))))))))))))</f>
        <v xml:space="preserve"> </v>
      </c>
      <c r="I1418" s="106"/>
      <c r="J1418" s="114"/>
      <c r="K1418" s="91"/>
    </row>
    <row r="1419" spans="1:11" s="30" customFormat="1" ht="41.25" customHeight="1" thickBot="1" x14ac:dyDescent="0.3">
      <c r="A1419" s="113"/>
      <c r="B1419" s="93"/>
      <c r="C1419" s="55"/>
      <c r="D1419" s="94" t="e">
        <f>VLOOKUP($C1418:$C$5004,$C$27:$D$5004,2,0)</f>
        <v>#N/A</v>
      </c>
      <c r="E1419" s="99"/>
      <c r="F1419" s="60" t="e">
        <f>VLOOKUP($E1419:$E$5004,'PLANO DE APLICAÇÃO'!$A$5:$B$1002,2,0)</f>
        <v>#N/A</v>
      </c>
      <c r="G1419" s="28"/>
      <c r="H1419" s="29" t="str">
        <f>IF(G1419=1,'ANEXO RP14'!$A$51,(IF(G1419=2,'ANEXO RP14'!$A$52,(IF(G1419=3,'ANEXO RP14'!$A$53,(IF(G1419=4,'ANEXO RP14'!$A$54,(IF(G1419=5,'ANEXO RP14'!$A$55,(IF(G1419=6,'ANEXO RP14'!$A$56,(IF(G1419=7,'ANEXO RP14'!$A$57,(IF(G1419=8,'ANEXO RP14'!$A$58,(IF(G1419=9,'ANEXO RP14'!$A$59,(IF(G1419=10,'ANEXO RP14'!$A$60,(IF(G1419=11,'ANEXO RP14'!$A$61,(IF(G1419=12,'ANEXO RP14'!$A$62,(IF(G1419=13,'ANEXO RP14'!$A$63,(IF(G1419=14,'ANEXO RP14'!$A$64,(IF(G1419=15,'ANEXO RP14'!$A$65,(IF(G1419=16,'ANEXO RP14'!$A$66," ")))))))))))))))))))))))))))))))</f>
        <v xml:space="preserve"> </v>
      </c>
      <c r="I1419" s="106"/>
      <c r="J1419" s="114"/>
      <c r="K1419" s="91"/>
    </row>
    <row r="1420" spans="1:11" s="30" customFormat="1" ht="41.25" customHeight="1" thickBot="1" x14ac:dyDescent="0.3">
      <c r="A1420" s="113"/>
      <c r="B1420" s="93"/>
      <c r="C1420" s="55"/>
      <c r="D1420" s="94" t="e">
        <f>VLOOKUP($C1419:$C$5004,$C$27:$D$5004,2,0)</f>
        <v>#N/A</v>
      </c>
      <c r="E1420" s="99"/>
      <c r="F1420" s="60" t="e">
        <f>VLOOKUP($E1420:$E$5004,'PLANO DE APLICAÇÃO'!$A$5:$B$1002,2,0)</f>
        <v>#N/A</v>
      </c>
      <c r="G1420" s="28"/>
      <c r="H1420" s="29" t="str">
        <f>IF(G1420=1,'ANEXO RP14'!$A$51,(IF(G1420=2,'ANEXO RP14'!$A$52,(IF(G1420=3,'ANEXO RP14'!$A$53,(IF(G1420=4,'ANEXO RP14'!$A$54,(IF(G1420=5,'ANEXO RP14'!$A$55,(IF(G1420=6,'ANEXO RP14'!$A$56,(IF(G1420=7,'ANEXO RP14'!$A$57,(IF(G1420=8,'ANEXO RP14'!$A$58,(IF(G1420=9,'ANEXO RP14'!$A$59,(IF(G1420=10,'ANEXO RP14'!$A$60,(IF(G1420=11,'ANEXO RP14'!$A$61,(IF(G1420=12,'ANEXO RP14'!$A$62,(IF(G1420=13,'ANEXO RP14'!$A$63,(IF(G1420=14,'ANEXO RP14'!$A$64,(IF(G1420=15,'ANEXO RP14'!$A$65,(IF(G1420=16,'ANEXO RP14'!$A$66," ")))))))))))))))))))))))))))))))</f>
        <v xml:space="preserve"> </v>
      </c>
      <c r="I1420" s="106"/>
      <c r="J1420" s="114"/>
      <c r="K1420" s="91"/>
    </row>
    <row r="1421" spans="1:11" s="30" customFormat="1" ht="41.25" customHeight="1" thickBot="1" x14ac:dyDescent="0.3">
      <c r="A1421" s="113"/>
      <c r="B1421" s="93"/>
      <c r="C1421" s="55"/>
      <c r="D1421" s="94" t="e">
        <f>VLOOKUP($C1420:$C$5004,$C$27:$D$5004,2,0)</f>
        <v>#N/A</v>
      </c>
      <c r="E1421" s="99"/>
      <c r="F1421" s="60" t="e">
        <f>VLOOKUP($E1421:$E$5004,'PLANO DE APLICAÇÃO'!$A$5:$B$1002,2,0)</f>
        <v>#N/A</v>
      </c>
      <c r="G1421" s="28"/>
      <c r="H1421" s="29" t="str">
        <f>IF(G1421=1,'ANEXO RP14'!$A$51,(IF(G1421=2,'ANEXO RP14'!$A$52,(IF(G1421=3,'ANEXO RP14'!$A$53,(IF(G1421=4,'ANEXO RP14'!$A$54,(IF(G1421=5,'ANEXO RP14'!$A$55,(IF(G1421=6,'ANEXO RP14'!$A$56,(IF(G1421=7,'ANEXO RP14'!$A$57,(IF(G1421=8,'ANEXO RP14'!$A$58,(IF(G1421=9,'ANEXO RP14'!$A$59,(IF(G1421=10,'ANEXO RP14'!$A$60,(IF(G1421=11,'ANEXO RP14'!$A$61,(IF(G1421=12,'ANEXO RP14'!$A$62,(IF(G1421=13,'ANEXO RP14'!$A$63,(IF(G1421=14,'ANEXO RP14'!$A$64,(IF(G1421=15,'ANEXO RP14'!$A$65,(IF(G1421=16,'ANEXO RP14'!$A$66," ")))))))))))))))))))))))))))))))</f>
        <v xml:space="preserve"> </v>
      </c>
      <c r="I1421" s="106"/>
      <c r="J1421" s="114"/>
      <c r="K1421" s="91"/>
    </row>
    <row r="1422" spans="1:11" s="30" customFormat="1" ht="41.25" customHeight="1" thickBot="1" x14ac:dyDescent="0.3">
      <c r="A1422" s="113"/>
      <c r="B1422" s="93"/>
      <c r="C1422" s="55"/>
      <c r="D1422" s="94" t="e">
        <f>VLOOKUP($C1421:$C$5004,$C$27:$D$5004,2,0)</f>
        <v>#N/A</v>
      </c>
      <c r="E1422" s="99"/>
      <c r="F1422" s="60" t="e">
        <f>VLOOKUP($E1422:$E$5004,'PLANO DE APLICAÇÃO'!$A$5:$B$1002,2,0)</f>
        <v>#N/A</v>
      </c>
      <c r="G1422" s="28"/>
      <c r="H1422" s="29" t="str">
        <f>IF(G1422=1,'ANEXO RP14'!$A$51,(IF(G1422=2,'ANEXO RP14'!$A$52,(IF(G1422=3,'ANEXO RP14'!$A$53,(IF(G1422=4,'ANEXO RP14'!$A$54,(IF(G1422=5,'ANEXO RP14'!$A$55,(IF(G1422=6,'ANEXO RP14'!$A$56,(IF(G1422=7,'ANEXO RP14'!$A$57,(IF(G1422=8,'ANEXO RP14'!$A$58,(IF(G1422=9,'ANEXO RP14'!$A$59,(IF(G1422=10,'ANEXO RP14'!$A$60,(IF(G1422=11,'ANEXO RP14'!$A$61,(IF(G1422=12,'ANEXO RP14'!$A$62,(IF(G1422=13,'ANEXO RP14'!$A$63,(IF(G1422=14,'ANEXO RP14'!$A$64,(IF(G1422=15,'ANEXO RP14'!$A$65,(IF(G1422=16,'ANEXO RP14'!$A$66," ")))))))))))))))))))))))))))))))</f>
        <v xml:space="preserve"> </v>
      </c>
      <c r="I1422" s="106"/>
      <c r="J1422" s="114"/>
      <c r="K1422" s="91"/>
    </row>
    <row r="1423" spans="1:11" s="30" customFormat="1" ht="41.25" customHeight="1" thickBot="1" x14ac:dyDescent="0.3">
      <c r="A1423" s="113"/>
      <c r="B1423" s="93"/>
      <c r="C1423" s="55"/>
      <c r="D1423" s="94" t="e">
        <f>VLOOKUP($C1422:$C$5004,$C$27:$D$5004,2,0)</f>
        <v>#N/A</v>
      </c>
      <c r="E1423" s="99"/>
      <c r="F1423" s="60" t="e">
        <f>VLOOKUP($E1423:$E$5004,'PLANO DE APLICAÇÃO'!$A$5:$B$1002,2,0)</f>
        <v>#N/A</v>
      </c>
      <c r="G1423" s="28"/>
      <c r="H1423" s="29" t="str">
        <f>IF(G1423=1,'ANEXO RP14'!$A$51,(IF(G1423=2,'ANEXO RP14'!$A$52,(IF(G1423=3,'ANEXO RP14'!$A$53,(IF(G1423=4,'ANEXO RP14'!$A$54,(IF(G1423=5,'ANEXO RP14'!$A$55,(IF(G1423=6,'ANEXO RP14'!$A$56,(IF(G1423=7,'ANEXO RP14'!$A$57,(IF(G1423=8,'ANEXO RP14'!$A$58,(IF(G1423=9,'ANEXO RP14'!$A$59,(IF(G1423=10,'ANEXO RP14'!$A$60,(IF(G1423=11,'ANEXO RP14'!$A$61,(IF(G1423=12,'ANEXO RP14'!$A$62,(IF(G1423=13,'ANEXO RP14'!$A$63,(IF(G1423=14,'ANEXO RP14'!$A$64,(IF(G1423=15,'ANEXO RP14'!$A$65,(IF(G1423=16,'ANEXO RP14'!$A$66," ")))))))))))))))))))))))))))))))</f>
        <v xml:space="preserve"> </v>
      </c>
      <c r="I1423" s="106"/>
      <c r="J1423" s="114"/>
      <c r="K1423" s="91"/>
    </row>
    <row r="1424" spans="1:11" s="30" customFormat="1" ht="41.25" customHeight="1" thickBot="1" x14ac:dyDescent="0.3">
      <c r="A1424" s="113"/>
      <c r="B1424" s="93"/>
      <c r="C1424" s="55"/>
      <c r="D1424" s="94" t="e">
        <f>VLOOKUP($C1423:$C$5004,$C$27:$D$5004,2,0)</f>
        <v>#N/A</v>
      </c>
      <c r="E1424" s="99"/>
      <c r="F1424" s="60" t="e">
        <f>VLOOKUP($E1424:$E$5004,'PLANO DE APLICAÇÃO'!$A$5:$B$1002,2,0)</f>
        <v>#N/A</v>
      </c>
      <c r="G1424" s="28"/>
      <c r="H1424" s="29" t="str">
        <f>IF(G1424=1,'ANEXO RP14'!$A$51,(IF(G1424=2,'ANEXO RP14'!$A$52,(IF(G1424=3,'ANEXO RP14'!$A$53,(IF(G1424=4,'ANEXO RP14'!$A$54,(IF(G1424=5,'ANEXO RP14'!$A$55,(IF(G1424=6,'ANEXO RP14'!$A$56,(IF(G1424=7,'ANEXO RP14'!$A$57,(IF(G1424=8,'ANEXO RP14'!$A$58,(IF(G1424=9,'ANEXO RP14'!$A$59,(IF(G1424=10,'ANEXO RP14'!$A$60,(IF(G1424=11,'ANEXO RP14'!$A$61,(IF(G1424=12,'ANEXO RP14'!$A$62,(IF(G1424=13,'ANEXO RP14'!$A$63,(IF(G1424=14,'ANEXO RP14'!$A$64,(IF(G1424=15,'ANEXO RP14'!$A$65,(IF(G1424=16,'ANEXO RP14'!$A$66," ")))))))))))))))))))))))))))))))</f>
        <v xml:space="preserve"> </v>
      </c>
      <c r="I1424" s="106"/>
      <c r="J1424" s="114"/>
      <c r="K1424" s="91"/>
    </row>
    <row r="1425" spans="1:11" s="30" customFormat="1" ht="41.25" customHeight="1" thickBot="1" x14ac:dyDescent="0.3">
      <c r="A1425" s="113"/>
      <c r="B1425" s="93"/>
      <c r="C1425" s="55"/>
      <c r="D1425" s="94" t="e">
        <f>VLOOKUP($C1424:$C$5004,$C$27:$D$5004,2,0)</f>
        <v>#N/A</v>
      </c>
      <c r="E1425" s="99"/>
      <c r="F1425" s="60" t="e">
        <f>VLOOKUP($E1425:$E$5004,'PLANO DE APLICAÇÃO'!$A$5:$B$1002,2,0)</f>
        <v>#N/A</v>
      </c>
      <c r="G1425" s="28"/>
      <c r="H1425" s="29" t="str">
        <f>IF(G1425=1,'ANEXO RP14'!$A$51,(IF(G1425=2,'ANEXO RP14'!$A$52,(IF(G1425=3,'ANEXO RP14'!$A$53,(IF(G1425=4,'ANEXO RP14'!$A$54,(IF(G1425=5,'ANEXO RP14'!$A$55,(IF(G1425=6,'ANEXO RP14'!$A$56,(IF(G1425=7,'ANEXO RP14'!$A$57,(IF(G1425=8,'ANEXO RP14'!$A$58,(IF(G1425=9,'ANEXO RP14'!$A$59,(IF(G1425=10,'ANEXO RP14'!$A$60,(IF(G1425=11,'ANEXO RP14'!$A$61,(IF(G1425=12,'ANEXO RP14'!$A$62,(IF(G1425=13,'ANEXO RP14'!$A$63,(IF(G1425=14,'ANEXO RP14'!$A$64,(IF(G1425=15,'ANEXO RP14'!$A$65,(IF(G1425=16,'ANEXO RP14'!$A$66," ")))))))))))))))))))))))))))))))</f>
        <v xml:space="preserve"> </v>
      </c>
      <c r="I1425" s="106"/>
      <c r="J1425" s="114"/>
      <c r="K1425" s="91"/>
    </row>
    <row r="1426" spans="1:11" s="30" customFormat="1" ht="41.25" customHeight="1" thickBot="1" x14ac:dyDescent="0.3">
      <c r="A1426" s="113"/>
      <c r="B1426" s="93"/>
      <c r="C1426" s="55"/>
      <c r="D1426" s="94" t="e">
        <f>VLOOKUP($C1425:$C$5004,$C$27:$D$5004,2,0)</f>
        <v>#N/A</v>
      </c>
      <c r="E1426" s="99"/>
      <c r="F1426" s="60" t="e">
        <f>VLOOKUP($E1426:$E$5004,'PLANO DE APLICAÇÃO'!$A$5:$B$1002,2,0)</f>
        <v>#N/A</v>
      </c>
      <c r="G1426" s="28"/>
      <c r="H1426" s="29" t="str">
        <f>IF(G1426=1,'ANEXO RP14'!$A$51,(IF(G1426=2,'ANEXO RP14'!$A$52,(IF(G1426=3,'ANEXO RP14'!$A$53,(IF(G1426=4,'ANEXO RP14'!$A$54,(IF(G1426=5,'ANEXO RP14'!$A$55,(IF(G1426=6,'ANEXO RP14'!$A$56,(IF(G1426=7,'ANEXO RP14'!$A$57,(IF(G1426=8,'ANEXO RP14'!$A$58,(IF(G1426=9,'ANEXO RP14'!$A$59,(IF(G1426=10,'ANEXO RP14'!$A$60,(IF(G1426=11,'ANEXO RP14'!$A$61,(IF(G1426=12,'ANEXO RP14'!$A$62,(IF(G1426=13,'ANEXO RP14'!$A$63,(IF(G1426=14,'ANEXO RP14'!$A$64,(IF(G1426=15,'ANEXO RP14'!$A$65,(IF(G1426=16,'ANEXO RP14'!$A$66," ")))))))))))))))))))))))))))))))</f>
        <v xml:space="preserve"> </v>
      </c>
      <c r="I1426" s="106"/>
      <c r="J1426" s="114"/>
      <c r="K1426" s="91"/>
    </row>
    <row r="1427" spans="1:11" s="30" customFormat="1" ht="41.25" customHeight="1" thickBot="1" x14ac:dyDescent="0.3">
      <c r="A1427" s="113"/>
      <c r="B1427" s="93"/>
      <c r="C1427" s="55"/>
      <c r="D1427" s="94" t="e">
        <f>VLOOKUP($C1426:$C$5004,$C$27:$D$5004,2,0)</f>
        <v>#N/A</v>
      </c>
      <c r="E1427" s="99"/>
      <c r="F1427" s="60" t="e">
        <f>VLOOKUP($E1427:$E$5004,'PLANO DE APLICAÇÃO'!$A$5:$B$1002,2,0)</f>
        <v>#N/A</v>
      </c>
      <c r="G1427" s="28"/>
      <c r="H1427" s="29" t="str">
        <f>IF(G1427=1,'ANEXO RP14'!$A$51,(IF(G1427=2,'ANEXO RP14'!$A$52,(IF(G1427=3,'ANEXO RP14'!$A$53,(IF(G1427=4,'ANEXO RP14'!$A$54,(IF(G1427=5,'ANEXO RP14'!$A$55,(IF(G1427=6,'ANEXO RP14'!$A$56,(IF(G1427=7,'ANEXO RP14'!$A$57,(IF(G1427=8,'ANEXO RP14'!$A$58,(IF(G1427=9,'ANEXO RP14'!$A$59,(IF(G1427=10,'ANEXO RP14'!$A$60,(IF(G1427=11,'ANEXO RP14'!$A$61,(IF(G1427=12,'ANEXO RP14'!$A$62,(IF(G1427=13,'ANEXO RP14'!$A$63,(IF(G1427=14,'ANEXO RP14'!$A$64,(IF(G1427=15,'ANEXO RP14'!$A$65,(IF(G1427=16,'ANEXO RP14'!$A$66," ")))))))))))))))))))))))))))))))</f>
        <v xml:space="preserve"> </v>
      </c>
      <c r="I1427" s="106"/>
      <c r="J1427" s="114"/>
      <c r="K1427" s="91"/>
    </row>
    <row r="1428" spans="1:11" s="30" customFormat="1" ht="41.25" customHeight="1" thickBot="1" x14ac:dyDescent="0.3">
      <c r="A1428" s="113"/>
      <c r="B1428" s="93"/>
      <c r="C1428" s="55"/>
      <c r="D1428" s="94" t="e">
        <f>VLOOKUP($C1427:$C$5004,$C$27:$D$5004,2,0)</f>
        <v>#N/A</v>
      </c>
      <c r="E1428" s="99"/>
      <c r="F1428" s="60" t="e">
        <f>VLOOKUP($E1428:$E$5004,'PLANO DE APLICAÇÃO'!$A$5:$B$1002,2,0)</f>
        <v>#N/A</v>
      </c>
      <c r="G1428" s="28"/>
      <c r="H1428" s="29" t="str">
        <f>IF(G1428=1,'ANEXO RP14'!$A$51,(IF(G1428=2,'ANEXO RP14'!$A$52,(IF(G1428=3,'ANEXO RP14'!$A$53,(IF(G1428=4,'ANEXO RP14'!$A$54,(IF(G1428=5,'ANEXO RP14'!$A$55,(IF(G1428=6,'ANEXO RP14'!$A$56,(IF(G1428=7,'ANEXO RP14'!$A$57,(IF(G1428=8,'ANEXO RP14'!$A$58,(IF(G1428=9,'ANEXO RP14'!$A$59,(IF(G1428=10,'ANEXO RP14'!$A$60,(IF(G1428=11,'ANEXO RP14'!$A$61,(IF(G1428=12,'ANEXO RP14'!$A$62,(IF(G1428=13,'ANEXO RP14'!$A$63,(IF(G1428=14,'ANEXO RP14'!$A$64,(IF(G1428=15,'ANEXO RP14'!$A$65,(IF(G1428=16,'ANEXO RP14'!$A$66," ")))))))))))))))))))))))))))))))</f>
        <v xml:space="preserve"> </v>
      </c>
      <c r="I1428" s="106"/>
      <c r="J1428" s="114"/>
      <c r="K1428" s="91"/>
    </row>
    <row r="1429" spans="1:11" s="30" customFormat="1" ht="41.25" customHeight="1" thickBot="1" x14ac:dyDescent="0.3">
      <c r="A1429" s="113"/>
      <c r="B1429" s="93"/>
      <c r="C1429" s="55"/>
      <c r="D1429" s="94" t="e">
        <f>VLOOKUP($C1428:$C$5004,$C$27:$D$5004,2,0)</f>
        <v>#N/A</v>
      </c>
      <c r="E1429" s="99"/>
      <c r="F1429" s="60" t="e">
        <f>VLOOKUP($E1429:$E$5004,'PLANO DE APLICAÇÃO'!$A$5:$B$1002,2,0)</f>
        <v>#N/A</v>
      </c>
      <c r="G1429" s="28"/>
      <c r="H1429" s="29" t="str">
        <f>IF(G1429=1,'ANEXO RP14'!$A$51,(IF(G1429=2,'ANEXO RP14'!$A$52,(IF(G1429=3,'ANEXO RP14'!$A$53,(IF(G1429=4,'ANEXO RP14'!$A$54,(IF(G1429=5,'ANEXO RP14'!$A$55,(IF(G1429=6,'ANEXO RP14'!$A$56,(IF(G1429=7,'ANEXO RP14'!$A$57,(IF(G1429=8,'ANEXO RP14'!$A$58,(IF(G1429=9,'ANEXO RP14'!$A$59,(IF(G1429=10,'ANEXO RP14'!$A$60,(IF(G1429=11,'ANEXO RP14'!$A$61,(IF(G1429=12,'ANEXO RP14'!$A$62,(IF(G1429=13,'ANEXO RP14'!$A$63,(IF(G1429=14,'ANEXO RP14'!$A$64,(IF(G1429=15,'ANEXO RP14'!$A$65,(IF(G1429=16,'ANEXO RP14'!$A$66," ")))))))))))))))))))))))))))))))</f>
        <v xml:space="preserve"> </v>
      </c>
      <c r="I1429" s="106"/>
      <c r="J1429" s="114"/>
      <c r="K1429" s="91"/>
    </row>
    <row r="1430" spans="1:11" s="30" customFormat="1" ht="41.25" customHeight="1" thickBot="1" x14ac:dyDescent="0.3">
      <c r="A1430" s="113"/>
      <c r="B1430" s="93"/>
      <c r="C1430" s="55"/>
      <c r="D1430" s="94" t="e">
        <f>VLOOKUP($C1429:$C$5004,$C$27:$D$5004,2,0)</f>
        <v>#N/A</v>
      </c>
      <c r="E1430" s="99"/>
      <c r="F1430" s="60" t="e">
        <f>VLOOKUP($E1430:$E$5004,'PLANO DE APLICAÇÃO'!$A$5:$B$1002,2,0)</f>
        <v>#N/A</v>
      </c>
      <c r="G1430" s="28"/>
      <c r="H1430" s="29" t="str">
        <f>IF(G1430=1,'ANEXO RP14'!$A$51,(IF(G1430=2,'ANEXO RP14'!$A$52,(IF(G1430=3,'ANEXO RP14'!$A$53,(IF(G1430=4,'ANEXO RP14'!$A$54,(IF(G1430=5,'ANEXO RP14'!$A$55,(IF(G1430=6,'ANEXO RP14'!$A$56,(IF(G1430=7,'ANEXO RP14'!$A$57,(IF(G1430=8,'ANEXO RP14'!$A$58,(IF(G1430=9,'ANEXO RP14'!$A$59,(IF(G1430=10,'ANEXO RP14'!$A$60,(IF(G1430=11,'ANEXO RP14'!$A$61,(IF(G1430=12,'ANEXO RP14'!$A$62,(IF(G1430=13,'ANEXO RP14'!$A$63,(IF(G1430=14,'ANEXO RP14'!$A$64,(IF(G1430=15,'ANEXO RP14'!$A$65,(IF(G1430=16,'ANEXO RP14'!$A$66," ")))))))))))))))))))))))))))))))</f>
        <v xml:space="preserve"> </v>
      </c>
      <c r="I1430" s="106"/>
      <c r="J1430" s="114"/>
      <c r="K1430" s="91"/>
    </row>
    <row r="1431" spans="1:11" s="30" customFormat="1" ht="41.25" customHeight="1" thickBot="1" x14ac:dyDescent="0.3">
      <c r="A1431" s="113"/>
      <c r="B1431" s="93"/>
      <c r="C1431" s="55"/>
      <c r="D1431" s="94" t="e">
        <f>VLOOKUP($C1430:$C$5004,$C$27:$D$5004,2,0)</f>
        <v>#N/A</v>
      </c>
      <c r="E1431" s="99"/>
      <c r="F1431" s="60" t="e">
        <f>VLOOKUP($E1431:$E$5004,'PLANO DE APLICAÇÃO'!$A$5:$B$1002,2,0)</f>
        <v>#N/A</v>
      </c>
      <c r="G1431" s="28"/>
      <c r="H1431" s="29" t="str">
        <f>IF(G1431=1,'ANEXO RP14'!$A$51,(IF(G1431=2,'ANEXO RP14'!$A$52,(IF(G1431=3,'ANEXO RP14'!$A$53,(IF(G1431=4,'ANEXO RP14'!$A$54,(IF(G1431=5,'ANEXO RP14'!$A$55,(IF(G1431=6,'ANEXO RP14'!$A$56,(IF(G1431=7,'ANEXO RP14'!$A$57,(IF(G1431=8,'ANEXO RP14'!$A$58,(IF(G1431=9,'ANEXO RP14'!$A$59,(IF(G1431=10,'ANEXO RP14'!$A$60,(IF(G1431=11,'ANEXO RP14'!$A$61,(IF(G1431=12,'ANEXO RP14'!$A$62,(IF(G1431=13,'ANEXO RP14'!$A$63,(IF(G1431=14,'ANEXO RP14'!$A$64,(IF(G1431=15,'ANEXO RP14'!$A$65,(IF(G1431=16,'ANEXO RP14'!$A$66," ")))))))))))))))))))))))))))))))</f>
        <v xml:space="preserve"> </v>
      </c>
      <c r="I1431" s="106"/>
      <c r="J1431" s="114"/>
      <c r="K1431" s="91"/>
    </row>
    <row r="1432" spans="1:11" s="30" customFormat="1" ht="41.25" customHeight="1" thickBot="1" x14ac:dyDescent="0.3">
      <c r="A1432" s="113"/>
      <c r="B1432" s="93"/>
      <c r="C1432" s="55"/>
      <c r="D1432" s="94" t="e">
        <f>VLOOKUP($C1431:$C$5004,$C$27:$D$5004,2,0)</f>
        <v>#N/A</v>
      </c>
      <c r="E1432" s="99"/>
      <c r="F1432" s="60" t="e">
        <f>VLOOKUP($E1432:$E$5004,'PLANO DE APLICAÇÃO'!$A$5:$B$1002,2,0)</f>
        <v>#N/A</v>
      </c>
      <c r="G1432" s="28"/>
      <c r="H1432" s="29" t="str">
        <f>IF(G1432=1,'ANEXO RP14'!$A$51,(IF(G1432=2,'ANEXO RP14'!$A$52,(IF(G1432=3,'ANEXO RP14'!$A$53,(IF(G1432=4,'ANEXO RP14'!$A$54,(IF(G1432=5,'ANEXO RP14'!$A$55,(IF(G1432=6,'ANEXO RP14'!$A$56,(IF(G1432=7,'ANEXO RP14'!$A$57,(IF(G1432=8,'ANEXO RP14'!$A$58,(IF(G1432=9,'ANEXO RP14'!$A$59,(IF(G1432=10,'ANEXO RP14'!$A$60,(IF(G1432=11,'ANEXO RP14'!$A$61,(IF(G1432=12,'ANEXO RP14'!$A$62,(IF(G1432=13,'ANEXO RP14'!$A$63,(IF(G1432=14,'ANEXO RP14'!$A$64,(IF(G1432=15,'ANEXO RP14'!$A$65,(IF(G1432=16,'ANEXO RP14'!$A$66," ")))))))))))))))))))))))))))))))</f>
        <v xml:space="preserve"> </v>
      </c>
      <c r="I1432" s="106"/>
      <c r="J1432" s="114"/>
      <c r="K1432" s="91"/>
    </row>
    <row r="1433" spans="1:11" s="30" customFormat="1" ht="41.25" customHeight="1" thickBot="1" x14ac:dyDescent="0.3">
      <c r="A1433" s="113"/>
      <c r="B1433" s="93"/>
      <c r="C1433" s="55"/>
      <c r="D1433" s="94" t="e">
        <f>VLOOKUP($C1432:$C$5004,$C$27:$D$5004,2,0)</f>
        <v>#N/A</v>
      </c>
      <c r="E1433" s="99"/>
      <c r="F1433" s="60" t="e">
        <f>VLOOKUP($E1433:$E$5004,'PLANO DE APLICAÇÃO'!$A$5:$B$1002,2,0)</f>
        <v>#N/A</v>
      </c>
      <c r="G1433" s="28"/>
      <c r="H1433" s="29" t="str">
        <f>IF(G1433=1,'ANEXO RP14'!$A$51,(IF(G1433=2,'ANEXO RP14'!$A$52,(IF(G1433=3,'ANEXO RP14'!$A$53,(IF(G1433=4,'ANEXO RP14'!$A$54,(IF(G1433=5,'ANEXO RP14'!$A$55,(IF(G1433=6,'ANEXO RP14'!$A$56,(IF(G1433=7,'ANEXO RP14'!$A$57,(IF(G1433=8,'ANEXO RP14'!$A$58,(IF(G1433=9,'ANEXO RP14'!$A$59,(IF(G1433=10,'ANEXO RP14'!$A$60,(IF(G1433=11,'ANEXO RP14'!$A$61,(IF(G1433=12,'ANEXO RP14'!$A$62,(IF(G1433=13,'ANEXO RP14'!$A$63,(IF(G1433=14,'ANEXO RP14'!$A$64,(IF(G1433=15,'ANEXO RP14'!$A$65,(IF(G1433=16,'ANEXO RP14'!$A$66," ")))))))))))))))))))))))))))))))</f>
        <v xml:space="preserve"> </v>
      </c>
      <c r="I1433" s="106"/>
      <c r="J1433" s="114"/>
      <c r="K1433" s="91"/>
    </row>
    <row r="1434" spans="1:11" s="30" customFormat="1" ht="41.25" customHeight="1" thickBot="1" x14ac:dyDescent="0.3">
      <c r="A1434" s="113"/>
      <c r="B1434" s="93"/>
      <c r="C1434" s="55"/>
      <c r="D1434" s="94" t="e">
        <f>VLOOKUP($C1433:$C$5004,$C$27:$D$5004,2,0)</f>
        <v>#N/A</v>
      </c>
      <c r="E1434" s="99"/>
      <c r="F1434" s="60" t="e">
        <f>VLOOKUP($E1434:$E$5004,'PLANO DE APLICAÇÃO'!$A$5:$B$1002,2,0)</f>
        <v>#N/A</v>
      </c>
      <c r="G1434" s="28"/>
      <c r="H1434" s="29" t="str">
        <f>IF(G1434=1,'ANEXO RP14'!$A$51,(IF(G1434=2,'ANEXO RP14'!$A$52,(IF(G1434=3,'ANEXO RP14'!$A$53,(IF(G1434=4,'ANEXO RP14'!$A$54,(IF(G1434=5,'ANEXO RP14'!$A$55,(IF(G1434=6,'ANEXO RP14'!$A$56,(IF(G1434=7,'ANEXO RP14'!$A$57,(IF(G1434=8,'ANEXO RP14'!$A$58,(IF(G1434=9,'ANEXO RP14'!$A$59,(IF(G1434=10,'ANEXO RP14'!$A$60,(IF(G1434=11,'ANEXO RP14'!$A$61,(IF(G1434=12,'ANEXO RP14'!$A$62,(IF(G1434=13,'ANEXO RP14'!$A$63,(IF(G1434=14,'ANEXO RP14'!$A$64,(IF(G1434=15,'ANEXO RP14'!$A$65,(IF(G1434=16,'ANEXO RP14'!$A$66," ")))))))))))))))))))))))))))))))</f>
        <v xml:space="preserve"> </v>
      </c>
      <c r="I1434" s="106"/>
      <c r="J1434" s="114"/>
      <c r="K1434" s="91"/>
    </row>
    <row r="1435" spans="1:11" s="30" customFormat="1" ht="41.25" customHeight="1" thickBot="1" x14ac:dyDescent="0.3">
      <c r="A1435" s="113"/>
      <c r="B1435" s="93"/>
      <c r="C1435" s="55"/>
      <c r="D1435" s="94" t="e">
        <f>VLOOKUP($C1434:$C$5004,$C$27:$D$5004,2,0)</f>
        <v>#N/A</v>
      </c>
      <c r="E1435" s="99"/>
      <c r="F1435" s="60" t="e">
        <f>VLOOKUP($E1435:$E$5004,'PLANO DE APLICAÇÃO'!$A$5:$B$1002,2,0)</f>
        <v>#N/A</v>
      </c>
      <c r="G1435" s="28"/>
      <c r="H1435" s="29" t="str">
        <f>IF(G1435=1,'ANEXO RP14'!$A$51,(IF(G1435=2,'ANEXO RP14'!$A$52,(IF(G1435=3,'ANEXO RP14'!$A$53,(IF(G1435=4,'ANEXO RP14'!$A$54,(IF(G1435=5,'ANEXO RP14'!$A$55,(IF(G1435=6,'ANEXO RP14'!$A$56,(IF(G1435=7,'ANEXO RP14'!$A$57,(IF(G1435=8,'ANEXO RP14'!$A$58,(IF(G1435=9,'ANEXO RP14'!$A$59,(IF(G1435=10,'ANEXO RP14'!$A$60,(IF(G1435=11,'ANEXO RP14'!$A$61,(IF(G1435=12,'ANEXO RP14'!$A$62,(IF(G1435=13,'ANEXO RP14'!$A$63,(IF(G1435=14,'ANEXO RP14'!$A$64,(IF(G1435=15,'ANEXO RP14'!$A$65,(IF(G1435=16,'ANEXO RP14'!$A$66," ")))))))))))))))))))))))))))))))</f>
        <v xml:space="preserve"> </v>
      </c>
      <c r="I1435" s="106"/>
      <c r="J1435" s="114"/>
      <c r="K1435" s="91"/>
    </row>
    <row r="1436" spans="1:11" s="30" customFormat="1" ht="41.25" customHeight="1" thickBot="1" x14ac:dyDescent="0.3">
      <c r="A1436" s="113"/>
      <c r="B1436" s="93"/>
      <c r="C1436" s="55"/>
      <c r="D1436" s="94" t="e">
        <f>VLOOKUP($C1435:$C$5004,$C$27:$D$5004,2,0)</f>
        <v>#N/A</v>
      </c>
      <c r="E1436" s="99"/>
      <c r="F1436" s="60" t="e">
        <f>VLOOKUP($E1436:$E$5004,'PLANO DE APLICAÇÃO'!$A$5:$B$1002,2,0)</f>
        <v>#N/A</v>
      </c>
      <c r="G1436" s="28"/>
      <c r="H1436" s="29" t="str">
        <f>IF(G1436=1,'ANEXO RP14'!$A$51,(IF(G1436=2,'ANEXO RP14'!$A$52,(IF(G1436=3,'ANEXO RP14'!$A$53,(IF(G1436=4,'ANEXO RP14'!$A$54,(IF(G1436=5,'ANEXO RP14'!$A$55,(IF(G1436=6,'ANEXO RP14'!$A$56,(IF(G1436=7,'ANEXO RP14'!$A$57,(IF(G1436=8,'ANEXO RP14'!$A$58,(IF(G1436=9,'ANEXO RP14'!$A$59,(IF(G1436=10,'ANEXO RP14'!$A$60,(IF(G1436=11,'ANEXO RP14'!$A$61,(IF(G1436=12,'ANEXO RP14'!$A$62,(IF(G1436=13,'ANEXO RP14'!$A$63,(IF(G1436=14,'ANEXO RP14'!$A$64,(IF(G1436=15,'ANEXO RP14'!$A$65,(IF(G1436=16,'ANEXO RP14'!$A$66," ")))))))))))))))))))))))))))))))</f>
        <v xml:space="preserve"> </v>
      </c>
      <c r="I1436" s="106"/>
      <c r="J1436" s="114"/>
      <c r="K1436" s="91"/>
    </row>
    <row r="1437" spans="1:11" s="30" customFormat="1" ht="41.25" customHeight="1" thickBot="1" x14ac:dyDescent="0.3">
      <c r="A1437" s="113"/>
      <c r="B1437" s="93"/>
      <c r="C1437" s="55"/>
      <c r="D1437" s="94" t="e">
        <f>VLOOKUP($C1436:$C$5004,$C$27:$D$5004,2,0)</f>
        <v>#N/A</v>
      </c>
      <c r="E1437" s="99"/>
      <c r="F1437" s="60" t="e">
        <f>VLOOKUP($E1437:$E$5004,'PLANO DE APLICAÇÃO'!$A$5:$B$1002,2,0)</f>
        <v>#N/A</v>
      </c>
      <c r="G1437" s="28"/>
      <c r="H1437" s="29" t="str">
        <f>IF(G1437=1,'ANEXO RP14'!$A$51,(IF(G1437=2,'ANEXO RP14'!$A$52,(IF(G1437=3,'ANEXO RP14'!$A$53,(IF(G1437=4,'ANEXO RP14'!$A$54,(IF(G1437=5,'ANEXO RP14'!$A$55,(IF(G1437=6,'ANEXO RP14'!$A$56,(IF(G1437=7,'ANEXO RP14'!$A$57,(IF(G1437=8,'ANEXO RP14'!$A$58,(IF(G1437=9,'ANEXO RP14'!$A$59,(IF(G1437=10,'ANEXO RP14'!$A$60,(IF(G1437=11,'ANEXO RP14'!$A$61,(IF(G1437=12,'ANEXO RP14'!$A$62,(IF(G1437=13,'ANEXO RP14'!$A$63,(IF(G1437=14,'ANEXO RP14'!$A$64,(IF(G1437=15,'ANEXO RP14'!$A$65,(IF(G1437=16,'ANEXO RP14'!$A$66," ")))))))))))))))))))))))))))))))</f>
        <v xml:space="preserve"> </v>
      </c>
      <c r="I1437" s="106"/>
      <c r="J1437" s="114"/>
      <c r="K1437" s="91"/>
    </row>
    <row r="1438" spans="1:11" s="30" customFormat="1" ht="41.25" customHeight="1" thickBot="1" x14ac:dyDescent="0.3">
      <c r="A1438" s="113"/>
      <c r="B1438" s="93"/>
      <c r="C1438" s="55"/>
      <c r="D1438" s="94" t="e">
        <f>VLOOKUP($C1437:$C$5004,$C$27:$D$5004,2,0)</f>
        <v>#N/A</v>
      </c>
      <c r="E1438" s="99"/>
      <c r="F1438" s="60" t="e">
        <f>VLOOKUP($E1438:$E$5004,'PLANO DE APLICAÇÃO'!$A$5:$B$1002,2,0)</f>
        <v>#N/A</v>
      </c>
      <c r="G1438" s="28"/>
      <c r="H1438" s="29" t="str">
        <f>IF(G1438=1,'ANEXO RP14'!$A$51,(IF(G1438=2,'ANEXO RP14'!$A$52,(IF(G1438=3,'ANEXO RP14'!$A$53,(IF(G1438=4,'ANEXO RP14'!$A$54,(IF(G1438=5,'ANEXO RP14'!$A$55,(IF(G1438=6,'ANEXO RP14'!$A$56,(IF(G1438=7,'ANEXO RP14'!$A$57,(IF(G1438=8,'ANEXO RP14'!$A$58,(IF(G1438=9,'ANEXO RP14'!$A$59,(IF(G1438=10,'ANEXO RP14'!$A$60,(IF(G1438=11,'ANEXO RP14'!$A$61,(IF(G1438=12,'ANEXO RP14'!$A$62,(IF(G1438=13,'ANEXO RP14'!$A$63,(IF(G1438=14,'ANEXO RP14'!$A$64,(IF(G1438=15,'ANEXO RP14'!$A$65,(IF(G1438=16,'ANEXO RP14'!$A$66," ")))))))))))))))))))))))))))))))</f>
        <v xml:space="preserve"> </v>
      </c>
      <c r="I1438" s="106"/>
      <c r="J1438" s="114"/>
      <c r="K1438" s="91"/>
    </row>
    <row r="1439" spans="1:11" s="30" customFormat="1" ht="41.25" customHeight="1" thickBot="1" x14ac:dyDescent="0.3">
      <c r="A1439" s="113"/>
      <c r="B1439" s="93"/>
      <c r="C1439" s="55"/>
      <c r="D1439" s="94" t="e">
        <f>VLOOKUP($C1438:$C$5004,$C$27:$D$5004,2,0)</f>
        <v>#N/A</v>
      </c>
      <c r="E1439" s="99"/>
      <c r="F1439" s="60" t="e">
        <f>VLOOKUP($E1439:$E$5004,'PLANO DE APLICAÇÃO'!$A$5:$B$1002,2,0)</f>
        <v>#N/A</v>
      </c>
      <c r="G1439" s="28"/>
      <c r="H1439" s="29" t="str">
        <f>IF(G1439=1,'ANEXO RP14'!$A$51,(IF(G1439=2,'ANEXO RP14'!$A$52,(IF(G1439=3,'ANEXO RP14'!$A$53,(IF(G1439=4,'ANEXO RP14'!$A$54,(IF(G1439=5,'ANEXO RP14'!$A$55,(IF(G1439=6,'ANEXO RP14'!$A$56,(IF(G1439=7,'ANEXO RP14'!$A$57,(IF(G1439=8,'ANEXO RP14'!$A$58,(IF(G1439=9,'ANEXO RP14'!$A$59,(IF(G1439=10,'ANEXO RP14'!$A$60,(IF(G1439=11,'ANEXO RP14'!$A$61,(IF(G1439=12,'ANEXO RP14'!$A$62,(IF(G1439=13,'ANEXO RP14'!$A$63,(IF(G1439=14,'ANEXO RP14'!$A$64,(IF(G1439=15,'ANEXO RP14'!$A$65,(IF(G1439=16,'ANEXO RP14'!$A$66," ")))))))))))))))))))))))))))))))</f>
        <v xml:space="preserve"> </v>
      </c>
      <c r="I1439" s="106"/>
      <c r="J1439" s="114"/>
      <c r="K1439" s="91"/>
    </row>
    <row r="1440" spans="1:11" s="30" customFormat="1" ht="41.25" customHeight="1" thickBot="1" x14ac:dyDescent="0.3">
      <c r="A1440" s="113"/>
      <c r="B1440" s="93"/>
      <c r="C1440" s="55"/>
      <c r="D1440" s="94" t="e">
        <f>VLOOKUP($C1439:$C$5004,$C$27:$D$5004,2,0)</f>
        <v>#N/A</v>
      </c>
      <c r="E1440" s="99"/>
      <c r="F1440" s="60" t="e">
        <f>VLOOKUP($E1440:$E$5004,'PLANO DE APLICAÇÃO'!$A$5:$B$1002,2,0)</f>
        <v>#N/A</v>
      </c>
      <c r="G1440" s="28"/>
      <c r="H1440" s="29" t="str">
        <f>IF(G1440=1,'ANEXO RP14'!$A$51,(IF(G1440=2,'ANEXO RP14'!$A$52,(IF(G1440=3,'ANEXO RP14'!$A$53,(IF(G1440=4,'ANEXO RP14'!$A$54,(IF(G1440=5,'ANEXO RP14'!$A$55,(IF(G1440=6,'ANEXO RP14'!$A$56,(IF(G1440=7,'ANEXO RP14'!$A$57,(IF(G1440=8,'ANEXO RP14'!$A$58,(IF(G1440=9,'ANEXO RP14'!$A$59,(IF(G1440=10,'ANEXO RP14'!$A$60,(IF(G1440=11,'ANEXO RP14'!$A$61,(IF(G1440=12,'ANEXO RP14'!$A$62,(IF(G1440=13,'ANEXO RP14'!$A$63,(IF(G1440=14,'ANEXO RP14'!$A$64,(IF(G1440=15,'ANEXO RP14'!$A$65,(IF(G1440=16,'ANEXO RP14'!$A$66," ")))))))))))))))))))))))))))))))</f>
        <v xml:space="preserve"> </v>
      </c>
      <c r="I1440" s="106"/>
      <c r="J1440" s="114"/>
      <c r="K1440" s="91"/>
    </row>
    <row r="1441" spans="1:11" s="30" customFormat="1" ht="41.25" customHeight="1" thickBot="1" x14ac:dyDescent="0.3">
      <c r="A1441" s="113"/>
      <c r="B1441" s="93"/>
      <c r="C1441" s="55"/>
      <c r="D1441" s="94" t="e">
        <f>VLOOKUP($C1440:$C$5004,$C$27:$D$5004,2,0)</f>
        <v>#N/A</v>
      </c>
      <c r="E1441" s="99"/>
      <c r="F1441" s="60" t="e">
        <f>VLOOKUP($E1441:$E$5004,'PLANO DE APLICAÇÃO'!$A$5:$B$1002,2,0)</f>
        <v>#N/A</v>
      </c>
      <c r="G1441" s="28"/>
      <c r="H1441" s="29" t="str">
        <f>IF(G1441=1,'ANEXO RP14'!$A$51,(IF(G1441=2,'ANEXO RP14'!$A$52,(IF(G1441=3,'ANEXO RP14'!$A$53,(IF(G1441=4,'ANEXO RP14'!$A$54,(IF(G1441=5,'ANEXO RP14'!$A$55,(IF(G1441=6,'ANEXO RP14'!$A$56,(IF(G1441=7,'ANEXO RP14'!$A$57,(IF(G1441=8,'ANEXO RP14'!$A$58,(IF(G1441=9,'ANEXO RP14'!$A$59,(IF(G1441=10,'ANEXO RP14'!$A$60,(IF(G1441=11,'ANEXO RP14'!$A$61,(IF(G1441=12,'ANEXO RP14'!$A$62,(IF(G1441=13,'ANEXO RP14'!$A$63,(IF(G1441=14,'ANEXO RP14'!$A$64,(IF(G1441=15,'ANEXO RP14'!$A$65,(IF(G1441=16,'ANEXO RP14'!$A$66," ")))))))))))))))))))))))))))))))</f>
        <v xml:space="preserve"> </v>
      </c>
      <c r="I1441" s="106"/>
      <c r="J1441" s="114"/>
      <c r="K1441" s="91"/>
    </row>
    <row r="1442" spans="1:11" s="30" customFormat="1" ht="41.25" customHeight="1" thickBot="1" x14ac:dyDescent="0.3">
      <c r="A1442" s="113"/>
      <c r="B1442" s="93"/>
      <c r="C1442" s="55"/>
      <c r="D1442" s="94" t="e">
        <f>VLOOKUP($C1441:$C$5004,$C$27:$D$5004,2,0)</f>
        <v>#N/A</v>
      </c>
      <c r="E1442" s="99"/>
      <c r="F1442" s="60" t="e">
        <f>VLOOKUP($E1442:$E$5004,'PLANO DE APLICAÇÃO'!$A$5:$B$1002,2,0)</f>
        <v>#N/A</v>
      </c>
      <c r="G1442" s="28"/>
      <c r="H1442" s="29" t="str">
        <f>IF(G1442=1,'ANEXO RP14'!$A$51,(IF(G1442=2,'ANEXO RP14'!$A$52,(IF(G1442=3,'ANEXO RP14'!$A$53,(IF(G1442=4,'ANEXO RP14'!$A$54,(IF(G1442=5,'ANEXO RP14'!$A$55,(IF(G1442=6,'ANEXO RP14'!$A$56,(IF(G1442=7,'ANEXO RP14'!$A$57,(IF(G1442=8,'ANEXO RP14'!$A$58,(IF(G1442=9,'ANEXO RP14'!$A$59,(IF(G1442=10,'ANEXO RP14'!$A$60,(IF(G1442=11,'ANEXO RP14'!$A$61,(IF(G1442=12,'ANEXO RP14'!$A$62,(IF(G1442=13,'ANEXO RP14'!$A$63,(IF(G1442=14,'ANEXO RP14'!$A$64,(IF(G1442=15,'ANEXO RP14'!$A$65,(IF(G1442=16,'ANEXO RP14'!$A$66," ")))))))))))))))))))))))))))))))</f>
        <v xml:space="preserve"> </v>
      </c>
      <c r="I1442" s="106"/>
      <c r="J1442" s="114"/>
      <c r="K1442" s="91"/>
    </row>
    <row r="1443" spans="1:11" s="30" customFormat="1" ht="41.25" customHeight="1" thickBot="1" x14ac:dyDescent="0.3">
      <c r="A1443" s="113"/>
      <c r="B1443" s="93"/>
      <c r="C1443" s="55"/>
      <c r="D1443" s="94" t="e">
        <f>VLOOKUP($C1442:$C$5004,$C$27:$D$5004,2,0)</f>
        <v>#N/A</v>
      </c>
      <c r="E1443" s="99"/>
      <c r="F1443" s="60" t="e">
        <f>VLOOKUP($E1443:$E$5004,'PLANO DE APLICAÇÃO'!$A$5:$B$1002,2,0)</f>
        <v>#N/A</v>
      </c>
      <c r="G1443" s="28"/>
      <c r="H1443" s="29" t="str">
        <f>IF(G1443=1,'ANEXO RP14'!$A$51,(IF(G1443=2,'ANEXO RP14'!$A$52,(IF(G1443=3,'ANEXO RP14'!$A$53,(IF(G1443=4,'ANEXO RP14'!$A$54,(IF(G1443=5,'ANEXO RP14'!$A$55,(IF(G1443=6,'ANEXO RP14'!$A$56,(IF(G1443=7,'ANEXO RP14'!$A$57,(IF(G1443=8,'ANEXO RP14'!$A$58,(IF(G1443=9,'ANEXO RP14'!$A$59,(IF(G1443=10,'ANEXO RP14'!$A$60,(IF(G1443=11,'ANEXO RP14'!$A$61,(IF(G1443=12,'ANEXO RP14'!$A$62,(IF(G1443=13,'ANEXO RP14'!$A$63,(IF(G1443=14,'ANEXO RP14'!$A$64,(IF(G1443=15,'ANEXO RP14'!$A$65,(IF(G1443=16,'ANEXO RP14'!$A$66," ")))))))))))))))))))))))))))))))</f>
        <v xml:space="preserve"> </v>
      </c>
      <c r="I1443" s="106"/>
      <c r="J1443" s="114"/>
      <c r="K1443" s="91"/>
    </row>
    <row r="1444" spans="1:11" s="30" customFormat="1" ht="41.25" customHeight="1" thickBot="1" x14ac:dyDescent="0.3">
      <c r="A1444" s="113"/>
      <c r="B1444" s="93"/>
      <c r="C1444" s="55"/>
      <c r="D1444" s="94" t="e">
        <f>VLOOKUP($C1443:$C$5004,$C$27:$D$5004,2,0)</f>
        <v>#N/A</v>
      </c>
      <c r="E1444" s="99"/>
      <c r="F1444" s="60" t="e">
        <f>VLOOKUP($E1444:$E$5004,'PLANO DE APLICAÇÃO'!$A$5:$B$1002,2,0)</f>
        <v>#N/A</v>
      </c>
      <c r="G1444" s="28"/>
      <c r="H1444" s="29" t="str">
        <f>IF(G1444=1,'ANEXO RP14'!$A$51,(IF(G1444=2,'ANEXO RP14'!$A$52,(IF(G1444=3,'ANEXO RP14'!$A$53,(IF(G1444=4,'ANEXO RP14'!$A$54,(IF(G1444=5,'ANEXO RP14'!$A$55,(IF(G1444=6,'ANEXO RP14'!$A$56,(IF(G1444=7,'ANEXO RP14'!$A$57,(IF(G1444=8,'ANEXO RP14'!$A$58,(IF(G1444=9,'ANEXO RP14'!$A$59,(IF(G1444=10,'ANEXO RP14'!$A$60,(IF(G1444=11,'ANEXO RP14'!$A$61,(IF(G1444=12,'ANEXO RP14'!$A$62,(IF(G1444=13,'ANEXO RP14'!$A$63,(IF(G1444=14,'ANEXO RP14'!$A$64,(IF(G1444=15,'ANEXO RP14'!$A$65,(IF(G1444=16,'ANEXO RP14'!$A$66," ")))))))))))))))))))))))))))))))</f>
        <v xml:space="preserve"> </v>
      </c>
      <c r="I1444" s="106"/>
      <c r="J1444" s="114"/>
      <c r="K1444" s="91"/>
    </row>
    <row r="1445" spans="1:11" s="30" customFormat="1" ht="41.25" customHeight="1" thickBot="1" x14ac:dyDescent="0.3">
      <c r="A1445" s="113"/>
      <c r="B1445" s="93"/>
      <c r="C1445" s="55"/>
      <c r="D1445" s="94" t="e">
        <f>VLOOKUP($C1444:$C$5004,$C$27:$D$5004,2,0)</f>
        <v>#N/A</v>
      </c>
      <c r="E1445" s="99"/>
      <c r="F1445" s="60" t="e">
        <f>VLOOKUP($E1445:$E$5004,'PLANO DE APLICAÇÃO'!$A$5:$B$1002,2,0)</f>
        <v>#N/A</v>
      </c>
      <c r="G1445" s="28"/>
      <c r="H1445" s="29" t="str">
        <f>IF(G1445=1,'ANEXO RP14'!$A$51,(IF(G1445=2,'ANEXO RP14'!$A$52,(IF(G1445=3,'ANEXO RP14'!$A$53,(IF(G1445=4,'ANEXO RP14'!$A$54,(IF(G1445=5,'ANEXO RP14'!$A$55,(IF(G1445=6,'ANEXO RP14'!$A$56,(IF(G1445=7,'ANEXO RP14'!$A$57,(IF(G1445=8,'ANEXO RP14'!$A$58,(IF(G1445=9,'ANEXO RP14'!$A$59,(IF(G1445=10,'ANEXO RP14'!$A$60,(IF(G1445=11,'ANEXO RP14'!$A$61,(IF(G1445=12,'ANEXO RP14'!$A$62,(IF(G1445=13,'ANEXO RP14'!$A$63,(IF(G1445=14,'ANEXO RP14'!$A$64,(IF(G1445=15,'ANEXO RP14'!$A$65,(IF(G1445=16,'ANEXO RP14'!$A$66," ")))))))))))))))))))))))))))))))</f>
        <v xml:space="preserve"> </v>
      </c>
      <c r="I1445" s="106"/>
      <c r="J1445" s="114"/>
      <c r="K1445" s="91"/>
    </row>
    <row r="1446" spans="1:11" s="30" customFormat="1" ht="41.25" customHeight="1" thickBot="1" x14ac:dyDescent="0.3">
      <c r="A1446" s="113"/>
      <c r="B1446" s="93"/>
      <c r="C1446" s="55"/>
      <c r="D1446" s="94" t="e">
        <f>VLOOKUP($C1445:$C$5004,$C$27:$D$5004,2,0)</f>
        <v>#N/A</v>
      </c>
      <c r="E1446" s="99"/>
      <c r="F1446" s="60" t="e">
        <f>VLOOKUP($E1446:$E$5004,'PLANO DE APLICAÇÃO'!$A$5:$B$1002,2,0)</f>
        <v>#N/A</v>
      </c>
      <c r="G1446" s="28"/>
      <c r="H1446" s="29" t="str">
        <f>IF(G1446=1,'ANEXO RP14'!$A$51,(IF(G1446=2,'ANEXO RP14'!$A$52,(IF(G1446=3,'ANEXO RP14'!$A$53,(IF(G1446=4,'ANEXO RP14'!$A$54,(IF(G1446=5,'ANEXO RP14'!$A$55,(IF(G1446=6,'ANEXO RP14'!$A$56,(IF(G1446=7,'ANEXO RP14'!$A$57,(IF(G1446=8,'ANEXO RP14'!$A$58,(IF(G1446=9,'ANEXO RP14'!$A$59,(IF(G1446=10,'ANEXO RP14'!$A$60,(IF(G1446=11,'ANEXO RP14'!$A$61,(IF(G1446=12,'ANEXO RP14'!$A$62,(IF(G1446=13,'ANEXO RP14'!$A$63,(IF(G1446=14,'ANEXO RP14'!$A$64,(IF(G1446=15,'ANEXO RP14'!$A$65,(IF(G1446=16,'ANEXO RP14'!$A$66," ")))))))))))))))))))))))))))))))</f>
        <v xml:space="preserve"> </v>
      </c>
      <c r="I1446" s="106"/>
      <c r="J1446" s="114"/>
      <c r="K1446" s="91"/>
    </row>
    <row r="1447" spans="1:11" s="30" customFormat="1" ht="41.25" customHeight="1" thickBot="1" x14ac:dyDescent="0.3">
      <c r="A1447" s="113"/>
      <c r="B1447" s="93"/>
      <c r="C1447" s="55"/>
      <c r="D1447" s="94" t="e">
        <f>VLOOKUP($C1446:$C$5004,$C$27:$D$5004,2,0)</f>
        <v>#N/A</v>
      </c>
      <c r="E1447" s="99"/>
      <c r="F1447" s="60" t="e">
        <f>VLOOKUP($E1447:$E$5004,'PLANO DE APLICAÇÃO'!$A$5:$B$1002,2,0)</f>
        <v>#N/A</v>
      </c>
      <c r="G1447" s="28"/>
      <c r="H1447" s="29" t="str">
        <f>IF(G1447=1,'ANEXO RP14'!$A$51,(IF(G1447=2,'ANEXO RP14'!$A$52,(IF(G1447=3,'ANEXO RP14'!$A$53,(IF(G1447=4,'ANEXO RP14'!$A$54,(IF(G1447=5,'ANEXO RP14'!$A$55,(IF(G1447=6,'ANEXO RP14'!$A$56,(IF(G1447=7,'ANEXO RP14'!$A$57,(IF(G1447=8,'ANEXO RP14'!$A$58,(IF(G1447=9,'ANEXO RP14'!$A$59,(IF(G1447=10,'ANEXO RP14'!$A$60,(IF(G1447=11,'ANEXO RP14'!$A$61,(IF(G1447=12,'ANEXO RP14'!$A$62,(IF(G1447=13,'ANEXO RP14'!$A$63,(IF(G1447=14,'ANEXO RP14'!$A$64,(IF(G1447=15,'ANEXO RP14'!$A$65,(IF(G1447=16,'ANEXO RP14'!$A$66," ")))))))))))))))))))))))))))))))</f>
        <v xml:space="preserve"> </v>
      </c>
      <c r="I1447" s="106"/>
      <c r="J1447" s="114"/>
      <c r="K1447" s="91"/>
    </row>
    <row r="1448" spans="1:11" s="30" customFormat="1" ht="41.25" customHeight="1" thickBot="1" x14ac:dyDescent="0.3">
      <c r="A1448" s="113"/>
      <c r="B1448" s="93"/>
      <c r="C1448" s="55"/>
      <c r="D1448" s="94" t="e">
        <f>VLOOKUP($C1447:$C$5004,$C$27:$D$5004,2,0)</f>
        <v>#N/A</v>
      </c>
      <c r="E1448" s="99"/>
      <c r="F1448" s="60" t="e">
        <f>VLOOKUP($E1448:$E$5004,'PLANO DE APLICAÇÃO'!$A$5:$B$1002,2,0)</f>
        <v>#N/A</v>
      </c>
      <c r="G1448" s="28"/>
      <c r="H1448" s="29" t="str">
        <f>IF(G1448=1,'ANEXO RP14'!$A$51,(IF(G1448=2,'ANEXO RP14'!$A$52,(IF(G1448=3,'ANEXO RP14'!$A$53,(IF(G1448=4,'ANEXO RP14'!$A$54,(IF(G1448=5,'ANEXO RP14'!$A$55,(IF(G1448=6,'ANEXO RP14'!$A$56,(IF(G1448=7,'ANEXO RP14'!$A$57,(IF(G1448=8,'ANEXO RP14'!$A$58,(IF(G1448=9,'ANEXO RP14'!$A$59,(IF(G1448=10,'ANEXO RP14'!$A$60,(IF(G1448=11,'ANEXO RP14'!$A$61,(IF(G1448=12,'ANEXO RP14'!$A$62,(IF(G1448=13,'ANEXO RP14'!$A$63,(IF(G1448=14,'ANEXO RP14'!$A$64,(IF(G1448=15,'ANEXO RP14'!$A$65,(IF(G1448=16,'ANEXO RP14'!$A$66," ")))))))))))))))))))))))))))))))</f>
        <v xml:space="preserve"> </v>
      </c>
      <c r="I1448" s="106"/>
      <c r="J1448" s="114"/>
      <c r="K1448" s="91"/>
    </row>
    <row r="1449" spans="1:11" s="30" customFormat="1" ht="41.25" customHeight="1" thickBot="1" x14ac:dyDescent="0.3">
      <c r="A1449" s="113"/>
      <c r="B1449" s="93"/>
      <c r="C1449" s="55"/>
      <c r="D1449" s="94" t="e">
        <f>VLOOKUP($C1448:$C$5004,$C$27:$D$5004,2,0)</f>
        <v>#N/A</v>
      </c>
      <c r="E1449" s="99"/>
      <c r="F1449" s="60" t="e">
        <f>VLOOKUP($E1449:$E$5004,'PLANO DE APLICAÇÃO'!$A$5:$B$1002,2,0)</f>
        <v>#N/A</v>
      </c>
      <c r="G1449" s="28"/>
      <c r="H1449" s="29" t="str">
        <f>IF(G1449=1,'ANEXO RP14'!$A$51,(IF(G1449=2,'ANEXO RP14'!$A$52,(IF(G1449=3,'ANEXO RP14'!$A$53,(IF(G1449=4,'ANEXO RP14'!$A$54,(IF(G1449=5,'ANEXO RP14'!$A$55,(IF(G1449=6,'ANEXO RP14'!$A$56,(IF(G1449=7,'ANEXO RP14'!$A$57,(IF(G1449=8,'ANEXO RP14'!$A$58,(IF(G1449=9,'ANEXO RP14'!$A$59,(IF(G1449=10,'ANEXO RP14'!$A$60,(IF(G1449=11,'ANEXO RP14'!$A$61,(IF(G1449=12,'ANEXO RP14'!$A$62,(IF(G1449=13,'ANEXO RP14'!$A$63,(IF(G1449=14,'ANEXO RP14'!$A$64,(IF(G1449=15,'ANEXO RP14'!$A$65,(IF(G1449=16,'ANEXO RP14'!$A$66," ")))))))))))))))))))))))))))))))</f>
        <v xml:space="preserve"> </v>
      </c>
      <c r="I1449" s="106"/>
      <c r="J1449" s="114"/>
      <c r="K1449" s="91"/>
    </row>
    <row r="1450" spans="1:11" s="30" customFormat="1" ht="41.25" customHeight="1" thickBot="1" x14ac:dyDescent="0.3">
      <c r="A1450" s="113"/>
      <c r="B1450" s="93"/>
      <c r="C1450" s="55"/>
      <c r="D1450" s="94" t="e">
        <f>VLOOKUP($C1449:$C$5004,$C$27:$D$5004,2,0)</f>
        <v>#N/A</v>
      </c>
      <c r="E1450" s="99"/>
      <c r="F1450" s="60" t="e">
        <f>VLOOKUP($E1450:$E$5004,'PLANO DE APLICAÇÃO'!$A$5:$B$1002,2,0)</f>
        <v>#N/A</v>
      </c>
      <c r="G1450" s="28"/>
      <c r="H1450" s="29" t="str">
        <f>IF(G1450=1,'ANEXO RP14'!$A$51,(IF(G1450=2,'ANEXO RP14'!$A$52,(IF(G1450=3,'ANEXO RP14'!$A$53,(IF(G1450=4,'ANEXO RP14'!$A$54,(IF(G1450=5,'ANEXO RP14'!$A$55,(IF(G1450=6,'ANEXO RP14'!$A$56,(IF(G1450=7,'ANEXO RP14'!$A$57,(IF(G1450=8,'ANEXO RP14'!$A$58,(IF(G1450=9,'ANEXO RP14'!$A$59,(IF(G1450=10,'ANEXO RP14'!$A$60,(IF(G1450=11,'ANEXO RP14'!$A$61,(IF(G1450=12,'ANEXO RP14'!$A$62,(IF(G1450=13,'ANEXO RP14'!$A$63,(IF(G1450=14,'ANEXO RP14'!$A$64,(IF(G1450=15,'ANEXO RP14'!$A$65,(IF(G1450=16,'ANEXO RP14'!$A$66," ")))))))))))))))))))))))))))))))</f>
        <v xml:space="preserve"> </v>
      </c>
      <c r="I1450" s="106"/>
      <c r="J1450" s="114"/>
      <c r="K1450" s="91"/>
    </row>
    <row r="1451" spans="1:11" s="30" customFormat="1" ht="41.25" customHeight="1" thickBot="1" x14ac:dyDescent="0.3">
      <c r="A1451" s="113"/>
      <c r="B1451" s="93"/>
      <c r="C1451" s="55"/>
      <c r="D1451" s="94" t="e">
        <f>VLOOKUP($C1450:$C$5004,$C$27:$D$5004,2,0)</f>
        <v>#N/A</v>
      </c>
      <c r="E1451" s="99"/>
      <c r="F1451" s="60" t="e">
        <f>VLOOKUP($E1451:$E$5004,'PLANO DE APLICAÇÃO'!$A$5:$B$1002,2,0)</f>
        <v>#N/A</v>
      </c>
      <c r="G1451" s="28"/>
      <c r="H1451" s="29" t="str">
        <f>IF(G1451=1,'ANEXO RP14'!$A$51,(IF(G1451=2,'ANEXO RP14'!$A$52,(IF(G1451=3,'ANEXO RP14'!$A$53,(IF(G1451=4,'ANEXO RP14'!$A$54,(IF(G1451=5,'ANEXO RP14'!$A$55,(IF(G1451=6,'ANEXO RP14'!$A$56,(IF(G1451=7,'ANEXO RP14'!$A$57,(IF(G1451=8,'ANEXO RP14'!$A$58,(IF(G1451=9,'ANEXO RP14'!$A$59,(IF(G1451=10,'ANEXO RP14'!$A$60,(IF(G1451=11,'ANEXO RP14'!$A$61,(IF(G1451=12,'ANEXO RP14'!$A$62,(IF(G1451=13,'ANEXO RP14'!$A$63,(IF(G1451=14,'ANEXO RP14'!$A$64,(IF(G1451=15,'ANEXO RP14'!$A$65,(IF(G1451=16,'ANEXO RP14'!$A$66," ")))))))))))))))))))))))))))))))</f>
        <v xml:space="preserve"> </v>
      </c>
      <c r="I1451" s="106"/>
      <c r="J1451" s="114"/>
      <c r="K1451" s="91"/>
    </row>
    <row r="1452" spans="1:11" s="30" customFormat="1" ht="41.25" customHeight="1" thickBot="1" x14ac:dyDescent="0.3">
      <c r="A1452" s="113"/>
      <c r="B1452" s="93"/>
      <c r="C1452" s="55"/>
      <c r="D1452" s="94" t="e">
        <f>VLOOKUP($C1451:$C$5004,$C$27:$D$5004,2,0)</f>
        <v>#N/A</v>
      </c>
      <c r="E1452" s="99"/>
      <c r="F1452" s="60" t="e">
        <f>VLOOKUP($E1452:$E$5004,'PLANO DE APLICAÇÃO'!$A$5:$B$1002,2,0)</f>
        <v>#N/A</v>
      </c>
      <c r="G1452" s="28"/>
      <c r="H1452" s="29" t="str">
        <f>IF(G1452=1,'ANEXO RP14'!$A$51,(IF(G1452=2,'ANEXO RP14'!$A$52,(IF(G1452=3,'ANEXO RP14'!$A$53,(IF(G1452=4,'ANEXO RP14'!$A$54,(IF(G1452=5,'ANEXO RP14'!$A$55,(IF(G1452=6,'ANEXO RP14'!$A$56,(IF(G1452=7,'ANEXO RP14'!$A$57,(IF(G1452=8,'ANEXO RP14'!$A$58,(IF(G1452=9,'ANEXO RP14'!$A$59,(IF(G1452=10,'ANEXO RP14'!$A$60,(IF(G1452=11,'ANEXO RP14'!$A$61,(IF(G1452=12,'ANEXO RP14'!$A$62,(IF(G1452=13,'ANEXO RP14'!$A$63,(IF(G1452=14,'ANEXO RP14'!$A$64,(IF(G1452=15,'ANEXO RP14'!$A$65,(IF(G1452=16,'ANEXO RP14'!$A$66," ")))))))))))))))))))))))))))))))</f>
        <v xml:space="preserve"> </v>
      </c>
      <c r="I1452" s="106"/>
      <c r="J1452" s="114"/>
      <c r="K1452" s="91"/>
    </row>
    <row r="1453" spans="1:11" s="30" customFormat="1" ht="41.25" customHeight="1" thickBot="1" x14ac:dyDescent="0.3">
      <c r="A1453" s="113"/>
      <c r="B1453" s="93"/>
      <c r="C1453" s="55"/>
      <c r="D1453" s="94" t="e">
        <f>VLOOKUP($C1452:$C$5004,$C$27:$D$5004,2,0)</f>
        <v>#N/A</v>
      </c>
      <c r="E1453" s="99"/>
      <c r="F1453" s="60" t="e">
        <f>VLOOKUP($E1453:$E$5004,'PLANO DE APLICAÇÃO'!$A$5:$B$1002,2,0)</f>
        <v>#N/A</v>
      </c>
      <c r="G1453" s="28"/>
      <c r="H1453" s="29" t="str">
        <f>IF(G1453=1,'ANEXO RP14'!$A$51,(IF(G1453=2,'ANEXO RP14'!$A$52,(IF(G1453=3,'ANEXO RP14'!$A$53,(IF(G1453=4,'ANEXO RP14'!$A$54,(IF(G1453=5,'ANEXO RP14'!$A$55,(IF(G1453=6,'ANEXO RP14'!$A$56,(IF(G1453=7,'ANEXO RP14'!$A$57,(IF(G1453=8,'ANEXO RP14'!$A$58,(IF(G1453=9,'ANEXO RP14'!$A$59,(IF(G1453=10,'ANEXO RP14'!$A$60,(IF(G1453=11,'ANEXO RP14'!$A$61,(IF(G1453=12,'ANEXO RP14'!$A$62,(IF(G1453=13,'ANEXO RP14'!$A$63,(IF(G1453=14,'ANEXO RP14'!$A$64,(IF(G1453=15,'ANEXO RP14'!$A$65,(IF(G1453=16,'ANEXO RP14'!$A$66," ")))))))))))))))))))))))))))))))</f>
        <v xml:space="preserve"> </v>
      </c>
      <c r="I1453" s="106"/>
      <c r="J1453" s="114"/>
      <c r="K1453" s="91"/>
    </row>
    <row r="1454" spans="1:11" s="30" customFormat="1" ht="41.25" customHeight="1" thickBot="1" x14ac:dyDescent="0.3">
      <c r="A1454" s="113"/>
      <c r="B1454" s="93"/>
      <c r="C1454" s="55"/>
      <c r="D1454" s="94" t="e">
        <f>VLOOKUP($C1453:$C$5004,$C$27:$D$5004,2,0)</f>
        <v>#N/A</v>
      </c>
      <c r="E1454" s="99"/>
      <c r="F1454" s="60" t="e">
        <f>VLOOKUP($E1454:$E$5004,'PLANO DE APLICAÇÃO'!$A$5:$B$1002,2,0)</f>
        <v>#N/A</v>
      </c>
      <c r="G1454" s="28"/>
      <c r="H1454" s="29" t="str">
        <f>IF(G1454=1,'ANEXO RP14'!$A$51,(IF(G1454=2,'ANEXO RP14'!$A$52,(IF(G1454=3,'ANEXO RP14'!$A$53,(IF(G1454=4,'ANEXO RP14'!$A$54,(IF(G1454=5,'ANEXO RP14'!$A$55,(IF(G1454=6,'ANEXO RP14'!$A$56,(IF(G1454=7,'ANEXO RP14'!$A$57,(IF(G1454=8,'ANEXO RP14'!$A$58,(IF(G1454=9,'ANEXO RP14'!$A$59,(IF(G1454=10,'ANEXO RP14'!$A$60,(IF(G1454=11,'ANEXO RP14'!$A$61,(IF(G1454=12,'ANEXO RP14'!$A$62,(IF(G1454=13,'ANEXO RP14'!$A$63,(IF(G1454=14,'ANEXO RP14'!$A$64,(IF(G1454=15,'ANEXO RP14'!$A$65,(IF(G1454=16,'ANEXO RP14'!$A$66," ")))))))))))))))))))))))))))))))</f>
        <v xml:space="preserve"> </v>
      </c>
      <c r="I1454" s="106"/>
      <c r="J1454" s="114"/>
      <c r="K1454" s="91"/>
    </row>
    <row r="1455" spans="1:11" s="30" customFormat="1" ht="41.25" customHeight="1" thickBot="1" x14ac:dyDescent="0.3">
      <c r="A1455" s="113"/>
      <c r="B1455" s="93"/>
      <c r="C1455" s="55"/>
      <c r="D1455" s="94" t="e">
        <f>VLOOKUP($C1454:$C$5004,$C$27:$D$5004,2,0)</f>
        <v>#N/A</v>
      </c>
      <c r="E1455" s="99"/>
      <c r="F1455" s="60" t="e">
        <f>VLOOKUP($E1455:$E$5004,'PLANO DE APLICAÇÃO'!$A$5:$B$1002,2,0)</f>
        <v>#N/A</v>
      </c>
      <c r="G1455" s="28"/>
      <c r="H1455" s="29" t="str">
        <f>IF(G1455=1,'ANEXO RP14'!$A$51,(IF(G1455=2,'ANEXO RP14'!$A$52,(IF(G1455=3,'ANEXO RP14'!$A$53,(IF(G1455=4,'ANEXO RP14'!$A$54,(IF(G1455=5,'ANEXO RP14'!$A$55,(IF(G1455=6,'ANEXO RP14'!$A$56,(IF(G1455=7,'ANEXO RP14'!$A$57,(IF(G1455=8,'ANEXO RP14'!$A$58,(IF(G1455=9,'ANEXO RP14'!$A$59,(IF(G1455=10,'ANEXO RP14'!$A$60,(IF(G1455=11,'ANEXO RP14'!$A$61,(IF(G1455=12,'ANEXO RP14'!$A$62,(IF(G1455=13,'ANEXO RP14'!$A$63,(IF(G1455=14,'ANEXO RP14'!$A$64,(IF(G1455=15,'ANEXO RP14'!$A$65,(IF(G1455=16,'ANEXO RP14'!$A$66," ")))))))))))))))))))))))))))))))</f>
        <v xml:space="preserve"> </v>
      </c>
      <c r="I1455" s="106"/>
      <c r="J1455" s="114"/>
      <c r="K1455" s="91"/>
    </row>
    <row r="1456" spans="1:11" s="30" customFormat="1" ht="41.25" customHeight="1" thickBot="1" x14ac:dyDescent="0.3">
      <c r="A1456" s="113"/>
      <c r="B1456" s="93"/>
      <c r="C1456" s="55"/>
      <c r="D1456" s="94" t="e">
        <f>VLOOKUP($C1455:$C$5004,$C$27:$D$5004,2,0)</f>
        <v>#N/A</v>
      </c>
      <c r="E1456" s="99"/>
      <c r="F1456" s="60" t="e">
        <f>VLOOKUP($E1456:$E$5004,'PLANO DE APLICAÇÃO'!$A$5:$B$1002,2,0)</f>
        <v>#N/A</v>
      </c>
      <c r="G1456" s="28"/>
      <c r="H1456" s="29" t="str">
        <f>IF(G1456=1,'ANEXO RP14'!$A$51,(IF(G1456=2,'ANEXO RP14'!$A$52,(IF(G1456=3,'ANEXO RP14'!$A$53,(IF(G1456=4,'ANEXO RP14'!$A$54,(IF(G1456=5,'ANEXO RP14'!$A$55,(IF(G1456=6,'ANEXO RP14'!$A$56,(IF(G1456=7,'ANEXO RP14'!$A$57,(IF(G1456=8,'ANEXO RP14'!$A$58,(IF(G1456=9,'ANEXO RP14'!$A$59,(IF(G1456=10,'ANEXO RP14'!$A$60,(IF(G1456=11,'ANEXO RP14'!$A$61,(IF(G1456=12,'ANEXO RP14'!$A$62,(IF(G1456=13,'ANEXO RP14'!$A$63,(IF(G1456=14,'ANEXO RP14'!$A$64,(IF(G1456=15,'ANEXO RP14'!$A$65,(IF(G1456=16,'ANEXO RP14'!$A$66," ")))))))))))))))))))))))))))))))</f>
        <v xml:space="preserve"> </v>
      </c>
      <c r="I1456" s="106"/>
      <c r="J1456" s="114"/>
      <c r="K1456" s="91"/>
    </row>
    <row r="1457" spans="1:11" s="30" customFormat="1" ht="41.25" customHeight="1" thickBot="1" x14ac:dyDescent="0.3">
      <c r="A1457" s="113"/>
      <c r="B1457" s="93"/>
      <c r="C1457" s="55"/>
      <c r="D1457" s="94" t="e">
        <f>VLOOKUP($C1456:$C$5004,$C$27:$D$5004,2,0)</f>
        <v>#N/A</v>
      </c>
      <c r="E1457" s="99"/>
      <c r="F1457" s="60" t="e">
        <f>VLOOKUP($E1457:$E$5004,'PLANO DE APLICAÇÃO'!$A$5:$B$1002,2,0)</f>
        <v>#N/A</v>
      </c>
      <c r="G1457" s="28"/>
      <c r="H1457" s="29" t="str">
        <f>IF(G1457=1,'ANEXO RP14'!$A$51,(IF(G1457=2,'ANEXO RP14'!$A$52,(IF(G1457=3,'ANEXO RP14'!$A$53,(IF(G1457=4,'ANEXO RP14'!$A$54,(IF(G1457=5,'ANEXO RP14'!$A$55,(IF(G1457=6,'ANEXO RP14'!$A$56,(IF(G1457=7,'ANEXO RP14'!$A$57,(IF(G1457=8,'ANEXO RP14'!$A$58,(IF(G1457=9,'ANEXO RP14'!$A$59,(IF(G1457=10,'ANEXO RP14'!$A$60,(IF(G1457=11,'ANEXO RP14'!$A$61,(IF(G1457=12,'ANEXO RP14'!$A$62,(IF(G1457=13,'ANEXO RP14'!$A$63,(IF(G1457=14,'ANEXO RP14'!$A$64,(IF(G1457=15,'ANEXO RP14'!$A$65,(IF(G1457=16,'ANEXO RP14'!$A$66," ")))))))))))))))))))))))))))))))</f>
        <v xml:space="preserve"> </v>
      </c>
      <c r="I1457" s="106"/>
      <c r="J1457" s="114"/>
      <c r="K1457" s="91"/>
    </row>
    <row r="1458" spans="1:11" s="30" customFormat="1" ht="41.25" customHeight="1" thickBot="1" x14ac:dyDescent="0.3">
      <c r="A1458" s="113"/>
      <c r="B1458" s="93"/>
      <c r="C1458" s="55"/>
      <c r="D1458" s="94" t="e">
        <f>VLOOKUP($C1457:$C$5004,$C$27:$D$5004,2,0)</f>
        <v>#N/A</v>
      </c>
      <c r="E1458" s="99"/>
      <c r="F1458" s="60" t="e">
        <f>VLOOKUP($E1458:$E$5004,'PLANO DE APLICAÇÃO'!$A$5:$B$1002,2,0)</f>
        <v>#N/A</v>
      </c>
      <c r="G1458" s="28"/>
      <c r="H1458" s="29" t="str">
        <f>IF(G1458=1,'ANEXO RP14'!$A$51,(IF(G1458=2,'ANEXO RP14'!$A$52,(IF(G1458=3,'ANEXO RP14'!$A$53,(IF(G1458=4,'ANEXO RP14'!$A$54,(IF(G1458=5,'ANEXO RP14'!$A$55,(IF(G1458=6,'ANEXO RP14'!$A$56,(IF(G1458=7,'ANEXO RP14'!$A$57,(IF(G1458=8,'ANEXO RP14'!$A$58,(IF(G1458=9,'ANEXO RP14'!$A$59,(IF(G1458=10,'ANEXO RP14'!$A$60,(IF(G1458=11,'ANEXO RP14'!$A$61,(IF(G1458=12,'ANEXO RP14'!$A$62,(IF(G1458=13,'ANEXO RP14'!$A$63,(IF(G1458=14,'ANEXO RP14'!$A$64,(IF(G1458=15,'ANEXO RP14'!$A$65,(IF(G1458=16,'ANEXO RP14'!$A$66," ")))))))))))))))))))))))))))))))</f>
        <v xml:space="preserve"> </v>
      </c>
      <c r="I1458" s="106"/>
      <c r="J1458" s="114"/>
      <c r="K1458" s="91"/>
    </row>
    <row r="1459" spans="1:11" s="30" customFormat="1" ht="41.25" customHeight="1" thickBot="1" x14ac:dyDescent="0.3">
      <c r="A1459" s="113"/>
      <c r="B1459" s="93"/>
      <c r="C1459" s="55"/>
      <c r="D1459" s="94" t="e">
        <f>VLOOKUP($C1458:$C$5004,$C$27:$D$5004,2,0)</f>
        <v>#N/A</v>
      </c>
      <c r="E1459" s="99"/>
      <c r="F1459" s="60" t="e">
        <f>VLOOKUP($E1459:$E$5004,'PLANO DE APLICAÇÃO'!$A$5:$B$1002,2,0)</f>
        <v>#N/A</v>
      </c>
      <c r="G1459" s="28"/>
      <c r="H1459" s="29" t="str">
        <f>IF(G1459=1,'ANEXO RP14'!$A$51,(IF(G1459=2,'ANEXO RP14'!$A$52,(IF(G1459=3,'ANEXO RP14'!$A$53,(IF(G1459=4,'ANEXO RP14'!$A$54,(IF(G1459=5,'ANEXO RP14'!$A$55,(IF(G1459=6,'ANEXO RP14'!$A$56,(IF(G1459=7,'ANEXO RP14'!$A$57,(IF(G1459=8,'ANEXO RP14'!$A$58,(IF(G1459=9,'ANEXO RP14'!$A$59,(IF(G1459=10,'ANEXO RP14'!$A$60,(IF(G1459=11,'ANEXO RP14'!$A$61,(IF(G1459=12,'ANEXO RP14'!$A$62,(IF(G1459=13,'ANEXO RP14'!$A$63,(IF(G1459=14,'ANEXO RP14'!$A$64,(IF(G1459=15,'ANEXO RP14'!$A$65,(IF(G1459=16,'ANEXO RP14'!$A$66," ")))))))))))))))))))))))))))))))</f>
        <v xml:space="preserve"> </v>
      </c>
      <c r="I1459" s="106"/>
      <c r="J1459" s="114"/>
      <c r="K1459" s="91"/>
    </row>
    <row r="1460" spans="1:11" s="30" customFormat="1" ht="41.25" customHeight="1" thickBot="1" x14ac:dyDescent="0.3">
      <c r="A1460" s="113"/>
      <c r="B1460" s="93"/>
      <c r="C1460" s="55"/>
      <c r="D1460" s="94" t="e">
        <f>VLOOKUP($C1459:$C$5004,$C$27:$D$5004,2,0)</f>
        <v>#N/A</v>
      </c>
      <c r="E1460" s="99"/>
      <c r="F1460" s="60" t="e">
        <f>VLOOKUP($E1460:$E$5004,'PLANO DE APLICAÇÃO'!$A$5:$B$1002,2,0)</f>
        <v>#N/A</v>
      </c>
      <c r="G1460" s="28"/>
      <c r="H1460" s="29" t="str">
        <f>IF(G1460=1,'ANEXO RP14'!$A$51,(IF(G1460=2,'ANEXO RP14'!$A$52,(IF(G1460=3,'ANEXO RP14'!$A$53,(IF(G1460=4,'ANEXO RP14'!$A$54,(IF(G1460=5,'ANEXO RP14'!$A$55,(IF(G1460=6,'ANEXO RP14'!$A$56,(IF(G1460=7,'ANEXO RP14'!$A$57,(IF(G1460=8,'ANEXO RP14'!$A$58,(IF(G1460=9,'ANEXO RP14'!$A$59,(IF(G1460=10,'ANEXO RP14'!$A$60,(IF(G1460=11,'ANEXO RP14'!$A$61,(IF(G1460=12,'ANEXO RP14'!$A$62,(IF(G1460=13,'ANEXO RP14'!$A$63,(IF(G1460=14,'ANEXO RP14'!$A$64,(IF(G1460=15,'ANEXO RP14'!$A$65,(IF(G1460=16,'ANEXO RP14'!$A$66," ")))))))))))))))))))))))))))))))</f>
        <v xml:space="preserve"> </v>
      </c>
      <c r="I1460" s="106"/>
      <c r="J1460" s="114"/>
      <c r="K1460" s="91"/>
    </row>
    <row r="1461" spans="1:11" s="30" customFormat="1" ht="41.25" customHeight="1" thickBot="1" x14ac:dyDescent="0.3">
      <c r="A1461" s="113"/>
      <c r="B1461" s="93"/>
      <c r="C1461" s="55"/>
      <c r="D1461" s="94" t="e">
        <f>VLOOKUP($C1460:$C$5004,$C$27:$D$5004,2,0)</f>
        <v>#N/A</v>
      </c>
      <c r="E1461" s="99"/>
      <c r="F1461" s="60" t="e">
        <f>VLOOKUP($E1461:$E$5004,'PLANO DE APLICAÇÃO'!$A$5:$B$1002,2,0)</f>
        <v>#N/A</v>
      </c>
      <c r="G1461" s="28"/>
      <c r="H1461" s="29" t="str">
        <f>IF(G1461=1,'ANEXO RP14'!$A$51,(IF(G1461=2,'ANEXO RP14'!$A$52,(IF(G1461=3,'ANEXO RP14'!$A$53,(IF(G1461=4,'ANEXO RP14'!$A$54,(IF(G1461=5,'ANEXO RP14'!$A$55,(IF(G1461=6,'ANEXO RP14'!$A$56,(IF(G1461=7,'ANEXO RP14'!$A$57,(IF(G1461=8,'ANEXO RP14'!$A$58,(IF(G1461=9,'ANEXO RP14'!$A$59,(IF(G1461=10,'ANEXO RP14'!$A$60,(IF(G1461=11,'ANEXO RP14'!$A$61,(IF(G1461=12,'ANEXO RP14'!$A$62,(IF(G1461=13,'ANEXO RP14'!$A$63,(IF(G1461=14,'ANEXO RP14'!$A$64,(IF(G1461=15,'ANEXO RP14'!$A$65,(IF(G1461=16,'ANEXO RP14'!$A$66," ")))))))))))))))))))))))))))))))</f>
        <v xml:space="preserve"> </v>
      </c>
      <c r="I1461" s="106"/>
      <c r="J1461" s="114"/>
      <c r="K1461" s="91"/>
    </row>
    <row r="1462" spans="1:11" s="30" customFormat="1" ht="41.25" customHeight="1" thickBot="1" x14ac:dyDescent="0.3">
      <c r="A1462" s="113"/>
      <c r="B1462" s="93"/>
      <c r="C1462" s="55"/>
      <c r="D1462" s="94" t="e">
        <f>VLOOKUP($C1461:$C$5004,$C$27:$D$5004,2,0)</f>
        <v>#N/A</v>
      </c>
      <c r="E1462" s="99"/>
      <c r="F1462" s="60" t="e">
        <f>VLOOKUP($E1462:$E$5004,'PLANO DE APLICAÇÃO'!$A$5:$B$1002,2,0)</f>
        <v>#N/A</v>
      </c>
      <c r="G1462" s="28"/>
      <c r="H1462" s="29" t="str">
        <f>IF(G1462=1,'ANEXO RP14'!$A$51,(IF(G1462=2,'ANEXO RP14'!$A$52,(IF(G1462=3,'ANEXO RP14'!$A$53,(IF(G1462=4,'ANEXO RP14'!$A$54,(IF(G1462=5,'ANEXO RP14'!$A$55,(IF(G1462=6,'ANEXO RP14'!$A$56,(IF(G1462=7,'ANEXO RP14'!$A$57,(IF(G1462=8,'ANEXO RP14'!$A$58,(IF(G1462=9,'ANEXO RP14'!$A$59,(IF(G1462=10,'ANEXO RP14'!$A$60,(IF(G1462=11,'ANEXO RP14'!$A$61,(IF(G1462=12,'ANEXO RP14'!$A$62,(IF(G1462=13,'ANEXO RP14'!$A$63,(IF(G1462=14,'ANEXO RP14'!$A$64,(IF(G1462=15,'ANEXO RP14'!$A$65,(IF(G1462=16,'ANEXO RP14'!$A$66," ")))))))))))))))))))))))))))))))</f>
        <v xml:space="preserve"> </v>
      </c>
      <c r="I1462" s="106"/>
      <c r="J1462" s="114"/>
      <c r="K1462" s="91"/>
    </row>
    <row r="1463" spans="1:11" s="30" customFormat="1" ht="41.25" customHeight="1" thickBot="1" x14ac:dyDescent="0.3">
      <c r="A1463" s="113"/>
      <c r="B1463" s="93"/>
      <c r="C1463" s="55"/>
      <c r="D1463" s="94" t="e">
        <f>VLOOKUP($C1462:$C$5004,$C$27:$D$5004,2,0)</f>
        <v>#N/A</v>
      </c>
      <c r="E1463" s="99"/>
      <c r="F1463" s="60" t="e">
        <f>VLOOKUP($E1463:$E$5004,'PLANO DE APLICAÇÃO'!$A$5:$B$1002,2,0)</f>
        <v>#N/A</v>
      </c>
      <c r="G1463" s="28"/>
      <c r="H1463" s="29" t="str">
        <f>IF(G1463=1,'ANEXO RP14'!$A$51,(IF(G1463=2,'ANEXO RP14'!$A$52,(IF(G1463=3,'ANEXO RP14'!$A$53,(IF(G1463=4,'ANEXO RP14'!$A$54,(IF(G1463=5,'ANEXO RP14'!$A$55,(IF(G1463=6,'ANEXO RP14'!$A$56,(IF(G1463=7,'ANEXO RP14'!$A$57,(IF(G1463=8,'ANEXO RP14'!$A$58,(IF(G1463=9,'ANEXO RP14'!$A$59,(IF(G1463=10,'ANEXO RP14'!$A$60,(IF(G1463=11,'ANEXO RP14'!$A$61,(IF(G1463=12,'ANEXO RP14'!$A$62,(IF(G1463=13,'ANEXO RP14'!$A$63,(IF(G1463=14,'ANEXO RP14'!$A$64,(IF(G1463=15,'ANEXO RP14'!$A$65,(IF(G1463=16,'ANEXO RP14'!$A$66," ")))))))))))))))))))))))))))))))</f>
        <v xml:space="preserve"> </v>
      </c>
      <c r="I1463" s="106"/>
      <c r="J1463" s="114"/>
      <c r="K1463" s="91"/>
    </row>
    <row r="1464" spans="1:11" s="30" customFormat="1" ht="41.25" customHeight="1" thickBot="1" x14ac:dyDescent="0.3">
      <c r="A1464" s="113"/>
      <c r="B1464" s="93"/>
      <c r="C1464" s="55"/>
      <c r="D1464" s="94" t="e">
        <f>VLOOKUP($C1463:$C$5004,$C$27:$D$5004,2,0)</f>
        <v>#N/A</v>
      </c>
      <c r="E1464" s="99"/>
      <c r="F1464" s="60" t="e">
        <f>VLOOKUP($E1464:$E$5004,'PLANO DE APLICAÇÃO'!$A$5:$B$1002,2,0)</f>
        <v>#N/A</v>
      </c>
      <c r="G1464" s="28"/>
      <c r="H1464" s="29" t="str">
        <f>IF(G1464=1,'ANEXO RP14'!$A$51,(IF(G1464=2,'ANEXO RP14'!$A$52,(IF(G1464=3,'ANEXO RP14'!$A$53,(IF(G1464=4,'ANEXO RP14'!$A$54,(IF(G1464=5,'ANEXO RP14'!$A$55,(IF(G1464=6,'ANEXO RP14'!$A$56,(IF(G1464=7,'ANEXO RP14'!$A$57,(IF(G1464=8,'ANEXO RP14'!$A$58,(IF(G1464=9,'ANEXO RP14'!$A$59,(IF(G1464=10,'ANEXO RP14'!$A$60,(IF(G1464=11,'ANEXO RP14'!$A$61,(IF(G1464=12,'ANEXO RP14'!$A$62,(IF(G1464=13,'ANEXO RP14'!$A$63,(IF(G1464=14,'ANEXO RP14'!$A$64,(IF(G1464=15,'ANEXO RP14'!$A$65,(IF(G1464=16,'ANEXO RP14'!$A$66," ")))))))))))))))))))))))))))))))</f>
        <v xml:space="preserve"> </v>
      </c>
      <c r="I1464" s="106"/>
      <c r="J1464" s="114"/>
      <c r="K1464" s="91"/>
    </row>
    <row r="1465" spans="1:11" s="30" customFormat="1" ht="41.25" customHeight="1" thickBot="1" x14ac:dyDescent="0.3">
      <c r="A1465" s="113"/>
      <c r="B1465" s="93"/>
      <c r="C1465" s="55"/>
      <c r="D1465" s="94" t="e">
        <f>VLOOKUP($C1464:$C$5004,$C$27:$D$5004,2,0)</f>
        <v>#N/A</v>
      </c>
      <c r="E1465" s="99"/>
      <c r="F1465" s="60" t="e">
        <f>VLOOKUP($E1465:$E$5004,'PLANO DE APLICAÇÃO'!$A$5:$B$1002,2,0)</f>
        <v>#N/A</v>
      </c>
      <c r="G1465" s="28"/>
      <c r="H1465" s="29" t="str">
        <f>IF(G1465=1,'ANEXO RP14'!$A$51,(IF(G1465=2,'ANEXO RP14'!$A$52,(IF(G1465=3,'ANEXO RP14'!$A$53,(IF(G1465=4,'ANEXO RP14'!$A$54,(IF(G1465=5,'ANEXO RP14'!$A$55,(IF(G1465=6,'ANEXO RP14'!$A$56,(IF(G1465=7,'ANEXO RP14'!$A$57,(IF(G1465=8,'ANEXO RP14'!$A$58,(IF(G1465=9,'ANEXO RP14'!$A$59,(IF(G1465=10,'ANEXO RP14'!$A$60,(IF(G1465=11,'ANEXO RP14'!$A$61,(IF(G1465=12,'ANEXO RP14'!$A$62,(IF(G1465=13,'ANEXO RP14'!$A$63,(IF(G1465=14,'ANEXO RP14'!$A$64,(IF(G1465=15,'ANEXO RP14'!$A$65,(IF(G1465=16,'ANEXO RP14'!$A$66," ")))))))))))))))))))))))))))))))</f>
        <v xml:space="preserve"> </v>
      </c>
      <c r="I1465" s="106"/>
      <c r="J1465" s="114"/>
      <c r="K1465" s="91"/>
    </row>
    <row r="1466" spans="1:11" s="30" customFormat="1" ht="41.25" customHeight="1" thickBot="1" x14ac:dyDescent="0.3">
      <c r="A1466" s="113"/>
      <c r="B1466" s="93"/>
      <c r="C1466" s="55"/>
      <c r="D1466" s="94" t="e">
        <f>VLOOKUP($C1465:$C$5004,$C$27:$D$5004,2,0)</f>
        <v>#N/A</v>
      </c>
      <c r="E1466" s="99"/>
      <c r="F1466" s="60" t="e">
        <f>VLOOKUP($E1466:$E$5004,'PLANO DE APLICAÇÃO'!$A$5:$B$1002,2,0)</f>
        <v>#N/A</v>
      </c>
      <c r="G1466" s="28"/>
      <c r="H1466" s="29" t="str">
        <f>IF(G1466=1,'ANEXO RP14'!$A$51,(IF(G1466=2,'ANEXO RP14'!$A$52,(IF(G1466=3,'ANEXO RP14'!$A$53,(IF(G1466=4,'ANEXO RP14'!$A$54,(IF(G1466=5,'ANEXO RP14'!$A$55,(IF(G1466=6,'ANEXO RP14'!$A$56,(IF(G1466=7,'ANEXO RP14'!$A$57,(IF(G1466=8,'ANEXO RP14'!$A$58,(IF(G1466=9,'ANEXO RP14'!$A$59,(IF(G1466=10,'ANEXO RP14'!$A$60,(IF(G1466=11,'ANEXO RP14'!$A$61,(IF(G1466=12,'ANEXO RP14'!$A$62,(IF(G1466=13,'ANEXO RP14'!$A$63,(IF(G1466=14,'ANEXO RP14'!$A$64,(IF(G1466=15,'ANEXO RP14'!$A$65,(IF(G1466=16,'ANEXO RP14'!$A$66," ")))))))))))))))))))))))))))))))</f>
        <v xml:space="preserve"> </v>
      </c>
      <c r="I1466" s="106"/>
      <c r="J1466" s="114"/>
      <c r="K1466" s="91"/>
    </row>
    <row r="1467" spans="1:11" s="30" customFormat="1" ht="41.25" customHeight="1" thickBot="1" x14ac:dyDescent="0.3">
      <c r="A1467" s="113"/>
      <c r="B1467" s="93"/>
      <c r="C1467" s="55"/>
      <c r="D1467" s="94" t="e">
        <f>VLOOKUP($C1466:$C$5004,$C$27:$D$5004,2,0)</f>
        <v>#N/A</v>
      </c>
      <c r="E1467" s="99"/>
      <c r="F1467" s="60" t="e">
        <f>VLOOKUP($E1467:$E$5004,'PLANO DE APLICAÇÃO'!$A$5:$B$1002,2,0)</f>
        <v>#N/A</v>
      </c>
      <c r="G1467" s="28"/>
      <c r="H1467" s="29" t="str">
        <f>IF(G1467=1,'ANEXO RP14'!$A$51,(IF(G1467=2,'ANEXO RP14'!$A$52,(IF(G1467=3,'ANEXO RP14'!$A$53,(IF(G1467=4,'ANEXO RP14'!$A$54,(IF(G1467=5,'ANEXO RP14'!$A$55,(IF(G1467=6,'ANEXO RP14'!$A$56,(IF(G1467=7,'ANEXO RP14'!$A$57,(IF(G1467=8,'ANEXO RP14'!$A$58,(IF(G1467=9,'ANEXO RP14'!$A$59,(IF(G1467=10,'ANEXO RP14'!$A$60,(IF(G1467=11,'ANEXO RP14'!$A$61,(IF(G1467=12,'ANEXO RP14'!$A$62,(IF(G1467=13,'ANEXO RP14'!$A$63,(IF(G1467=14,'ANEXO RP14'!$A$64,(IF(G1467=15,'ANEXO RP14'!$A$65,(IF(G1467=16,'ANEXO RP14'!$A$66," ")))))))))))))))))))))))))))))))</f>
        <v xml:space="preserve"> </v>
      </c>
      <c r="I1467" s="106"/>
      <c r="J1467" s="114"/>
      <c r="K1467" s="91"/>
    </row>
    <row r="1468" spans="1:11" s="30" customFormat="1" ht="41.25" customHeight="1" thickBot="1" x14ac:dyDescent="0.3">
      <c r="A1468" s="113"/>
      <c r="B1468" s="93"/>
      <c r="C1468" s="55"/>
      <c r="D1468" s="94" t="e">
        <f>VLOOKUP($C1467:$C$5004,$C$27:$D$5004,2,0)</f>
        <v>#N/A</v>
      </c>
      <c r="E1468" s="99"/>
      <c r="F1468" s="60" t="e">
        <f>VLOOKUP($E1468:$E$5004,'PLANO DE APLICAÇÃO'!$A$5:$B$1002,2,0)</f>
        <v>#N/A</v>
      </c>
      <c r="G1468" s="28"/>
      <c r="H1468" s="29" t="str">
        <f>IF(G1468=1,'ANEXO RP14'!$A$51,(IF(G1468=2,'ANEXO RP14'!$A$52,(IF(G1468=3,'ANEXO RP14'!$A$53,(IF(G1468=4,'ANEXO RP14'!$A$54,(IF(G1468=5,'ANEXO RP14'!$A$55,(IF(G1468=6,'ANEXO RP14'!$A$56,(IF(G1468=7,'ANEXO RP14'!$A$57,(IF(G1468=8,'ANEXO RP14'!$A$58,(IF(G1468=9,'ANEXO RP14'!$A$59,(IF(G1468=10,'ANEXO RP14'!$A$60,(IF(G1468=11,'ANEXO RP14'!$A$61,(IF(G1468=12,'ANEXO RP14'!$A$62,(IF(G1468=13,'ANEXO RP14'!$A$63,(IF(G1468=14,'ANEXO RP14'!$A$64,(IF(G1468=15,'ANEXO RP14'!$A$65,(IF(G1468=16,'ANEXO RP14'!$A$66," ")))))))))))))))))))))))))))))))</f>
        <v xml:space="preserve"> </v>
      </c>
      <c r="I1468" s="106"/>
      <c r="J1468" s="114"/>
      <c r="K1468" s="91"/>
    </row>
    <row r="1469" spans="1:11" s="30" customFormat="1" ht="41.25" customHeight="1" thickBot="1" x14ac:dyDescent="0.3">
      <c r="A1469" s="113"/>
      <c r="B1469" s="93"/>
      <c r="C1469" s="55"/>
      <c r="D1469" s="94" t="e">
        <f>VLOOKUP($C1468:$C$5004,$C$27:$D$5004,2,0)</f>
        <v>#N/A</v>
      </c>
      <c r="E1469" s="99"/>
      <c r="F1469" s="60" t="e">
        <f>VLOOKUP($E1469:$E$5004,'PLANO DE APLICAÇÃO'!$A$5:$B$1002,2,0)</f>
        <v>#N/A</v>
      </c>
      <c r="G1469" s="28"/>
      <c r="H1469" s="29" t="str">
        <f>IF(G1469=1,'ANEXO RP14'!$A$51,(IF(G1469=2,'ANEXO RP14'!$A$52,(IF(G1469=3,'ANEXO RP14'!$A$53,(IF(G1469=4,'ANEXO RP14'!$A$54,(IF(G1469=5,'ANEXO RP14'!$A$55,(IF(G1469=6,'ANEXO RP14'!$A$56,(IF(G1469=7,'ANEXO RP14'!$A$57,(IF(G1469=8,'ANEXO RP14'!$A$58,(IF(G1469=9,'ANEXO RP14'!$A$59,(IF(G1469=10,'ANEXO RP14'!$A$60,(IF(G1469=11,'ANEXO RP14'!$A$61,(IF(G1469=12,'ANEXO RP14'!$A$62,(IF(G1469=13,'ANEXO RP14'!$A$63,(IF(G1469=14,'ANEXO RP14'!$A$64,(IF(G1469=15,'ANEXO RP14'!$A$65,(IF(G1469=16,'ANEXO RP14'!$A$66," ")))))))))))))))))))))))))))))))</f>
        <v xml:space="preserve"> </v>
      </c>
      <c r="I1469" s="106"/>
      <c r="J1469" s="114"/>
      <c r="K1469" s="91"/>
    </row>
    <row r="1470" spans="1:11" s="30" customFormat="1" ht="41.25" customHeight="1" thickBot="1" x14ac:dyDescent="0.3">
      <c r="A1470" s="113"/>
      <c r="B1470" s="93"/>
      <c r="C1470" s="55"/>
      <c r="D1470" s="94" t="e">
        <f>VLOOKUP($C1469:$C$5004,$C$27:$D$5004,2,0)</f>
        <v>#N/A</v>
      </c>
      <c r="E1470" s="99"/>
      <c r="F1470" s="60" t="e">
        <f>VLOOKUP($E1470:$E$5004,'PLANO DE APLICAÇÃO'!$A$5:$B$1002,2,0)</f>
        <v>#N/A</v>
      </c>
      <c r="G1470" s="28"/>
      <c r="H1470" s="29" t="str">
        <f>IF(G1470=1,'ANEXO RP14'!$A$51,(IF(G1470=2,'ANEXO RP14'!$A$52,(IF(G1470=3,'ANEXO RP14'!$A$53,(IF(G1470=4,'ANEXO RP14'!$A$54,(IF(G1470=5,'ANEXO RP14'!$A$55,(IF(G1470=6,'ANEXO RP14'!$A$56,(IF(G1470=7,'ANEXO RP14'!$A$57,(IF(G1470=8,'ANEXO RP14'!$A$58,(IF(G1470=9,'ANEXO RP14'!$A$59,(IF(G1470=10,'ANEXO RP14'!$A$60,(IF(G1470=11,'ANEXO RP14'!$A$61,(IF(G1470=12,'ANEXO RP14'!$A$62,(IF(G1470=13,'ANEXO RP14'!$A$63,(IF(G1470=14,'ANEXO RP14'!$A$64,(IF(G1470=15,'ANEXO RP14'!$A$65,(IF(G1470=16,'ANEXO RP14'!$A$66," ")))))))))))))))))))))))))))))))</f>
        <v xml:space="preserve"> </v>
      </c>
      <c r="I1470" s="106"/>
      <c r="J1470" s="114"/>
      <c r="K1470" s="91"/>
    </row>
    <row r="1471" spans="1:11" s="30" customFormat="1" ht="41.25" customHeight="1" thickBot="1" x14ac:dyDescent="0.3">
      <c r="A1471" s="113"/>
      <c r="B1471" s="93"/>
      <c r="C1471" s="55"/>
      <c r="D1471" s="94" t="e">
        <f>VLOOKUP($C1470:$C$5004,$C$27:$D$5004,2,0)</f>
        <v>#N/A</v>
      </c>
      <c r="E1471" s="99"/>
      <c r="F1471" s="60" t="e">
        <f>VLOOKUP($E1471:$E$5004,'PLANO DE APLICAÇÃO'!$A$5:$B$1002,2,0)</f>
        <v>#N/A</v>
      </c>
      <c r="G1471" s="28"/>
      <c r="H1471" s="29" t="str">
        <f>IF(G1471=1,'ANEXO RP14'!$A$51,(IF(G1471=2,'ANEXO RP14'!$A$52,(IF(G1471=3,'ANEXO RP14'!$A$53,(IF(G1471=4,'ANEXO RP14'!$A$54,(IF(G1471=5,'ANEXO RP14'!$A$55,(IF(G1471=6,'ANEXO RP14'!$A$56,(IF(G1471=7,'ANEXO RP14'!$A$57,(IF(G1471=8,'ANEXO RP14'!$A$58,(IF(G1471=9,'ANEXO RP14'!$A$59,(IF(G1471=10,'ANEXO RP14'!$A$60,(IF(G1471=11,'ANEXO RP14'!$A$61,(IF(G1471=12,'ANEXO RP14'!$A$62,(IF(G1471=13,'ANEXO RP14'!$A$63,(IF(G1471=14,'ANEXO RP14'!$A$64,(IF(G1471=15,'ANEXO RP14'!$A$65,(IF(G1471=16,'ANEXO RP14'!$A$66," ")))))))))))))))))))))))))))))))</f>
        <v xml:space="preserve"> </v>
      </c>
      <c r="I1471" s="106"/>
      <c r="J1471" s="114"/>
      <c r="K1471" s="91"/>
    </row>
    <row r="1472" spans="1:11" s="30" customFormat="1" ht="41.25" customHeight="1" thickBot="1" x14ac:dyDescent="0.3">
      <c r="A1472" s="113"/>
      <c r="B1472" s="93"/>
      <c r="C1472" s="55"/>
      <c r="D1472" s="94" t="e">
        <f>VLOOKUP($C1471:$C$5004,$C$27:$D$5004,2,0)</f>
        <v>#N/A</v>
      </c>
      <c r="E1472" s="99"/>
      <c r="F1472" s="60" t="e">
        <f>VLOOKUP($E1472:$E$5004,'PLANO DE APLICAÇÃO'!$A$5:$B$1002,2,0)</f>
        <v>#N/A</v>
      </c>
      <c r="G1472" s="28"/>
      <c r="H1472" s="29" t="str">
        <f>IF(G1472=1,'ANEXO RP14'!$A$51,(IF(G1472=2,'ANEXO RP14'!$A$52,(IF(G1472=3,'ANEXO RP14'!$A$53,(IF(G1472=4,'ANEXO RP14'!$A$54,(IF(G1472=5,'ANEXO RP14'!$A$55,(IF(G1472=6,'ANEXO RP14'!$A$56,(IF(G1472=7,'ANEXO RP14'!$A$57,(IF(G1472=8,'ANEXO RP14'!$A$58,(IF(G1472=9,'ANEXO RP14'!$A$59,(IF(G1472=10,'ANEXO RP14'!$A$60,(IF(G1472=11,'ANEXO RP14'!$A$61,(IF(G1472=12,'ANEXO RP14'!$A$62,(IF(G1472=13,'ANEXO RP14'!$A$63,(IF(G1472=14,'ANEXO RP14'!$A$64,(IF(G1472=15,'ANEXO RP14'!$A$65,(IF(G1472=16,'ANEXO RP14'!$A$66," ")))))))))))))))))))))))))))))))</f>
        <v xml:space="preserve"> </v>
      </c>
      <c r="I1472" s="106"/>
      <c r="J1472" s="114"/>
      <c r="K1472" s="91"/>
    </row>
    <row r="1473" spans="1:11" s="30" customFormat="1" ht="41.25" customHeight="1" thickBot="1" x14ac:dyDescent="0.3">
      <c r="A1473" s="113"/>
      <c r="B1473" s="93"/>
      <c r="C1473" s="55"/>
      <c r="D1473" s="94" t="e">
        <f>VLOOKUP($C1472:$C$5004,$C$27:$D$5004,2,0)</f>
        <v>#N/A</v>
      </c>
      <c r="E1473" s="99"/>
      <c r="F1473" s="60" t="e">
        <f>VLOOKUP($E1473:$E$5004,'PLANO DE APLICAÇÃO'!$A$5:$B$1002,2,0)</f>
        <v>#N/A</v>
      </c>
      <c r="G1473" s="28"/>
      <c r="H1473" s="29" t="str">
        <f>IF(G1473=1,'ANEXO RP14'!$A$51,(IF(G1473=2,'ANEXO RP14'!$A$52,(IF(G1473=3,'ANEXO RP14'!$A$53,(IF(G1473=4,'ANEXO RP14'!$A$54,(IF(G1473=5,'ANEXO RP14'!$A$55,(IF(G1473=6,'ANEXO RP14'!$A$56,(IF(G1473=7,'ANEXO RP14'!$A$57,(IF(G1473=8,'ANEXO RP14'!$A$58,(IF(G1473=9,'ANEXO RP14'!$A$59,(IF(G1473=10,'ANEXO RP14'!$A$60,(IF(G1473=11,'ANEXO RP14'!$A$61,(IF(G1473=12,'ANEXO RP14'!$A$62,(IF(G1473=13,'ANEXO RP14'!$A$63,(IF(G1473=14,'ANEXO RP14'!$A$64,(IF(G1473=15,'ANEXO RP14'!$A$65,(IF(G1473=16,'ANEXO RP14'!$A$66," ")))))))))))))))))))))))))))))))</f>
        <v xml:space="preserve"> </v>
      </c>
      <c r="I1473" s="106"/>
      <c r="J1473" s="114"/>
      <c r="K1473" s="91"/>
    </row>
    <row r="1474" spans="1:11" s="30" customFormat="1" ht="41.25" customHeight="1" thickBot="1" x14ac:dyDescent="0.3">
      <c r="A1474" s="113"/>
      <c r="B1474" s="93"/>
      <c r="C1474" s="55"/>
      <c r="D1474" s="94" t="e">
        <f>VLOOKUP($C1473:$C$5004,$C$27:$D$5004,2,0)</f>
        <v>#N/A</v>
      </c>
      <c r="E1474" s="99"/>
      <c r="F1474" s="60" t="e">
        <f>VLOOKUP($E1474:$E$5004,'PLANO DE APLICAÇÃO'!$A$5:$B$1002,2,0)</f>
        <v>#N/A</v>
      </c>
      <c r="G1474" s="28"/>
      <c r="H1474" s="29" t="str">
        <f>IF(G1474=1,'ANEXO RP14'!$A$51,(IF(G1474=2,'ANEXO RP14'!$A$52,(IF(G1474=3,'ANEXO RP14'!$A$53,(IF(G1474=4,'ANEXO RP14'!$A$54,(IF(G1474=5,'ANEXO RP14'!$A$55,(IF(G1474=6,'ANEXO RP14'!$A$56,(IF(G1474=7,'ANEXO RP14'!$A$57,(IF(G1474=8,'ANEXO RP14'!$A$58,(IF(G1474=9,'ANEXO RP14'!$A$59,(IF(G1474=10,'ANEXO RP14'!$A$60,(IF(G1474=11,'ANEXO RP14'!$A$61,(IF(G1474=12,'ANEXO RP14'!$A$62,(IF(G1474=13,'ANEXO RP14'!$A$63,(IF(G1474=14,'ANEXO RP14'!$A$64,(IF(G1474=15,'ANEXO RP14'!$A$65,(IF(G1474=16,'ANEXO RP14'!$A$66," ")))))))))))))))))))))))))))))))</f>
        <v xml:space="preserve"> </v>
      </c>
      <c r="I1474" s="106"/>
      <c r="J1474" s="114"/>
      <c r="K1474" s="91"/>
    </row>
    <row r="1475" spans="1:11" s="30" customFormat="1" ht="41.25" customHeight="1" thickBot="1" x14ac:dyDescent="0.3">
      <c r="A1475" s="113"/>
      <c r="B1475" s="93"/>
      <c r="C1475" s="55"/>
      <c r="D1475" s="94" t="e">
        <f>VLOOKUP($C1474:$C$5004,$C$27:$D$5004,2,0)</f>
        <v>#N/A</v>
      </c>
      <c r="E1475" s="99"/>
      <c r="F1475" s="60" t="e">
        <f>VLOOKUP($E1475:$E$5004,'PLANO DE APLICAÇÃO'!$A$5:$B$1002,2,0)</f>
        <v>#N/A</v>
      </c>
      <c r="G1475" s="28"/>
      <c r="H1475" s="29" t="str">
        <f>IF(G1475=1,'ANEXO RP14'!$A$51,(IF(G1475=2,'ANEXO RP14'!$A$52,(IF(G1475=3,'ANEXO RP14'!$A$53,(IF(G1475=4,'ANEXO RP14'!$A$54,(IF(G1475=5,'ANEXO RP14'!$A$55,(IF(G1475=6,'ANEXO RP14'!$A$56,(IF(G1475=7,'ANEXO RP14'!$A$57,(IF(G1475=8,'ANEXO RP14'!$A$58,(IF(G1475=9,'ANEXO RP14'!$A$59,(IF(G1475=10,'ANEXO RP14'!$A$60,(IF(G1475=11,'ANEXO RP14'!$A$61,(IF(G1475=12,'ANEXO RP14'!$A$62,(IF(G1475=13,'ANEXO RP14'!$A$63,(IF(G1475=14,'ANEXO RP14'!$A$64,(IF(G1475=15,'ANEXO RP14'!$A$65,(IF(G1475=16,'ANEXO RP14'!$A$66," ")))))))))))))))))))))))))))))))</f>
        <v xml:space="preserve"> </v>
      </c>
      <c r="I1475" s="106"/>
      <c r="J1475" s="114"/>
      <c r="K1475" s="91"/>
    </row>
    <row r="1476" spans="1:11" s="30" customFormat="1" ht="41.25" customHeight="1" thickBot="1" x14ac:dyDescent="0.3">
      <c r="A1476" s="113"/>
      <c r="B1476" s="93"/>
      <c r="C1476" s="55"/>
      <c r="D1476" s="94" t="e">
        <f>VLOOKUP($C1475:$C$5004,$C$27:$D$5004,2,0)</f>
        <v>#N/A</v>
      </c>
      <c r="E1476" s="99"/>
      <c r="F1476" s="60" t="e">
        <f>VLOOKUP($E1476:$E$5004,'PLANO DE APLICAÇÃO'!$A$5:$B$1002,2,0)</f>
        <v>#N/A</v>
      </c>
      <c r="G1476" s="28"/>
      <c r="H1476" s="29" t="str">
        <f>IF(G1476=1,'ANEXO RP14'!$A$51,(IF(G1476=2,'ANEXO RP14'!$A$52,(IF(G1476=3,'ANEXO RP14'!$A$53,(IF(G1476=4,'ANEXO RP14'!$A$54,(IF(G1476=5,'ANEXO RP14'!$A$55,(IF(G1476=6,'ANEXO RP14'!$A$56,(IF(G1476=7,'ANEXO RP14'!$A$57,(IF(G1476=8,'ANEXO RP14'!$A$58,(IF(G1476=9,'ANEXO RP14'!$A$59,(IF(G1476=10,'ANEXO RP14'!$A$60,(IF(G1476=11,'ANEXO RP14'!$A$61,(IF(G1476=12,'ANEXO RP14'!$A$62,(IF(G1476=13,'ANEXO RP14'!$A$63,(IF(G1476=14,'ANEXO RP14'!$A$64,(IF(G1476=15,'ANEXO RP14'!$A$65,(IF(G1476=16,'ANEXO RP14'!$A$66," ")))))))))))))))))))))))))))))))</f>
        <v xml:space="preserve"> </v>
      </c>
      <c r="I1476" s="106"/>
      <c r="J1476" s="114"/>
      <c r="K1476" s="91"/>
    </row>
    <row r="1477" spans="1:11" s="30" customFormat="1" ht="41.25" customHeight="1" thickBot="1" x14ac:dyDescent="0.3">
      <c r="A1477" s="113"/>
      <c r="B1477" s="93"/>
      <c r="C1477" s="55"/>
      <c r="D1477" s="94" t="e">
        <f>VLOOKUP($C1476:$C$5004,$C$27:$D$5004,2,0)</f>
        <v>#N/A</v>
      </c>
      <c r="E1477" s="99"/>
      <c r="F1477" s="60" t="e">
        <f>VLOOKUP($E1477:$E$5004,'PLANO DE APLICAÇÃO'!$A$5:$B$1002,2,0)</f>
        <v>#N/A</v>
      </c>
      <c r="G1477" s="28"/>
      <c r="H1477" s="29" t="str">
        <f>IF(G1477=1,'ANEXO RP14'!$A$51,(IF(G1477=2,'ANEXO RP14'!$A$52,(IF(G1477=3,'ANEXO RP14'!$A$53,(IF(G1477=4,'ANEXO RP14'!$A$54,(IF(G1477=5,'ANEXO RP14'!$A$55,(IF(G1477=6,'ANEXO RP14'!$A$56,(IF(G1477=7,'ANEXO RP14'!$A$57,(IF(G1477=8,'ANEXO RP14'!$A$58,(IF(G1477=9,'ANEXO RP14'!$A$59,(IF(G1477=10,'ANEXO RP14'!$A$60,(IF(G1477=11,'ANEXO RP14'!$A$61,(IF(G1477=12,'ANEXO RP14'!$A$62,(IF(G1477=13,'ANEXO RP14'!$A$63,(IF(G1477=14,'ANEXO RP14'!$A$64,(IF(G1477=15,'ANEXO RP14'!$A$65,(IF(G1477=16,'ANEXO RP14'!$A$66," ")))))))))))))))))))))))))))))))</f>
        <v xml:space="preserve"> </v>
      </c>
      <c r="I1477" s="106"/>
      <c r="J1477" s="114"/>
      <c r="K1477" s="91"/>
    </row>
    <row r="1478" spans="1:11" s="30" customFormat="1" ht="41.25" customHeight="1" thickBot="1" x14ac:dyDescent="0.3">
      <c r="A1478" s="113"/>
      <c r="B1478" s="93"/>
      <c r="C1478" s="55"/>
      <c r="D1478" s="94" t="e">
        <f>VLOOKUP($C1477:$C$5004,$C$27:$D$5004,2,0)</f>
        <v>#N/A</v>
      </c>
      <c r="E1478" s="99"/>
      <c r="F1478" s="60" t="e">
        <f>VLOOKUP($E1478:$E$5004,'PLANO DE APLICAÇÃO'!$A$5:$B$1002,2,0)</f>
        <v>#N/A</v>
      </c>
      <c r="G1478" s="28"/>
      <c r="H1478" s="29" t="str">
        <f>IF(G1478=1,'ANEXO RP14'!$A$51,(IF(G1478=2,'ANEXO RP14'!$A$52,(IF(G1478=3,'ANEXO RP14'!$A$53,(IF(G1478=4,'ANEXO RP14'!$A$54,(IF(G1478=5,'ANEXO RP14'!$A$55,(IF(G1478=6,'ANEXO RP14'!$A$56,(IF(G1478=7,'ANEXO RP14'!$A$57,(IF(G1478=8,'ANEXO RP14'!$A$58,(IF(G1478=9,'ANEXO RP14'!$A$59,(IF(G1478=10,'ANEXO RP14'!$A$60,(IF(G1478=11,'ANEXO RP14'!$A$61,(IF(G1478=12,'ANEXO RP14'!$A$62,(IF(G1478=13,'ANEXO RP14'!$A$63,(IF(G1478=14,'ANEXO RP14'!$A$64,(IF(G1478=15,'ANEXO RP14'!$A$65,(IF(G1478=16,'ANEXO RP14'!$A$66," ")))))))))))))))))))))))))))))))</f>
        <v xml:space="preserve"> </v>
      </c>
      <c r="I1478" s="106"/>
      <c r="J1478" s="114"/>
      <c r="K1478" s="91"/>
    </row>
    <row r="1479" spans="1:11" s="30" customFormat="1" ht="41.25" customHeight="1" thickBot="1" x14ac:dyDescent="0.3">
      <c r="A1479" s="113"/>
      <c r="B1479" s="93"/>
      <c r="C1479" s="55"/>
      <c r="D1479" s="94" t="e">
        <f>VLOOKUP($C1478:$C$5004,$C$27:$D$5004,2,0)</f>
        <v>#N/A</v>
      </c>
      <c r="E1479" s="99"/>
      <c r="F1479" s="60" t="e">
        <f>VLOOKUP($E1479:$E$5004,'PLANO DE APLICAÇÃO'!$A$5:$B$1002,2,0)</f>
        <v>#N/A</v>
      </c>
      <c r="G1479" s="28"/>
      <c r="H1479" s="29" t="str">
        <f>IF(G1479=1,'ANEXO RP14'!$A$51,(IF(G1479=2,'ANEXO RP14'!$A$52,(IF(G1479=3,'ANEXO RP14'!$A$53,(IF(G1479=4,'ANEXO RP14'!$A$54,(IF(G1479=5,'ANEXO RP14'!$A$55,(IF(G1479=6,'ANEXO RP14'!$A$56,(IF(G1479=7,'ANEXO RP14'!$A$57,(IF(G1479=8,'ANEXO RP14'!$A$58,(IF(G1479=9,'ANEXO RP14'!$A$59,(IF(G1479=10,'ANEXO RP14'!$A$60,(IF(G1479=11,'ANEXO RP14'!$A$61,(IF(G1479=12,'ANEXO RP14'!$A$62,(IF(G1479=13,'ANEXO RP14'!$A$63,(IF(G1479=14,'ANEXO RP14'!$A$64,(IF(G1479=15,'ANEXO RP14'!$A$65,(IF(G1479=16,'ANEXO RP14'!$A$66," ")))))))))))))))))))))))))))))))</f>
        <v xml:space="preserve"> </v>
      </c>
      <c r="I1479" s="106"/>
      <c r="J1479" s="114"/>
      <c r="K1479" s="91"/>
    </row>
    <row r="1480" spans="1:11" s="30" customFormat="1" ht="41.25" customHeight="1" thickBot="1" x14ac:dyDescent="0.3">
      <c r="A1480" s="113"/>
      <c r="B1480" s="93"/>
      <c r="C1480" s="55"/>
      <c r="D1480" s="94" t="e">
        <f>VLOOKUP($C1479:$C$5004,$C$27:$D$5004,2,0)</f>
        <v>#N/A</v>
      </c>
      <c r="E1480" s="99"/>
      <c r="F1480" s="60" t="e">
        <f>VLOOKUP($E1480:$E$5004,'PLANO DE APLICAÇÃO'!$A$5:$B$1002,2,0)</f>
        <v>#N/A</v>
      </c>
      <c r="G1480" s="28"/>
      <c r="H1480" s="29" t="str">
        <f>IF(G1480=1,'ANEXO RP14'!$A$51,(IF(G1480=2,'ANEXO RP14'!$A$52,(IF(G1480=3,'ANEXO RP14'!$A$53,(IF(G1480=4,'ANEXO RP14'!$A$54,(IF(G1480=5,'ANEXO RP14'!$A$55,(IF(G1480=6,'ANEXO RP14'!$A$56,(IF(G1480=7,'ANEXO RP14'!$A$57,(IF(G1480=8,'ANEXO RP14'!$A$58,(IF(G1480=9,'ANEXO RP14'!$A$59,(IF(G1480=10,'ANEXO RP14'!$A$60,(IF(G1480=11,'ANEXO RP14'!$A$61,(IF(G1480=12,'ANEXO RP14'!$A$62,(IF(G1480=13,'ANEXO RP14'!$A$63,(IF(G1480=14,'ANEXO RP14'!$A$64,(IF(G1480=15,'ANEXO RP14'!$A$65,(IF(G1480=16,'ANEXO RP14'!$A$66," ")))))))))))))))))))))))))))))))</f>
        <v xml:space="preserve"> </v>
      </c>
      <c r="I1480" s="106"/>
      <c r="J1480" s="114"/>
      <c r="K1480" s="91"/>
    </row>
    <row r="1481" spans="1:11" s="30" customFormat="1" ht="41.25" customHeight="1" thickBot="1" x14ac:dyDescent="0.3">
      <c r="A1481" s="113"/>
      <c r="B1481" s="93"/>
      <c r="C1481" s="55"/>
      <c r="D1481" s="94" t="e">
        <f>VLOOKUP($C1480:$C$5004,$C$27:$D$5004,2,0)</f>
        <v>#N/A</v>
      </c>
      <c r="E1481" s="99"/>
      <c r="F1481" s="60" t="e">
        <f>VLOOKUP($E1481:$E$5004,'PLANO DE APLICAÇÃO'!$A$5:$B$1002,2,0)</f>
        <v>#N/A</v>
      </c>
      <c r="G1481" s="28"/>
      <c r="H1481" s="29" t="str">
        <f>IF(G1481=1,'ANEXO RP14'!$A$51,(IF(G1481=2,'ANEXO RP14'!$A$52,(IF(G1481=3,'ANEXO RP14'!$A$53,(IF(G1481=4,'ANEXO RP14'!$A$54,(IF(G1481=5,'ANEXO RP14'!$A$55,(IF(G1481=6,'ANEXO RP14'!$A$56,(IF(G1481=7,'ANEXO RP14'!$A$57,(IF(G1481=8,'ANEXO RP14'!$A$58,(IF(G1481=9,'ANEXO RP14'!$A$59,(IF(G1481=10,'ANEXO RP14'!$A$60,(IF(G1481=11,'ANEXO RP14'!$A$61,(IF(G1481=12,'ANEXO RP14'!$A$62,(IF(G1481=13,'ANEXO RP14'!$A$63,(IF(G1481=14,'ANEXO RP14'!$A$64,(IF(G1481=15,'ANEXO RP14'!$A$65,(IF(G1481=16,'ANEXO RP14'!$A$66," ")))))))))))))))))))))))))))))))</f>
        <v xml:space="preserve"> </v>
      </c>
      <c r="I1481" s="106"/>
      <c r="J1481" s="114"/>
      <c r="K1481" s="91"/>
    </row>
    <row r="1482" spans="1:11" s="30" customFormat="1" ht="41.25" customHeight="1" thickBot="1" x14ac:dyDescent="0.3">
      <c r="A1482" s="113"/>
      <c r="B1482" s="93"/>
      <c r="C1482" s="55"/>
      <c r="D1482" s="94" t="e">
        <f>VLOOKUP($C1481:$C$5004,$C$27:$D$5004,2,0)</f>
        <v>#N/A</v>
      </c>
      <c r="E1482" s="99"/>
      <c r="F1482" s="60" t="e">
        <f>VLOOKUP($E1482:$E$5004,'PLANO DE APLICAÇÃO'!$A$5:$B$1002,2,0)</f>
        <v>#N/A</v>
      </c>
      <c r="G1482" s="28"/>
      <c r="H1482" s="29" t="str">
        <f>IF(G1482=1,'ANEXO RP14'!$A$51,(IF(G1482=2,'ANEXO RP14'!$A$52,(IF(G1482=3,'ANEXO RP14'!$A$53,(IF(G1482=4,'ANEXO RP14'!$A$54,(IF(G1482=5,'ANEXO RP14'!$A$55,(IF(G1482=6,'ANEXO RP14'!$A$56,(IF(G1482=7,'ANEXO RP14'!$A$57,(IF(G1482=8,'ANEXO RP14'!$A$58,(IF(G1482=9,'ANEXO RP14'!$A$59,(IF(G1482=10,'ANEXO RP14'!$A$60,(IF(G1482=11,'ANEXO RP14'!$A$61,(IF(G1482=12,'ANEXO RP14'!$A$62,(IF(G1482=13,'ANEXO RP14'!$A$63,(IF(G1482=14,'ANEXO RP14'!$A$64,(IF(G1482=15,'ANEXO RP14'!$A$65,(IF(G1482=16,'ANEXO RP14'!$A$66," ")))))))))))))))))))))))))))))))</f>
        <v xml:space="preserve"> </v>
      </c>
      <c r="I1482" s="106"/>
      <c r="J1482" s="114"/>
      <c r="K1482" s="91"/>
    </row>
    <row r="1483" spans="1:11" s="30" customFormat="1" ht="41.25" customHeight="1" thickBot="1" x14ac:dyDescent="0.3">
      <c r="A1483" s="113"/>
      <c r="B1483" s="93"/>
      <c r="C1483" s="55"/>
      <c r="D1483" s="94" t="e">
        <f>VLOOKUP($C1482:$C$5004,$C$27:$D$5004,2,0)</f>
        <v>#N/A</v>
      </c>
      <c r="E1483" s="99"/>
      <c r="F1483" s="60" t="e">
        <f>VLOOKUP($E1483:$E$5004,'PLANO DE APLICAÇÃO'!$A$5:$B$1002,2,0)</f>
        <v>#N/A</v>
      </c>
      <c r="G1483" s="28"/>
      <c r="H1483" s="29" t="str">
        <f>IF(G1483=1,'ANEXO RP14'!$A$51,(IF(G1483=2,'ANEXO RP14'!$A$52,(IF(G1483=3,'ANEXO RP14'!$A$53,(IF(G1483=4,'ANEXO RP14'!$A$54,(IF(G1483=5,'ANEXO RP14'!$A$55,(IF(G1483=6,'ANEXO RP14'!$A$56,(IF(G1483=7,'ANEXO RP14'!$A$57,(IF(G1483=8,'ANEXO RP14'!$A$58,(IF(G1483=9,'ANEXO RP14'!$A$59,(IF(G1483=10,'ANEXO RP14'!$A$60,(IF(G1483=11,'ANEXO RP14'!$A$61,(IF(G1483=12,'ANEXO RP14'!$A$62,(IF(G1483=13,'ANEXO RP14'!$A$63,(IF(G1483=14,'ANEXO RP14'!$A$64,(IF(G1483=15,'ANEXO RP14'!$A$65,(IF(G1483=16,'ANEXO RP14'!$A$66," ")))))))))))))))))))))))))))))))</f>
        <v xml:space="preserve"> </v>
      </c>
      <c r="I1483" s="106"/>
      <c r="J1483" s="114"/>
      <c r="K1483" s="91"/>
    </row>
    <row r="1484" spans="1:11" s="30" customFormat="1" ht="41.25" customHeight="1" thickBot="1" x14ac:dyDescent="0.3">
      <c r="A1484" s="113"/>
      <c r="B1484" s="93"/>
      <c r="C1484" s="55"/>
      <c r="D1484" s="94" t="e">
        <f>VLOOKUP($C1483:$C$5004,$C$27:$D$5004,2,0)</f>
        <v>#N/A</v>
      </c>
      <c r="E1484" s="99"/>
      <c r="F1484" s="60" t="e">
        <f>VLOOKUP($E1484:$E$5004,'PLANO DE APLICAÇÃO'!$A$5:$B$1002,2,0)</f>
        <v>#N/A</v>
      </c>
      <c r="G1484" s="28"/>
      <c r="H1484" s="29" t="str">
        <f>IF(G1484=1,'ANEXO RP14'!$A$51,(IF(G1484=2,'ANEXO RP14'!$A$52,(IF(G1484=3,'ANEXO RP14'!$A$53,(IF(G1484=4,'ANEXO RP14'!$A$54,(IF(G1484=5,'ANEXO RP14'!$A$55,(IF(G1484=6,'ANEXO RP14'!$A$56,(IF(G1484=7,'ANEXO RP14'!$A$57,(IF(G1484=8,'ANEXO RP14'!$A$58,(IF(G1484=9,'ANEXO RP14'!$A$59,(IF(G1484=10,'ANEXO RP14'!$A$60,(IF(G1484=11,'ANEXO RP14'!$A$61,(IF(G1484=12,'ANEXO RP14'!$A$62,(IF(G1484=13,'ANEXO RP14'!$A$63,(IF(G1484=14,'ANEXO RP14'!$A$64,(IF(G1484=15,'ANEXO RP14'!$A$65,(IF(G1484=16,'ANEXO RP14'!$A$66," ")))))))))))))))))))))))))))))))</f>
        <v xml:space="preserve"> </v>
      </c>
      <c r="I1484" s="106"/>
      <c r="J1484" s="114"/>
      <c r="K1484" s="91"/>
    </row>
    <row r="1485" spans="1:11" s="30" customFormat="1" ht="41.25" customHeight="1" thickBot="1" x14ac:dyDescent="0.3">
      <c r="A1485" s="113"/>
      <c r="B1485" s="93"/>
      <c r="C1485" s="55"/>
      <c r="D1485" s="94" t="e">
        <f>VLOOKUP($C1484:$C$5004,$C$27:$D$5004,2,0)</f>
        <v>#N/A</v>
      </c>
      <c r="E1485" s="99"/>
      <c r="F1485" s="60" t="e">
        <f>VLOOKUP($E1485:$E$5004,'PLANO DE APLICAÇÃO'!$A$5:$B$1002,2,0)</f>
        <v>#N/A</v>
      </c>
      <c r="G1485" s="28"/>
      <c r="H1485" s="29" t="str">
        <f>IF(G1485=1,'ANEXO RP14'!$A$51,(IF(G1485=2,'ANEXO RP14'!$A$52,(IF(G1485=3,'ANEXO RP14'!$A$53,(IF(G1485=4,'ANEXO RP14'!$A$54,(IF(G1485=5,'ANEXO RP14'!$A$55,(IF(G1485=6,'ANEXO RP14'!$A$56,(IF(G1485=7,'ANEXO RP14'!$A$57,(IF(G1485=8,'ANEXO RP14'!$A$58,(IF(G1485=9,'ANEXO RP14'!$A$59,(IF(G1485=10,'ANEXO RP14'!$A$60,(IF(G1485=11,'ANEXO RP14'!$A$61,(IF(G1485=12,'ANEXO RP14'!$A$62,(IF(G1485=13,'ANEXO RP14'!$A$63,(IF(G1485=14,'ANEXO RP14'!$A$64,(IF(G1485=15,'ANEXO RP14'!$A$65,(IF(G1485=16,'ANEXO RP14'!$A$66," ")))))))))))))))))))))))))))))))</f>
        <v xml:space="preserve"> </v>
      </c>
      <c r="I1485" s="106"/>
      <c r="J1485" s="114"/>
      <c r="K1485" s="91"/>
    </row>
    <row r="1486" spans="1:11" s="30" customFormat="1" ht="41.25" customHeight="1" thickBot="1" x14ac:dyDescent="0.3">
      <c r="A1486" s="113"/>
      <c r="B1486" s="93"/>
      <c r="C1486" s="55"/>
      <c r="D1486" s="94" t="e">
        <f>VLOOKUP($C1485:$C$5004,$C$27:$D$5004,2,0)</f>
        <v>#N/A</v>
      </c>
      <c r="E1486" s="99"/>
      <c r="F1486" s="60" t="e">
        <f>VLOOKUP($E1486:$E$5004,'PLANO DE APLICAÇÃO'!$A$5:$B$1002,2,0)</f>
        <v>#N/A</v>
      </c>
      <c r="G1486" s="28"/>
      <c r="H1486" s="29" t="str">
        <f>IF(G1486=1,'ANEXO RP14'!$A$51,(IF(G1486=2,'ANEXO RP14'!$A$52,(IF(G1486=3,'ANEXO RP14'!$A$53,(IF(G1486=4,'ANEXO RP14'!$A$54,(IF(G1486=5,'ANEXO RP14'!$A$55,(IF(G1486=6,'ANEXO RP14'!$A$56,(IF(G1486=7,'ANEXO RP14'!$A$57,(IF(G1486=8,'ANEXO RP14'!$A$58,(IF(G1486=9,'ANEXO RP14'!$A$59,(IF(G1486=10,'ANEXO RP14'!$A$60,(IF(G1486=11,'ANEXO RP14'!$A$61,(IF(G1486=12,'ANEXO RP14'!$A$62,(IF(G1486=13,'ANEXO RP14'!$A$63,(IF(G1486=14,'ANEXO RP14'!$A$64,(IF(G1486=15,'ANEXO RP14'!$A$65,(IF(G1486=16,'ANEXO RP14'!$A$66," ")))))))))))))))))))))))))))))))</f>
        <v xml:space="preserve"> </v>
      </c>
      <c r="I1486" s="106"/>
      <c r="J1486" s="114"/>
      <c r="K1486" s="91"/>
    </row>
    <row r="1487" spans="1:11" s="30" customFormat="1" ht="41.25" customHeight="1" thickBot="1" x14ac:dyDescent="0.3">
      <c r="A1487" s="113"/>
      <c r="B1487" s="93"/>
      <c r="C1487" s="55"/>
      <c r="D1487" s="94" t="e">
        <f>VLOOKUP($C1486:$C$5004,$C$27:$D$5004,2,0)</f>
        <v>#N/A</v>
      </c>
      <c r="E1487" s="99"/>
      <c r="F1487" s="60" t="e">
        <f>VLOOKUP($E1487:$E$5004,'PLANO DE APLICAÇÃO'!$A$5:$B$1002,2,0)</f>
        <v>#N/A</v>
      </c>
      <c r="G1487" s="28"/>
      <c r="H1487" s="29" t="str">
        <f>IF(G1487=1,'ANEXO RP14'!$A$51,(IF(G1487=2,'ANEXO RP14'!$A$52,(IF(G1487=3,'ANEXO RP14'!$A$53,(IF(G1487=4,'ANEXO RP14'!$A$54,(IF(G1487=5,'ANEXO RP14'!$A$55,(IF(G1487=6,'ANEXO RP14'!$A$56,(IF(G1487=7,'ANEXO RP14'!$A$57,(IF(G1487=8,'ANEXO RP14'!$A$58,(IF(G1487=9,'ANEXO RP14'!$A$59,(IF(G1487=10,'ANEXO RP14'!$A$60,(IF(G1487=11,'ANEXO RP14'!$A$61,(IF(G1487=12,'ANEXO RP14'!$A$62,(IF(G1487=13,'ANEXO RP14'!$A$63,(IF(G1487=14,'ANEXO RP14'!$A$64,(IF(G1487=15,'ANEXO RP14'!$A$65,(IF(G1487=16,'ANEXO RP14'!$A$66," ")))))))))))))))))))))))))))))))</f>
        <v xml:space="preserve"> </v>
      </c>
      <c r="I1487" s="106"/>
      <c r="J1487" s="114"/>
      <c r="K1487" s="91"/>
    </row>
    <row r="1488" spans="1:11" s="30" customFormat="1" ht="41.25" customHeight="1" thickBot="1" x14ac:dyDescent="0.3">
      <c r="A1488" s="113"/>
      <c r="B1488" s="93"/>
      <c r="C1488" s="55"/>
      <c r="D1488" s="94" t="e">
        <f>VLOOKUP($C1487:$C$5004,$C$27:$D$5004,2,0)</f>
        <v>#N/A</v>
      </c>
      <c r="E1488" s="99"/>
      <c r="F1488" s="60" t="e">
        <f>VLOOKUP($E1488:$E$5004,'PLANO DE APLICAÇÃO'!$A$5:$B$1002,2,0)</f>
        <v>#N/A</v>
      </c>
      <c r="G1488" s="28"/>
      <c r="H1488" s="29" t="str">
        <f>IF(G1488=1,'ANEXO RP14'!$A$51,(IF(G1488=2,'ANEXO RP14'!$A$52,(IF(G1488=3,'ANEXO RP14'!$A$53,(IF(G1488=4,'ANEXO RP14'!$A$54,(IF(G1488=5,'ANEXO RP14'!$A$55,(IF(G1488=6,'ANEXO RP14'!$A$56,(IF(G1488=7,'ANEXO RP14'!$A$57,(IF(G1488=8,'ANEXO RP14'!$A$58,(IF(G1488=9,'ANEXO RP14'!$A$59,(IF(G1488=10,'ANEXO RP14'!$A$60,(IF(G1488=11,'ANEXO RP14'!$A$61,(IF(G1488=12,'ANEXO RP14'!$A$62,(IF(G1488=13,'ANEXO RP14'!$A$63,(IF(G1488=14,'ANEXO RP14'!$A$64,(IF(G1488=15,'ANEXO RP14'!$A$65,(IF(G1488=16,'ANEXO RP14'!$A$66," ")))))))))))))))))))))))))))))))</f>
        <v xml:space="preserve"> </v>
      </c>
      <c r="I1488" s="106"/>
      <c r="J1488" s="114"/>
      <c r="K1488" s="91"/>
    </row>
    <row r="1489" spans="1:11" s="30" customFormat="1" ht="41.25" customHeight="1" thickBot="1" x14ac:dyDescent="0.3">
      <c r="A1489" s="113"/>
      <c r="B1489" s="93"/>
      <c r="C1489" s="55"/>
      <c r="D1489" s="94" t="e">
        <f>VLOOKUP($C1488:$C$5004,$C$27:$D$5004,2,0)</f>
        <v>#N/A</v>
      </c>
      <c r="E1489" s="99"/>
      <c r="F1489" s="60" t="e">
        <f>VLOOKUP($E1489:$E$5004,'PLANO DE APLICAÇÃO'!$A$5:$B$1002,2,0)</f>
        <v>#N/A</v>
      </c>
      <c r="G1489" s="28"/>
      <c r="H1489" s="29" t="str">
        <f>IF(G1489=1,'ANEXO RP14'!$A$51,(IF(G1489=2,'ANEXO RP14'!$A$52,(IF(G1489=3,'ANEXO RP14'!$A$53,(IF(G1489=4,'ANEXO RP14'!$A$54,(IF(G1489=5,'ANEXO RP14'!$A$55,(IF(G1489=6,'ANEXO RP14'!$A$56,(IF(G1489=7,'ANEXO RP14'!$A$57,(IF(G1489=8,'ANEXO RP14'!$A$58,(IF(G1489=9,'ANEXO RP14'!$A$59,(IF(G1489=10,'ANEXO RP14'!$A$60,(IF(G1489=11,'ANEXO RP14'!$A$61,(IF(G1489=12,'ANEXO RP14'!$A$62,(IF(G1489=13,'ANEXO RP14'!$A$63,(IF(G1489=14,'ANEXO RP14'!$A$64,(IF(G1489=15,'ANEXO RP14'!$A$65,(IF(G1489=16,'ANEXO RP14'!$A$66," ")))))))))))))))))))))))))))))))</f>
        <v xml:space="preserve"> </v>
      </c>
      <c r="I1489" s="106"/>
      <c r="J1489" s="114"/>
      <c r="K1489" s="91"/>
    </row>
    <row r="1490" spans="1:11" s="30" customFormat="1" ht="41.25" customHeight="1" thickBot="1" x14ac:dyDescent="0.3">
      <c r="A1490" s="113"/>
      <c r="B1490" s="93"/>
      <c r="C1490" s="55"/>
      <c r="D1490" s="94" t="e">
        <f>VLOOKUP($C1489:$C$5004,$C$27:$D$5004,2,0)</f>
        <v>#N/A</v>
      </c>
      <c r="E1490" s="99"/>
      <c r="F1490" s="60" t="e">
        <f>VLOOKUP($E1490:$E$5004,'PLANO DE APLICAÇÃO'!$A$5:$B$1002,2,0)</f>
        <v>#N/A</v>
      </c>
      <c r="G1490" s="28"/>
      <c r="H1490" s="29" t="str">
        <f>IF(G1490=1,'ANEXO RP14'!$A$51,(IF(G1490=2,'ANEXO RP14'!$A$52,(IF(G1490=3,'ANEXO RP14'!$A$53,(IF(G1490=4,'ANEXO RP14'!$A$54,(IF(G1490=5,'ANEXO RP14'!$A$55,(IF(G1490=6,'ANEXO RP14'!$A$56,(IF(G1490=7,'ANEXO RP14'!$A$57,(IF(G1490=8,'ANEXO RP14'!$A$58,(IF(G1490=9,'ANEXO RP14'!$A$59,(IF(G1490=10,'ANEXO RP14'!$A$60,(IF(G1490=11,'ANEXO RP14'!$A$61,(IF(G1490=12,'ANEXO RP14'!$A$62,(IF(G1490=13,'ANEXO RP14'!$A$63,(IF(G1490=14,'ANEXO RP14'!$A$64,(IF(G1490=15,'ANEXO RP14'!$A$65,(IF(G1490=16,'ANEXO RP14'!$A$66," ")))))))))))))))))))))))))))))))</f>
        <v xml:space="preserve"> </v>
      </c>
      <c r="I1490" s="106"/>
      <c r="J1490" s="114"/>
      <c r="K1490" s="91"/>
    </row>
    <row r="1491" spans="1:11" s="30" customFormat="1" ht="41.25" customHeight="1" thickBot="1" x14ac:dyDescent="0.3">
      <c r="A1491" s="113"/>
      <c r="B1491" s="93"/>
      <c r="C1491" s="55"/>
      <c r="D1491" s="94" t="e">
        <f>VLOOKUP($C1490:$C$5004,$C$27:$D$5004,2,0)</f>
        <v>#N/A</v>
      </c>
      <c r="E1491" s="99"/>
      <c r="F1491" s="60" t="e">
        <f>VLOOKUP($E1491:$E$5004,'PLANO DE APLICAÇÃO'!$A$5:$B$1002,2,0)</f>
        <v>#N/A</v>
      </c>
      <c r="G1491" s="28"/>
      <c r="H1491" s="29" t="str">
        <f>IF(G1491=1,'ANEXO RP14'!$A$51,(IF(G1491=2,'ANEXO RP14'!$A$52,(IF(G1491=3,'ANEXO RP14'!$A$53,(IF(G1491=4,'ANEXO RP14'!$A$54,(IF(G1491=5,'ANEXO RP14'!$A$55,(IF(G1491=6,'ANEXO RP14'!$A$56,(IF(G1491=7,'ANEXO RP14'!$A$57,(IF(G1491=8,'ANEXO RP14'!$A$58,(IF(G1491=9,'ANEXO RP14'!$A$59,(IF(G1491=10,'ANEXO RP14'!$A$60,(IF(G1491=11,'ANEXO RP14'!$A$61,(IF(G1491=12,'ANEXO RP14'!$A$62,(IF(G1491=13,'ANEXO RP14'!$A$63,(IF(G1491=14,'ANEXO RP14'!$A$64,(IF(G1491=15,'ANEXO RP14'!$A$65,(IF(G1491=16,'ANEXO RP14'!$A$66," ")))))))))))))))))))))))))))))))</f>
        <v xml:space="preserve"> </v>
      </c>
      <c r="I1491" s="106"/>
      <c r="J1491" s="114"/>
      <c r="K1491" s="91"/>
    </row>
    <row r="1492" spans="1:11" s="30" customFormat="1" ht="41.25" customHeight="1" thickBot="1" x14ac:dyDescent="0.3">
      <c r="A1492" s="113"/>
      <c r="B1492" s="93"/>
      <c r="C1492" s="55"/>
      <c r="D1492" s="94" t="e">
        <f>VLOOKUP($C1491:$C$5004,$C$27:$D$5004,2,0)</f>
        <v>#N/A</v>
      </c>
      <c r="E1492" s="99"/>
      <c r="F1492" s="60" t="e">
        <f>VLOOKUP($E1492:$E$5004,'PLANO DE APLICAÇÃO'!$A$5:$B$1002,2,0)</f>
        <v>#N/A</v>
      </c>
      <c r="G1492" s="28"/>
      <c r="H1492" s="29" t="str">
        <f>IF(G1492=1,'ANEXO RP14'!$A$51,(IF(G1492=2,'ANEXO RP14'!$A$52,(IF(G1492=3,'ANEXO RP14'!$A$53,(IF(G1492=4,'ANEXO RP14'!$A$54,(IF(G1492=5,'ANEXO RP14'!$A$55,(IF(G1492=6,'ANEXO RP14'!$A$56,(IF(G1492=7,'ANEXO RP14'!$A$57,(IF(G1492=8,'ANEXO RP14'!$A$58,(IF(G1492=9,'ANEXO RP14'!$A$59,(IF(G1492=10,'ANEXO RP14'!$A$60,(IF(G1492=11,'ANEXO RP14'!$A$61,(IF(G1492=12,'ANEXO RP14'!$A$62,(IF(G1492=13,'ANEXO RP14'!$A$63,(IF(G1492=14,'ANEXO RP14'!$A$64,(IF(G1492=15,'ANEXO RP14'!$A$65,(IF(G1492=16,'ANEXO RP14'!$A$66," ")))))))))))))))))))))))))))))))</f>
        <v xml:space="preserve"> </v>
      </c>
      <c r="I1492" s="106"/>
      <c r="J1492" s="114"/>
      <c r="K1492" s="91"/>
    </row>
    <row r="1493" spans="1:11" s="30" customFormat="1" ht="41.25" customHeight="1" thickBot="1" x14ac:dyDescent="0.3">
      <c r="A1493" s="113"/>
      <c r="B1493" s="93"/>
      <c r="C1493" s="55"/>
      <c r="D1493" s="94" t="e">
        <f>VLOOKUP($C1492:$C$5004,$C$27:$D$5004,2,0)</f>
        <v>#N/A</v>
      </c>
      <c r="E1493" s="99"/>
      <c r="F1493" s="60" t="e">
        <f>VLOOKUP($E1493:$E$5004,'PLANO DE APLICAÇÃO'!$A$5:$B$1002,2,0)</f>
        <v>#N/A</v>
      </c>
      <c r="G1493" s="28"/>
      <c r="H1493" s="29" t="str">
        <f>IF(G1493=1,'ANEXO RP14'!$A$51,(IF(G1493=2,'ANEXO RP14'!$A$52,(IF(G1493=3,'ANEXO RP14'!$A$53,(IF(G1493=4,'ANEXO RP14'!$A$54,(IF(G1493=5,'ANEXO RP14'!$A$55,(IF(G1493=6,'ANEXO RP14'!$A$56,(IF(G1493=7,'ANEXO RP14'!$A$57,(IF(G1493=8,'ANEXO RP14'!$A$58,(IF(G1493=9,'ANEXO RP14'!$A$59,(IF(G1493=10,'ANEXO RP14'!$A$60,(IF(G1493=11,'ANEXO RP14'!$A$61,(IF(G1493=12,'ANEXO RP14'!$A$62,(IF(G1493=13,'ANEXO RP14'!$A$63,(IF(G1493=14,'ANEXO RP14'!$A$64,(IF(G1493=15,'ANEXO RP14'!$A$65,(IF(G1493=16,'ANEXO RP14'!$A$66," ")))))))))))))))))))))))))))))))</f>
        <v xml:space="preserve"> </v>
      </c>
      <c r="I1493" s="106"/>
      <c r="J1493" s="114"/>
      <c r="K1493" s="91"/>
    </row>
    <row r="1494" spans="1:11" s="30" customFormat="1" ht="41.25" customHeight="1" thickBot="1" x14ac:dyDescent="0.3">
      <c r="A1494" s="113"/>
      <c r="B1494" s="93"/>
      <c r="C1494" s="55"/>
      <c r="D1494" s="94" t="e">
        <f>VLOOKUP($C1493:$C$5004,$C$27:$D$5004,2,0)</f>
        <v>#N/A</v>
      </c>
      <c r="E1494" s="99"/>
      <c r="F1494" s="60" t="e">
        <f>VLOOKUP($E1494:$E$5004,'PLANO DE APLICAÇÃO'!$A$5:$B$1002,2,0)</f>
        <v>#N/A</v>
      </c>
      <c r="G1494" s="28"/>
      <c r="H1494" s="29" t="str">
        <f>IF(G1494=1,'ANEXO RP14'!$A$51,(IF(G1494=2,'ANEXO RP14'!$A$52,(IF(G1494=3,'ANEXO RP14'!$A$53,(IF(G1494=4,'ANEXO RP14'!$A$54,(IF(G1494=5,'ANEXO RP14'!$A$55,(IF(G1494=6,'ANEXO RP14'!$A$56,(IF(G1494=7,'ANEXO RP14'!$A$57,(IF(G1494=8,'ANEXO RP14'!$A$58,(IF(G1494=9,'ANEXO RP14'!$A$59,(IF(G1494=10,'ANEXO RP14'!$A$60,(IF(G1494=11,'ANEXO RP14'!$A$61,(IF(G1494=12,'ANEXO RP14'!$A$62,(IF(G1494=13,'ANEXO RP14'!$A$63,(IF(G1494=14,'ANEXO RP14'!$A$64,(IF(G1494=15,'ANEXO RP14'!$A$65,(IF(G1494=16,'ANEXO RP14'!$A$66," ")))))))))))))))))))))))))))))))</f>
        <v xml:space="preserve"> </v>
      </c>
      <c r="I1494" s="106"/>
      <c r="J1494" s="114"/>
      <c r="K1494" s="91"/>
    </row>
    <row r="1495" spans="1:11" s="30" customFormat="1" ht="41.25" customHeight="1" thickBot="1" x14ac:dyDescent="0.3">
      <c r="A1495" s="113"/>
      <c r="B1495" s="93"/>
      <c r="C1495" s="55"/>
      <c r="D1495" s="94" t="e">
        <f>VLOOKUP($C1494:$C$5004,$C$27:$D$5004,2,0)</f>
        <v>#N/A</v>
      </c>
      <c r="E1495" s="99"/>
      <c r="F1495" s="60" t="e">
        <f>VLOOKUP($E1495:$E$5004,'PLANO DE APLICAÇÃO'!$A$5:$B$1002,2,0)</f>
        <v>#N/A</v>
      </c>
      <c r="G1495" s="28"/>
      <c r="H1495" s="29" t="str">
        <f>IF(G1495=1,'ANEXO RP14'!$A$51,(IF(G1495=2,'ANEXO RP14'!$A$52,(IF(G1495=3,'ANEXO RP14'!$A$53,(IF(G1495=4,'ANEXO RP14'!$A$54,(IF(G1495=5,'ANEXO RP14'!$A$55,(IF(G1495=6,'ANEXO RP14'!$A$56,(IF(G1495=7,'ANEXO RP14'!$A$57,(IF(G1495=8,'ANEXO RP14'!$A$58,(IF(G1495=9,'ANEXO RP14'!$A$59,(IF(G1495=10,'ANEXO RP14'!$A$60,(IF(G1495=11,'ANEXO RP14'!$A$61,(IF(G1495=12,'ANEXO RP14'!$A$62,(IF(G1495=13,'ANEXO RP14'!$A$63,(IF(G1495=14,'ANEXO RP14'!$A$64,(IF(G1495=15,'ANEXO RP14'!$A$65,(IF(G1495=16,'ANEXO RP14'!$A$66," ")))))))))))))))))))))))))))))))</f>
        <v xml:space="preserve"> </v>
      </c>
      <c r="I1495" s="106"/>
      <c r="J1495" s="114"/>
      <c r="K1495" s="91"/>
    </row>
    <row r="1496" spans="1:11" s="30" customFormat="1" ht="41.25" customHeight="1" thickBot="1" x14ac:dyDescent="0.3">
      <c r="A1496" s="113"/>
      <c r="B1496" s="93"/>
      <c r="C1496" s="55"/>
      <c r="D1496" s="94" t="e">
        <f>VLOOKUP($C1495:$C$5004,$C$27:$D$5004,2,0)</f>
        <v>#N/A</v>
      </c>
      <c r="E1496" s="99"/>
      <c r="F1496" s="60" t="e">
        <f>VLOOKUP($E1496:$E$5004,'PLANO DE APLICAÇÃO'!$A$5:$B$1002,2,0)</f>
        <v>#N/A</v>
      </c>
      <c r="G1496" s="28"/>
      <c r="H1496" s="29" t="str">
        <f>IF(G1496=1,'ANEXO RP14'!$A$51,(IF(G1496=2,'ANEXO RP14'!$A$52,(IF(G1496=3,'ANEXO RP14'!$A$53,(IF(G1496=4,'ANEXO RP14'!$A$54,(IF(G1496=5,'ANEXO RP14'!$A$55,(IF(G1496=6,'ANEXO RP14'!$A$56,(IF(G1496=7,'ANEXO RP14'!$A$57,(IF(G1496=8,'ANEXO RP14'!$A$58,(IF(G1496=9,'ANEXO RP14'!$A$59,(IF(G1496=10,'ANEXO RP14'!$A$60,(IF(G1496=11,'ANEXO RP14'!$A$61,(IF(G1496=12,'ANEXO RP14'!$A$62,(IF(G1496=13,'ANEXO RP14'!$A$63,(IF(G1496=14,'ANEXO RP14'!$A$64,(IF(G1496=15,'ANEXO RP14'!$A$65,(IF(G1496=16,'ANEXO RP14'!$A$66," ")))))))))))))))))))))))))))))))</f>
        <v xml:space="preserve"> </v>
      </c>
      <c r="I1496" s="106"/>
      <c r="J1496" s="114"/>
      <c r="K1496" s="91"/>
    </row>
    <row r="1497" spans="1:11" s="30" customFormat="1" ht="41.25" customHeight="1" thickBot="1" x14ac:dyDescent="0.3">
      <c r="A1497" s="113"/>
      <c r="B1497" s="93"/>
      <c r="C1497" s="55"/>
      <c r="D1497" s="94" t="e">
        <f>VLOOKUP($C1496:$C$5004,$C$27:$D$5004,2,0)</f>
        <v>#N/A</v>
      </c>
      <c r="E1497" s="99"/>
      <c r="F1497" s="60" t="e">
        <f>VLOOKUP($E1497:$E$5004,'PLANO DE APLICAÇÃO'!$A$5:$B$1002,2,0)</f>
        <v>#N/A</v>
      </c>
      <c r="G1497" s="28"/>
      <c r="H1497" s="29" t="str">
        <f>IF(G1497=1,'ANEXO RP14'!$A$51,(IF(G1497=2,'ANEXO RP14'!$A$52,(IF(G1497=3,'ANEXO RP14'!$A$53,(IF(G1497=4,'ANEXO RP14'!$A$54,(IF(G1497=5,'ANEXO RP14'!$A$55,(IF(G1497=6,'ANEXO RP14'!$A$56,(IF(G1497=7,'ANEXO RP14'!$A$57,(IF(G1497=8,'ANEXO RP14'!$A$58,(IF(G1497=9,'ANEXO RP14'!$A$59,(IF(G1497=10,'ANEXO RP14'!$A$60,(IF(G1497=11,'ANEXO RP14'!$A$61,(IF(G1497=12,'ANEXO RP14'!$A$62,(IF(G1497=13,'ANEXO RP14'!$A$63,(IF(G1497=14,'ANEXO RP14'!$A$64,(IF(G1497=15,'ANEXO RP14'!$A$65,(IF(G1497=16,'ANEXO RP14'!$A$66," ")))))))))))))))))))))))))))))))</f>
        <v xml:space="preserve"> </v>
      </c>
      <c r="I1497" s="106"/>
      <c r="J1497" s="114"/>
      <c r="K1497" s="91"/>
    </row>
    <row r="1498" spans="1:11" s="30" customFormat="1" ht="41.25" customHeight="1" thickBot="1" x14ac:dyDescent="0.3">
      <c r="A1498" s="113"/>
      <c r="B1498" s="93"/>
      <c r="C1498" s="55"/>
      <c r="D1498" s="94" t="e">
        <f>VLOOKUP($C1497:$C$5004,$C$27:$D$5004,2,0)</f>
        <v>#N/A</v>
      </c>
      <c r="E1498" s="99"/>
      <c r="F1498" s="60" t="e">
        <f>VLOOKUP($E1498:$E$5004,'PLANO DE APLICAÇÃO'!$A$5:$B$1002,2,0)</f>
        <v>#N/A</v>
      </c>
      <c r="G1498" s="28"/>
      <c r="H1498" s="29" t="str">
        <f>IF(G1498=1,'ANEXO RP14'!$A$51,(IF(G1498=2,'ANEXO RP14'!$A$52,(IF(G1498=3,'ANEXO RP14'!$A$53,(IF(G1498=4,'ANEXO RP14'!$A$54,(IF(G1498=5,'ANEXO RP14'!$A$55,(IF(G1498=6,'ANEXO RP14'!$A$56,(IF(G1498=7,'ANEXO RP14'!$A$57,(IF(G1498=8,'ANEXO RP14'!$A$58,(IF(G1498=9,'ANEXO RP14'!$A$59,(IF(G1498=10,'ANEXO RP14'!$A$60,(IF(G1498=11,'ANEXO RP14'!$A$61,(IF(G1498=12,'ANEXO RP14'!$A$62,(IF(G1498=13,'ANEXO RP14'!$A$63,(IF(G1498=14,'ANEXO RP14'!$A$64,(IF(G1498=15,'ANEXO RP14'!$A$65,(IF(G1498=16,'ANEXO RP14'!$A$66," ")))))))))))))))))))))))))))))))</f>
        <v xml:space="preserve"> </v>
      </c>
      <c r="I1498" s="106"/>
      <c r="J1498" s="114"/>
      <c r="K1498" s="91"/>
    </row>
    <row r="1499" spans="1:11" s="30" customFormat="1" ht="41.25" customHeight="1" thickBot="1" x14ac:dyDescent="0.3">
      <c r="A1499" s="113"/>
      <c r="B1499" s="93"/>
      <c r="C1499" s="55"/>
      <c r="D1499" s="94" t="e">
        <f>VLOOKUP($C1498:$C$5004,$C$27:$D$5004,2,0)</f>
        <v>#N/A</v>
      </c>
      <c r="E1499" s="99"/>
      <c r="F1499" s="60" t="e">
        <f>VLOOKUP($E1499:$E$5004,'PLANO DE APLICAÇÃO'!$A$5:$B$1002,2,0)</f>
        <v>#N/A</v>
      </c>
      <c r="G1499" s="28"/>
      <c r="H1499" s="29" t="str">
        <f>IF(G1499=1,'ANEXO RP14'!$A$51,(IF(G1499=2,'ANEXO RP14'!$A$52,(IF(G1499=3,'ANEXO RP14'!$A$53,(IF(G1499=4,'ANEXO RP14'!$A$54,(IF(G1499=5,'ANEXO RP14'!$A$55,(IF(G1499=6,'ANEXO RP14'!$A$56,(IF(G1499=7,'ANEXO RP14'!$A$57,(IF(G1499=8,'ANEXO RP14'!$A$58,(IF(G1499=9,'ANEXO RP14'!$A$59,(IF(G1499=10,'ANEXO RP14'!$A$60,(IF(G1499=11,'ANEXO RP14'!$A$61,(IF(G1499=12,'ANEXO RP14'!$A$62,(IF(G1499=13,'ANEXO RP14'!$A$63,(IF(G1499=14,'ANEXO RP14'!$A$64,(IF(G1499=15,'ANEXO RP14'!$A$65,(IF(G1499=16,'ANEXO RP14'!$A$66," ")))))))))))))))))))))))))))))))</f>
        <v xml:space="preserve"> </v>
      </c>
      <c r="I1499" s="106"/>
      <c r="J1499" s="114"/>
      <c r="K1499" s="91"/>
    </row>
    <row r="1500" spans="1:11" s="30" customFormat="1" ht="41.25" customHeight="1" thickBot="1" x14ac:dyDescent="0.3">
      <c r="A1500" s="113"/>
      <c r="B1500" s="93"/>
      <c r="C1500" s="55"/>
      <c r="D1500" s="94" t="e">
        <f>VLOOKUP($C1499:$C$5004,$C$27:$D$5004,2,0)</f>
        <v>#N/A</v>
      </c>
      <c r="E1500" s="99"/>
      <c r="F1500" s="60" t="e">
        <f>VLOOKUP($E1500:$E$5004,'PLANO DE APLICAÇÃO'!$A$5:$B$1002,2,0)</f>
        <v>#N/A</v>
      </c>
      <c r="G1500" s="28"/>
      <c r="H1500" s="29" t="str">
        <f>IF(G1500=1,'ANEXO RP14'!$A$51,(IF(G1500=2,'ANEXO RP14'!$A$52,(IF(G1500=3,'ANEXO RP14'!$A$53,(IF(G1500=4,'ANEXO RP14'!$A$54,(IF(G1500=5,'ANEXO RP14'!$A$55,(IF(G1500=6,'ANEXO RP14'!$A$56,(IF(G1500=7,'ANEXO RP14'!$A$57,(IF(G1500=8,'ANEXO RP14'!$A$58,(IF(G1500=9,'ANEXO RP14'!$A$59,(IF(G1500=10,'ANEXO RP14'!$A$60,(IF(G1500=11,'ANEXO RP14'!$A$61,(IF(G1500=12,'ANEXO RP14'!$A$62,(IF(G1500=13,'ANEXO RP14'!$A$63,(IF(G1500=14,'ANEXO RP14'!$A$64,(IF(G1500=15,'ANEXO RP14'!$A$65,(IF(G1500=16,'ANEXO RP14'!$A$66," ")))))))))))))))))))))))))))))))</f>
        <v xml:space="preserve"> </v>
      </c>
      <c r="I1500" s="106"/>
      <c r="J1500" s="114"/>
      <c r="K1500" s="91"/>
    </row>
    <row r="1501" spans="1:11" s="30" customFormat="1" ht="41.25" customHeight="1" thickBot="1" x14ac:dyDescent="0.3">
      <c r="A1501" s="113"/>
      <c r="B1501" s="93"/>
      <c r="C1501" s="55"/>
      <c r="D1501" s="94" t="e">
        <f>VLOOKUP($C1500:$C$5004,$C$27:$D$5004,2,0)</f>
        <v>#N/A</v>
      </c>
      <c r="E1501" s="99"/>
      <c r="F1501" s="60" t="e">
        <f>VLOOKUP($E1501:$E$5004,'PLANO DE APLICAÇÃO'!$A$5:$B$1002,2,0)</f>
        <v>#N/A</v>
      </c>
      <c r="G1501" s="28"/>
      <c r="H1501" s="29" t="str">
        <f>IF(G1501=1,'ANEXO RP14'!$A$51,(IF(G1501=2,'ANEXO RP14'!$A$52,(IF(G1501=3,'ANEXO RP14'!$A$53,(IF(G1501=4,'ANEXO RP14'!$A$54,(IF(G1501=5,'ANEXO RP14'!$A$55,(IF(G1501=6,'ANEXO RP14'!$A$56,(IF(G1501=7,'ANEXO RP14'!$A$57,(IF(G1501=8,'ANEXO RP14'!$A$58,(IF(G1501=9,'ANEXO RP14'!$A$59,(IF(G1501=10,'ANEXO RP14'!$A$60,(IF(G1501=11,'ANEXO RP14'!$A$61,(IF(G1501=12,'ANEXO RP14'!$A$62,(IF(G1501=13,'ANEXO RP14'!$A$63,(IF(G1501=14,'ANEXO RP14'!$A$64,(IF(G1501=15,'ANEXO RP14'!$A$65,(IF(G1501=16,'ANEXO RP14'!$A$66," ")))))))))))))))))))))))))))))))</f>
        <v xml:space="preserve"> </v>
      </c>
      <c r="I1501" s="106"/>
      <c r="J1501" s="114"/>
      <c r="K1501" s="91"/>
    </row>
    <row r="1502" spans="1:11" s="30" customFormat="1" ht="41.25" customHeight="1" thickBot="1" x14ac:dyDescent="0.3">
      <c r="A1502" s="113"/>
      <c r="B1502" s="93"/>
      <c r="C1502" s="55"/>
      <c r="D1502" s="94" t="e">
        <f>VLOOKUP($C1501:$C$5004,$C$27:$D$5004,2,0)</f>
        <v>#N/A</v>
      </c>
      <c r="E1502" s="99"/>
      <c r="F1502" s="60" t="e">
        <f>VLOOKUP($E1502:$E$5004,'PLANO DE APLICAÇÃO'!$A$5:$B$1002,2,0)</f>
        <v>#N/A</v>
      </c>
      <c r="G1502" s="28"/>
      <c r="H1502" s="29" t="str">
        <f>IF(G1502=1,'ANEXO RP14'!$A$51,(IF(G1502=2,'ANEXO RP14'!$A$52,(IF(G1502=3,'ANEXO RP14'!$A$53,(IF(G1502=4,'ANEXO RP14'!$A$54,(IF(G1502=5,'ANEXO RP14'!$A$55,(IF(G1502=6,'ANEXO RP14'!$A$56,(IF(G1502=7,'ANEXO RP14'!$A$57,(IF(G1502=8,'ANEXO RP14'!$A$58,(IF(G1502=9,'ANEXO RP14'!$A$59,(IF(G1502=10,'ANEXO RP14'!$A$60,(IF(G1502=11,'ANEXO RP14'!$A$61,(IF(G1502=12,'ANEXO RP14'!$A$62,(IF(G1502=13,'ANEXO RP14'!$A$63,(IF(G1502=14,'ANEXO RP14'!$A$64,(IF(G1502=15,'ANEXO RP14'!$A$65,(IF(G1502=16,'ANEXO RP14'!$A$66," ")))))))))))))))))))))))))))))))</f>
        <v xml:space="preserve"> </v>
      </c>
      <c r="I1502" s="106"/>
      <c r="J1502" s="114"/>
      <c r="K1502" s="91"/>
    </row>
    <row r="1503" spans="1:11" s="30" customFormat="1" ht="41.25" customHeight="1" thickBot="1" x14ac:dyDescent="0.3">
      <c r="A1503" s="113"/>
      <c r="B1503" s="93"/>
      <c r="C1503" s="55"/>
      <c r="D1503" s="94" t="e">
        <f>VLOOKUP($C1502:$C$5004,$C$27:$D$5004,2,0)</f>
        <v>#N/A</v>
      </c>
      <c r="E1503" s="99"/>
      <c r="F1503" s="60" t="e">
        <f>VLOOKUP($E1503:$E$5004,'PLANO DE APLICAÇÃO'!$A$5:$B$1002,2,0)</f>
        <v>#N/A</v>
      </c>
      <c r="G1503" s="28"/>
      <c r="H1503" s="29" t="str">
        <f>IF(G1503=1,'ANEXO RP14'!$A$51,(IF(G1503=2,'ANEXO RP14'!$A$52,(IF(G1503=3,'ANEXO RP14'!$A$53,(IF(G1503=4,'ANEXO RP14'!$A$54,(IF(G1503=5,'ANEXO RP14'!$A$55,(IF(G1503=6,'ANEXO RP14'!$A$56,(IF(G1503=7,'ANEXO RP14'!$A$57,(IF(G1503=8,'ANEXO RP14'!$A$58,(IF(G1503=9,'ANEXO RP14'!$A$59,(IF(G1503=10,'ANEXO RP14'!$A$60,(IF(G1503=11,'ANEXO RP14'!$A$61,(IF(G1503=12,'ANEXO RP14'!$A$62,(IF(G1503=13,'ANEXO RP14'!$A$63,(IF(G1503=14,'ANEXO RP14'!$A$64,(IF(G1503=15,'ANEXO RP14'!$A$65,(IF(G1503=16,'ANEXO RP14'!$A$66," ")))))))))))))))))))))))))))))))</f>
        <v xml:space="preserve"> </v>
      </c>
      <c r="I1503" s="106"/>
      <c r="J1503" s="114"/>
      <c r="K1503" s="91"/>
    </row>
    <row r="1504" spans="1:11" s="30" customFormat="1" ht="41.25" customHeight="1" thickBot="1" x14ac:dyDescent="0.3">
      <c r="A1504" s="113"/>
      <c r="B1504" s="93"/>
      <c r="C1504" s="55"/>
      <c r="D1504" s="94" t="e">
        <f>VLOOKUP($C1503:$C$5004,$C$27:$D$5004,2,0)</f>
        <v>#N/A</v>
      </c>
      <c r="E1504" s="99"/>
      <c r="F1504" s="60" t="e">
        <f>VLOOKUP($E1504:$E$5004,'PLANO DE APLICAÇÃO'!$A$5:$B$1002,2,0)</f>
        <v>#N/A</v>
      </c>
      <c r="G1504" s="28"/>
      <c r="H1504" s="29" t="str">
        <f>IF(G1504=1,'ANEXO RP14'!$A$51,(IF(G1504=2,'ANEXO RP14'!$A$52,(IF(G1504=3,'ANEXO RP14'!$A$53,(IF(G1504=4,'ANEXO RP14'!$A$54,(IF(G1504=5,'ANEXO RP14'!$A$55,(IF(G1504=6,'ANEXO RP14'!$A$56,(IF(G1504=7,'ANEXO RP14'!$A$57,(IF(G1504=8,'ANEXO RP14'!$A$58,(IF(G1504=9,'ANEXO RP14'!$A$59,(IF(G1504=10,'ANEXO RP14'!$A$60,(IF(G1504=11,'ANEXO RP14'!$A$61,(IF(G1504=12,'ANEXO RP14'!$A$62,(IF(G1504=13,'ANEXO RP14'!$A$63,(IF(G1504=14,'ANEXO RP14'!$A$64,(IF(G1504=15,'ANEXO RP14'!$A$65,(IF(G1504=16,'ANEXO RP14'!$A$66," ")))))))))))))))))))))))))))))))</f>
        <v xml:space="preserve"> </v>
      </c>
      <c r="I1504" s="106"/>
      <c r="J1504" s="114"/>
      <c r="K1504" s="91"/>
    </row>
    <row r="1505" spans="1:11" s="30" customFormat="1" ht="41.25" customHeight="1" thickBot="1" x14ac:dyDescent="0.3">
      <c r="A1505" s="113"/>
      <c r="B1505" s="93"/>
      <c r="C1505" s="55"/>
      <c r="D1505" s="94" t="e">
        <f>VLOOKUP($C1504:$C$5004,$C$27:$D$5004,2,0)</f>
        <v>#N/A</v>
      </c>
      <c r="E1505" s="99"/>
      <c r="F1505" s="60" t="e">
        <f>VLOOKUP($E1505:$E$5004,'PLANO DE APLICAÇÃO'!$A$5:$B$1002,2,0)</f>
        <v>#N/A</v>
      </c>
      <c r="G1505" s="28"/>
      <c r="H1505" s="29" t="str">
        <f>IF(G1505=1,'ANEXO RP14'!$A$51,(IF(G1505=2,'ANEXO RP14'!$A$52,(IF(G1505=3,'ANEXO RP14'!$A$53,(IF(G1505=4,'ANEXO RP14'!$A$54,(IF(G1505=5,'ANEXO RP14'!$A$55,(IF(G1505=6,'ANEXO RP14'!$A$56,(IF(G1505=7,'ANEXO RP14'!$A$57,(IF(G1505=8,'ANEXO RP14'!$A$58,(IF(G1505=9,'ANEXO RP14'!$A$59,(IF(G1505=10,'ANEXO RP14'!$A$60,(IF(G1505=11,'ANEXO RP14'!$A$61,(IF(G1505=12,'ANEXO RP14'!$A$62,(IF(G1505=13,'ANEXO RP14'!$A$63,(IF(G1505=14,'ANEXO RP14'!$A$64,(IF(G1505=15,'ANEXO RP14'!$A$65,(IF(G1505=16,'ANEXO RP14'!$A$66," ")))))))))))))))))))))))))))))))</f>
        <v xml:space="preserve"> </v>
      </c>
      <c r="I1505" s="106"/>
      <c r="J1505" s="114"/>
      <c r="K1505" s="91"/>
    </row>
    <row r="1506" spans="1:11" s="30" customFormat="1" ht="41.25" customHeight="1" thickBot="1" x14ac:dyDescent="0.3">
      <c r="A1506" s="113"/>
      <c r="B1506" s="93"/>
      <c r="C1506" s="55"/>
      <c r="D1506" s="94" t="e">
        <f>VLOOKUP($C1505:$C$5004,$C$27:$D$5004,2,0)</f>
        <v>#N/A</v>
      </c>
      <c r="E1506" s="99"/>
      <c r="F1506" s="60" t="e">
        <f>VLOOKUP($E1506:$E$5004,'PLANO DE APLICAÇÃO'!$A$5:$B$1002,2,0)</f>
        <v>#N/A</v>
      </c>
      <c r="G1506" s="28"/>
      <c r="H1506" s="29" t="str">
        <f>IF(G1506=1,'ANEXO RP14'!$A$51,(IF(G1506=2,'ANEXO RP14'!$A$52,(IF(G1506=3,'ANEXO RP14'!$A$53,(IF(G1506=4,'ANEXO RP14'!$A$54,(IF(G1506=5,'ANEXO RP14'!$A$55,(IF(G1506=6,'ANEXO RP14'!$A$56,(IF(G1506=7,'ANEXO RP14'!$A$57,(IF(G1506=8,'ANEXO RP14'!$A$58,(IF(G1506=9,'ANEXO RP14'!$A$59,(IF(G1506=10,'ANEXO RP14'!$A$60,(IF(G1506=11,'ANEXO RP14'!$A$61,(IF(G1506=12,'ANEXO RP14'!$A$62,(IF(G1506=13,'ANEXO RP14'!$A$63,(IF(G1506=14,'ANEXO RP14'!$A$64,(IF(G1506=15,'ANEXO RP14'!$A$65,(IF(G1506=16,'ANEXO RP14'!$A$66," ")))))))))))))))))))))))))))))))</f>
        <v xml:space="preserve"> </v>
      </c>
      <c r="I1506" s="106"/>
      <c r="J1506" s="114"/>
      <c r="K1506" s="91"/>
    </row>
    <row r="1507" spans="1:11" s="30" customFormat="1" ht="41.25" customHeight="1" thickBot="1" x14ac:dyDescent="0.3">
      <c r="A1507" s="113"/>
      <c r="B1507" s="93"/>
      <c r="C1507" s="55"/>
      <c r="D1507" s="94" t="e">
        <f>VLOOKUP($C1506:$C$5004,$C$27:$D$5004,2,0)</f>
        <v>#N/A</v>
      </c>
      <c r="E1507" s="99"/>
      <c r="F1507" s="60" t="e">
        <f>VLOOKUP($E1507:$E$5004,'PLANO DE APLICAÇÃO'!$A$5:$B$1002,2,0)</f>
        <v>#N/A</v>
      </c>
      <c r="G1507" s="28"/>
      <c r="H1507" s="29" t="str">
        <f>IF(G1507=1,'ANEXO RP14'!$A$51,(IF(G1507=2,'ANEXO RP14'!$A$52,(IF(G1507=3,'ANEXO RP14'!$A$53,(IF(G1507=4,'ANEXO RP14'!$A$54,(IF(G1507=5,'ANEXO RP14'!$A$55,(IF(G1507=6,'ANEXO RP14'!$A$56,(IF(G1507=7,'ANEXO RP14'!$A$57,(IF(G1507=8,'ANEXO RP14'!$A$58,(IF(G1507=9,'ANEXO RP14'!$A$59,(IF(G1507=10,'ANEXO RP14'!$A$60,(IF(G1507=11,'ANEXO RP14'!$A$61,(IF(G1507=12,'ANEXO RP14'!$A$62,(IF(G1507=13,'ANEXO RP14'!$A$63,(IF(G1507=14,'ANEXO RP14'!$A$64,(IF(G1507=15,'ANEXO RP14'!$A$65,(IF(G1507=16,'ANEXO RP14'!$A$66," ")))))))))))))))))))))))))))))))</f>
        <v xml:space="preserve"> </v>
      </c>
      <c r="I1507" s="106"/>
      <c r="J1507" s="114"/>
      <c r="K1507" s="91"/>
    </row>
    <row r="1508" spans="1:11" s="30" customFormat="1" ht="41.25" customHeight="1" thickBot="1" x14ac:dyDescent="0.3">
      <c r="A1508" s="113"/>
      <c r="B1508" s="93"/>
      <c r="C1508" s="55"/>
      <c r="D1508" s="94" t="e">
        <f>VLOOKUP($C1507:$C$5004,$C$27:$D$5004,2,0)</f>
        <v>#N/A</v>
      </c>
      <c r="E1508" s="99"/>
      <c r="F1508" s="60" t="e">
        <f>VLOOKUP($E1508:$E$5004,'PLANO DE APLICAÇÃO'!$A$5:$B$1002,2,0)</f>
        <v>#N/A</v>
      </c>
      <c r="G1508" s="28"/>
      <c r="H1508" s="29" t="str">
        <f>IF(G1508=1,'ANEXO RP14'!$A$51,(IF(G1508=2,'ANEXO RP14'!$A$52,(IF(G1508=3,'ANEXO RP14'!$A$53,(IF(G1508=4,'ANEXO RP14'!$A$54,(IF(G1508=5,'ANEXO RP14'!$A$55,(IF(G1508=6,'ANEXO RP14'!$A$56,(IF(G1508=7,'ANEXO RP14'!$A$57,(IF(G1508=8,'ANEXO RP14'!$A$58,(IF(G1508=9,'ANEXO RP14'!$A$59,(IF(G1508=10,'ANEXO RP14'!$A$60,(IF(G1508=11,'ANEXO RP14'!$A$61,(IF(G1508=12,'ANEXO RP14'!$A$62,(IF(G1508=13,'ANEXO RP14'!$A$63,(IF(G1508=14,'ANEXO RP14'!$A$64,(IF(G1508=15,'ANEXO RP14'!$A$65,(IF(G1508=16,'ANEXO RP14'!$A$66," ")))))))))))))))))))))))))))))))</f>
        <v xml:space="preserve"> </v>
      </c>
      <c r="I1508" s="106"/>
      <c r="J1508" s="114"/>
      <c r="K1508" s="91"/>
    </row>
    <row r="1509" spans="1:11" s="30" customFormat="1" ht="41.25" customHeight="1" thickBot="1" x14ac:dyDescent="0.3">
      <c r="A1509" s="113"/>
      <c r="B1509" s="93"/>
      <c r="C1509" s="55"/>
      <c r="D1509" s="94" t="e">
        <f>VLOOKUP($C1508:$C$5004,$C$27:$D$5004,2,0)</f>
        <v>#N/A</v>
      </c>
      <c r="E1509" s="99"/>
      <c r="F1509" s="60" t="e">
        <f>VLOOKUP($E1509:$E$5004,'PLANO DE APLICAÇÃO'!$A$5:$B$1002,2,0)</f>
        <v>#N/A</v>
      </c>
      <c r="G1509" s="28"/>
      <c r="H1509" s="29" t="str">
        <f>IF(G1509=1,'ANEXO RP14'!$A$51,(IF(G1509=2,'ANEXO RP14'!$A$52,(IF(G1509=3,'ANEXO RP14'!$A$53,(IF(G1509=4,'ANEXO RP14'!$A$54,(IF(G1509=5,'ANEXO RP14'!$A$55,(IF(G1509=6,'ANEXO RP14'!$A$56,(IF(G1509=7,'ANEXO RP14'!$A$57,(IF(G1509=8,'ANEXO RP14'!$A$58,(IF(G1509=9,'ANEXO RP14'!$A$59,(IF(G1509=10,'ANEXO RP14'!$A$60,(IF(G1509=11,'ANEXO RP14'!$A$61,(IF(G1509=12,'ANEXO RP14'!$A$62,(IF(G1509=13,'ANEXO RP14'!$A$63,(IF(G1509=14,'ANEXO RP14'!$A$64,(IF(G1509=15,'ANEXO RP14'!$A$65,(IF(G1509=16,'ANEXO RP14'!$A$66," ")))))))))))))))))))))))))))))))</f>
        <v xml:space="preserve"> </v>
      </c>
      <c r="I1509" s="106"/>
      <c r="J1509" s="114"/>
      <c r="K1509" s="91"/>
    </row>
    <row r="1510" spans="1:11" s="30" customFormat="1" ht="41.25" customHeight="1" thickBot="1" x14ac:dyDescent="0.3">
      <c r="A1510" s="113"/>
      <c r="B1510" s="93"/>
      <c r="C1510" s="55"/>
      <c r="D1510" s="94" t="e">
        <f>VLOOKUP($C1509:$C$5004,$C$27:$D$5004,2,0)</f>
        <v>#N/A</v>
      </c>
      <c r="E1510" s="99"/>
      <c r="F1510" s="60" t="e">
        <f>VLOOKUP($E1510:$E$5004,'PLANO DE APLICAÇÃO'!$A$5:$B$1002,2,0)</f>
        <v>#N/A</v>
      </c>
      <c r="G1510" s="28"/>
      <c r="H1510" s="29" t="str">
        <f>IF(G1510=1,'ANEXO RP14'!$A$51,(IF(G1510=2,'ANEXO RP14'!$A$52,(IF(G1510=3,'ANEXO RP14'!$A$53,(IF(G1510=4,'ANEXO RP14'!$A$54,(IF(G1510=5,'ANEXO RP14'!$A$55,(IF(G1510=6,'ANEXO RP14'!$A$56,(IF(G1510=7,'ANEXO RP14'!$A$57,(IF(G1510=8,'ANEXO RP14'!$A$58,(IF(G1510=9,'ANEXO RP14'!$A$59,(IF(G1510=10,'ANEXO RP14'!$A$60,(IF(G1510=11,'ANEXO RP14'!$A$61,(IF(G1510=12,'ANEXO RP14'!$A$62,(IF(G1510=13,'ANEXO RP14'!$A$63,(IF(G1510=14,'ANEXO RP14'!$A$64,(IF(G1510=15,'ANEXO RP14'!$A$65,(IF(G1510=16,'ANEXO RP14'!$A$66," ")))))))))))))))))))))))))))))))</f>
        <v xml:space="preserve"> </v>
      </c>
      <c r="I1510" s="106"/>
      <c r="J1510" s="114"/>
      <c r="K1510" s="91"/>
    </row>
    <row r="1511" spans="1:11" s="30" customFormat="1" ht="41.25" customHeight="1" thickBot="1" x14ac:dyDescent="0.3">
      <c r="A1511" s="113"/>
      <c r="B1511" s="93"/>
      <c r="C1511" s="55"/>
      <c r="D1511" s="94" t="e">
        <f>VLOOKUP($C1510:$C$5004,$C$27:$D$5004,2,0)</f>
        <v>#N/A</v>
      </c>
      <c r="E1511" s="99"/>
      <c r="F1511" s="60" t="e">
        <f>VLOOKUP($E1511:$E$5004,'PLANO DE APLICAÇÃO'!$A$5:$B$1002,2,0)</f>
        <v>#N/A</v>
      </c>
      <c r="G1511" s="28"/>
      <c r="H1511" s="29" t="str">
        <f>IF(G1511=1,'ANEXO RP14'!$A$51,(IF(G1511=2,'ANEXO RP14'!$A$52,(IF(G1511=3,'ANEXO RP14'!$A$53,(IF(G1511=4,'ANEXO RP14'!$A$54,(IF(G1511=5,'ANEXO RP14'!$A$55,(IF(G1511=6,'ANEXO RP14'!$A$56,(IF(G1511=7,'ANEXO RP14'!$A$57,(IF(G1511=8,'ANEXO RP14'!$A$58,(IF(G1511=9,'ANEXO RP14'!$A$59,(IF(G1511=10,'ANEXO RP14'!$A$60,(IF(G1511=11,'ANEXO RP14'!$A$61,(IF(G1511=12,'ANEXO RP14'!$A$62,(IF(G1511=13,'ANEXO RP14'!$A$63,(IF(G1511=14,'ANEXO RP14'!$A$64,(IF(G1511=15,'ANEXO RP14'!$A$65,(IF(G1511=16,'ANEXO RP14'!$A$66," ")))))))))))))))))))))))))))))))</f>
        <v xml:space="preserve"> </v>
      </c>
      <c r="I1511" s="106"/>
      <c r="J1511" s="114"/>
      <c r="K1511" s="91"/>
    </row>
    <row r="1512" spans="1:11" s="30" customFormat="1" ht="41.25" customHeight="1" thickBot="1" x14ac:dyDescent="0.3">
      <c r="A1512" s="113"/>
      <c r="B1512" s="93"/>
      <c r="C1512" s="55"/>
      <c r="D1512" s="94" t="e">
        <f>VLOOKUP($C1511:$C$5004,$C$27:$D$5004,2,0)</f>
        <v>#N/A</v>
      </c>
      <c r="E1512" s="99"/>
      <c r="F1512" s="60" t="e">
        <f>VLOOKUP($E1512:$E$5004,'PLANO DE APLICAÇÃO'!$A$5:$B$1002,2,0)</f>
        <v>#N/A</v>
      </c>
      <c r="G1512" s="28"/>
      <c r="H1512" s="29" t="str">
        <f>IF(G1512=1,'ANEXO RP14'!$A$51,(IF(G1512=2,'ANEXO RP14'!$A$52,(IF(G1512=3,'ANEXO RP14'!$A$53,(IF(G1512=4,'ANEXO RP14'!$A$54,(IF(G1512=5,'ANEXO RP14'!$A$55,(IF(G1512=6,'ANEXO RP14'!$A$56,(IF(G1512=7,'ANEXO RP14'!$A$57,(IF(G1512=8,'ANEXO RP14'!$A$58,(IF(G1512=9,'ANEXO RP14'!$A$59,(IF(G1512=10,'ANEXO RP14'!$A$60,(IF(G1512=11,'ANEXO RP14'!$A$61,(IF(G1512=12,'ANEXO RP14'!$A$62,(IF(G1512=13,'ANEXO RP14'!$A$63,(IF(G1512=14,'ANEXO RP14'!$A$64,(IF(G1512=15,'ANEXO RP14'!$A$65,(IF(G1512=16,'ANEXO RP14'!$A$66," ")))))))))))))))))))))))))))))))</f>
        <v xml:space="preserve"> </v>
      </c>
      <c r="I1512" s="106"/>
      <c r="J1512" s="114"/>
      <c r="K1512" s="91"/>
    </row>
    <row r="1513" spans="1:11" s="30" customFormat="1" ht="41.25" customHeight="1" thickBot="1" x14ac:dyDescent="0.3">
      <c r="A1513" s="113"/>
      <c r="B1513" s="93"/>
      <c r="C1513" s="55"/>
      <c r="D1513" s="94" t="e">
        <f>VLOOKUP($C1512:$C$5004,$C$27:$D$5004,2,0)</f>
        <v>#N/A</v>
      </c>
      <c r="E1513" s="99"/>
      <c r="F1513" s="60" t="e">
        <f>VLOOKUP($E1513:$E$5004,'PLANO DE APLICAÇÃO'!$A$5:$B$1002,2,0)</f>
        <v>#N/A</v>
      </c>
      <c r="G1513" s="28"/>
      <c r="H1513" s="29" t="str">
        <f>IF(G1513=1,'ANEXO RP14'!$A$51,(IF(G1513=2,'ANEXO RP14'!$A$52,(IF(G1513=3,'ANEXO RP14'!$A$53,(IF(G1513=4,'ANEXO RP14'!$A$54,(IF(G1513=5,'ANEXO RP14'!$A$55,(IF(G1513=6,'ANEXO RP14'!$A$56,(IF(G1513=7,'ANEXO RP14'!$A$57,(IF(G1513=8,'ANEXO RP14'!$A$58,(IF(G1513=9,'ANEXO RP14'!$A$59,(IF(G1513=10,'ANEXO RP14'!$A$60,(IF(G1513=11,'ANEXO RP14'!$A$61,(IF(G1513=12,'ANEXO RP14'!$A$62,(IF(G1513=13,'ANEXO RP14'!$A$63,(IF(G1513=14,'ANEXO RP14'!$A$64,(IF(G1513=15,'ANEXO RP14'!$A$65,(IF(G1513=16,'ANEXO RP14'!$A$66," ")))))))))))))))))))))))))))))))</f>
        <v xml:space="preserve"> </v>
      </c>
      <c r="I1513" s="106"/>
      <c r="J1513" s="114"/>
      <c r="K1513" s="91"/>
    </row>
    <row r="1514" spans="1:11" s="30" customFormat="1" ht="41.25" customHeight="1" thickBot="1" x14ac:dyDescent="0.3">
      <c r="A1514" s="113"/>
      <c r="B1514" s="93"/>
      <c r="C1514" s="55"/>
      <c r="D1514" s="94" t="e">
        <f>VLOOKUP($C1513:$C$5004,$C$27:$D$5004,2,0)</f>
        <v>#N/A</v>
      </c>
      <c r="E1514" s="99"/>
      <c r="F1514" s="60" t="e">
        <f>VLOOKUP($E1514:$E$5004,'PLANO DE APLICAÇÃO'!$A$5:$B$1002,2,0)</f>
        <v>#N/A</v>
      </c>
      <c r="G1514" s="28"/>
      <c r="H1514" s="29" t="str">
        <f>IF(G1514=1,'ANEXO RP14'!$A$51,(IF(G1514=2,'ANEXO RP14'!$A$52,(IF(G1514=3,'ANEXO RP14'!$A$53,(IF(G1514=4,'ANEXO RP14'!$A$54,(IF(G1514=5,'ANEXO RP14'!$A$55,(IF(G1514=6,'ANEXO RP14'!$A$56,(IF(G1514=7,'ANEXO RP14'!$A$57,(IF(G1514=8,'ANEXO RP14'!$A$58,(IF(G1514=9,'ANEXO RP14'!$A$59,(IF(G1514=10,'ANEXO RP14'!$A$60,(IF(G1514=11,'ANEXO RP14'!$A$61,(IF(G1514=12,'ANEXO RP14'!$A$62,(IF(G1514=13,'ANEXO RP14'!$A$63,(IF(G1514=14,'ANEXO RP14'!$A$64,(IF(G1514=15,'ANEXO RP14'!$A$65,(IF(G1514=16,'ANEXO RP14'!$A$66," ")))))))))))))))))))))))))))))))</f>
        <v xml:space="preserve"> </v>
      </c>
      <c r="I1514" s="106"/>
      <c r="J1514" s="114"/>
      <c r="K1514" s="91"/>
    </row>
    <row r="1515" spans="1:11" s="30" customFormat="1" ht="41.25" customHeight="1" thickBot="1" x14ac:dyDescent="0.3">
      <c r="A1515" s="113"/>
      <c r="B1515" s="93"/>
      <c r="C1515" s="55"/>
      <c r="D1515" s="94" t="e">
        <f>VLOOKUP($C1514:$C$5004,$C$27:$D$5004,2,0)</f>
        <v>#N/A</v>
      </c>
      <c r="E1515" s="99"/>
      <c r="F1515" s="60" t="e">
        <f>VLOOKUP($E1515:$E$5004,'PLANO DE APLICAÇÃO'!$A$5:$B$1002,2,0)</f>
        <v>#N/A</v>
      </c>
      <c r="G1515" s="28"/>
      <c r="H1515" s="29" t="str">
        <f>IF(G1515=1,'ANEXO RP14'!$A$51,(IF(G1515=2,'ANEXO RP14'!$A$52,(IF(G1515=3,'ANEXO RP14'!$A$53,(IF(G1515=4,'ANEXO RP14'!$A$54,(IF(G1515=5,'ANEXO RP14'!$A$55,(IF(G1515=6,'ANEXO RP14'!$A$56,(IF(G1515=7,'ANEXO RP14'!$A$57,(IF(G1515=8,'ANEXO RP14'!$A$58,(IF(G1515=9,'ANEXO RP14'!$A$59,(IF(G1515=10,'ANEXO RP14'!$A$60,(IF(G1515=11,'ANEXO RP14'!$A$61,(IF(G1515=12,'ANEXO RP14'!$A$62,(IF(G1515=13,'ANEXO RP14'!$A$63,(IF(G1515=14,'ANEXO RP14'!$A$64,(IF(G1515=15,'ANEXO RP14'!$A$65,(IF(G1515=16,'ANEXO RP14'!$A$66," ")))))))))))))))))))))))))))))))</f>
        <v xml:space="preserve"> </v>
      </c>
      <c r="I1515" s="106"/>
      <c r="J1515" s="114"/>
      <c r="K1515" s="91"/>
    </row>
    <row r="1516" spans="1:11" s="30" customFormat="1" ht="41.25" customHeight="1" thickBot="1" x14ac:dyDescent="0.3">
      <c r="A1516" s="113"/>
      <c r="B1516" s="93"/>
      <c r="C1516" s="55"/>
      <c r="D1516" s="94" t="e">
        <f>VLOOKUP($C1515:$C$5004,$C$27:$D$5004,2,0)</f>
        <v>#N/A</v>
      </c>
      <c r="E1516" s="99"/>
      <c r="F1516" s="60" t="e">
        <f>VLOOKUP($E1516:$E$5004,'PLANO DE APLICAÇÃO'!$A$5:$B$1002,2,0)</f>
        <v>#N/A</v>
      </c>
      <c r="G1516" s="28"/>
      <c r="H1516" s="29" t="str">
        <f>IF(G1516=1,'ANEXO RP14'!$A$51,(IF(G1516=2,'ANEXO RP14'!$A$52,(IF(G1516=3,'ANEXO RP14'!$A$53,(IF(G1516=4,'ANEXO RP14'!$A$54,(IF(G1516=5,'ANEXO RP14'!$A$55,(IF(G1516=6,'ANEXO RP14'!$A$56,(IF(G1516=7,'ANEXO RP14'!$A$57,(IF(G1516=8,'ANEXO RP14'!$A$58,(IF(G1516=9,'ANEXO RP14'!$A$59,(IF(G1516=10,'ANEXO RP14'!$A$60,(IF(G1516=11,'ANEXO RP14'!$A$61,(IF(G1516=12,'ANEXO RP14'!$A$62,(IF(G1516=13,'ANEXO RP14'!$A$63,(IF(G1516=14,'ANEXO RP14'!$A$64,(IF(G1516=15,'ANEXO RP14'!$A$65,(IF(G1516=16,'ANEXO RP14'!$A$66," ")))))))))))))))))))))))))))))))</f>
        <v xml:space="preserve"> </v>
      </c>
      <c r="I1516" s="106"/>
      <c r="J1516" s="114"/>
      <c r="K1516" s="91"/>
    </row>
    <row r="1517" spans="1:11" s="30" customFormat="1" ht="41.25" customHeight="1" thickBot="1" x14ac:dyDescent="0.3">
      <c r="A1517" s="113"/>
      <c r="B1517" s="93"/>
      <c r="C1517" s="55"/>
      <c r="D1517" s="94" t="e">
        <f>VLOOKUP($C1516:$C$5004,$C$27:$D$5004,2,0)</f>
        <v>#N/A</v>
      </c>
      <c r="E1517" s="99"/>
      <c r="F1517" s="60" t="e">
        <f>VLOOKUP($E1517:$E$5004,'PLANO DE APLICAÇÃO'!$A$5:$B$1002,2,0)</f>
        <v>#N/A</v>
      </c>
      <c r="G1517" s="28"/>
      <c r="H1517" s="29" t="str">
        <f>IF(G1517=1,'ANEXO RP14'!$A$51,(IF(G1517=2,'ANEXO RP14'!$A$52,(IF(G1517=3,'ANEXO RP14'!$A$53,(IF(G1517=4,'ANEXO RP14'!$A$54,(IF(G1517=5,'ANEXO RP14'!$A$55,(IF(G1517=6,'ANEXO RP14'!$A$56,(IF(G1517=7,'ANEXO RP14'!$A$57,(IF(G1517=8,'ANEXO RP14'!$A$58,(IF(G1517=9,'ANEXO RP14'!$A$59,(IF(G1517=10,'ANEXO RP14'!$A$60,(IF(G1517=11,'ANEXO RP14'!$A$61,(IF(G1517=12,'ANEXO RP14'!$A$62,(IF(G1517=13,'ANEXO RP14'!$A$63,(IF(G1517=14,'ANEXO RP14'!$A$64,(IF(G1517=15,'ANEXO RP14'!$A$65,(IF(G1517=16,'ANEXO RP14'!$A$66," ")))))))))))))))))))))))))))))))</f>
        <v xml:space="preserve"> </v>
      </c>
      <c r="I1517" s="106"/>
      <c r="J1517" s="114"/>
      <c r="K1517" s="91"/>
    </row>
    <row r="1518" spans="1:11" s="30" customFormat="1" ht="41.25" customHeight="1" thickBot="1" x14ac:dyDescent="0.3">
      <c r="A1518" s="113"/>
      <c r="B1518" s="93"/>
      <c r="C1518" s="55"/>
      <c r="D1518" s="94" t="e">
        <f>VLOOKUP($C1517:$C$5004,$C$27:$D$5004,2,0)</f>
        <v>#N/A</v>
      </c>
      <c r="E1518" s="99"/>
      <c r="F1518" s="60" t="e">
        <f>VLOOKUP($E1518:$E$5004,'PLANO DE APLICAÇÃO'!$A$5:$B$1002,2,0)</f>
        <v>#N/A</v>
      </c>
      <c r="G1518" s="28"/>
      <c r="H1518" s="29" t="str">
        <f>IF(G1518=1,'ANEXO RP14'!$A$51,(IF(G1518=2,'ANEXO RP14'!$A$52,(IF(G1518=3,'ANEXO RP14'!$A$53,(IF(G1518=4,'ANEXO RP14'!$A$54,(IF(G1518=5,'ANEXO RP14'!$A$55,(IF(G1518=6,'ANEXO RP14'!$A$56,(IF(G1518=7,'ANEXO RP14'!$A$57,(IF(G1518=8,'ANEXO RP14'!$A$58,(IF(G1518=9,'ANEXO RP14'!$A$59,(IF(G1518=10,'ANEXO RP14'!$A$60,(IF(G1518=11,'ANEXO RP14'!$A$61,(IF(G1518=12,'ANEXO RP14'!$A$62,(IF(G1518=13,'ANEXO RP14'!$A$63,(IF(G1518=14,'ANEXO RP14'!$A$64,(IF(G1518=15,'ANEXO RP14'!$A$65,(IF(G1518=16,'ANEXO RP14'!$A$66," ")))))))))))))))))))))))))))))))</f>
        <v xml:space="preserve"> </v>
      </c>
      <c r="I1518" s="106"/>
      <c r="J1518" s="114"/>
      <c r="K1518" s="91"/>
    </row>
    <row r="1519" spans="1:11" s="30" customFormat="1" ht="41.25" customHeight="1" thickBot="1" x14ac:dyDescent="0.3">
      <c r="A1519" s="113"/>
      <c r="B1519" s="93"/>
      <c r="C1519" s="55"/>
      <c r="D1519" s="94" t="e">
        <f>VLOOKUP($C1518:$C$5004,$C$27:$D$5004,2,0)</f>
        <v>#N/A</v>
      </c>
      <c r="E1519" s="99"/>
      <c r="F1519" s="60" t="e">
        <f>VLOOKUP($E1519:$E$5004,'PLANO DE APLICAÇÃO'!$A$5:$B$1002,2,0)</f>
        <v>#N/A</v>
      </c>
      <c r="G1519" s="28"/>
      <c r="H1519" s="29" t="str">
        <f>IF(G1519=1,'ANEXO RP14'!$A$51,(IF(G1519=2,'ANEXO RP14'!$A$52,(IF(G1519=3,'ANEXO RP14'!$A$53,(IF(G1519=4,'ANEXO RP14'!$A$54,(IF(G1519=5,'ANEXO RP14'!$A$55,(IF(G1519=6,'ANEXO RP14'!$A$56,(IF(G1519=7,'ANEXO RP14'!$A$57,(IF(G1519=8,'ANEXO RP14'!$A$58,(IF(G1519=9,'ANEXO RP14'!$A$59,(IF(G1519=10,'ANEXO RP14'!$A$60,(IF(G1519=11,'ANEXO RP14'!$A$61,(IF(G1519=12,'ANEXO RP14'!$A$62,(IF(G1519=13,'ANEXO RP14'!$A$63,(IF(G1519=14,'ANEXO RP14'!$A$64,(IF(G1519=15,'ANEXO RP14'!$A$65,(IF(G1519=16,'ANEXO RP14'!$A$66," ")))))))))))))))))))))))))))))))</f>
        <v xml:space="preserve"> </v>
      </c>
      <c r="I1519" s="106"/>
      <c r="J1519" s="114"/>
      <c r="K1519" s="91"/>
    </row>
    <row r="1520" spans="1:11" s="30" customFormat="1" ht="41.25" customHeight="1" thickBot="1" x14ac:dyDescent="0.3">
      <c r="A1520" s="113"/>
      <c r="B1520" s="93"/>
      <c r="C1520" s="55"/>
      <c r="D1520" s="94" t="e">
        <f>VLOOKUP($C1519:$C$5004,$C$27:$D$5004,2,0)</f>
        <v>#N/A</v>
      </c>
      <c r="E1520" s="99"/>
      <c r="F1520" s="60" t="e">
        <f>VLOOKUP($E1520:$E$5004,'PLANO DE APLICAÇÃO'!$A$5:$B$1002,2,0)</f>
        <v>#N/A</v>
      </c>
      <c r="G1520" s="28"/>
      <c r="H1520" s="29" t="str">
        <f>IF(G1520=1,'ANEXO RP14'!$A$51,(IF(G1520=2,'ANEXO RP14'!$A$52,(IF(G1520=3,'ANEXO RP14'!$A$53,(IF(G1520=4,'ANEXO RP14'!$A$54,(IF(G1520=5,'ANEXO RP14'!$A$55,(IF(G1520=6,'ANEXO RP14'!$A$56,(IF(G1520=7,'ANEXO RP14'!$A$57,(IF(G1520=8,'ANEXO RP14'!$A$58,(IF(G1520=9,'ANEXO RP14'!$A$59,(IF(G1520=10,'ANEXO RP14'!$A$60,(IF(G1520=11,'ANEXO RP14'!$A$61,(IF(G1520=12,'ANEXO RP14'!$A$62,(IF(G1520=13,'ANEXO RP14'!$A$63,(IF(G1520=14,'ANEXO RP14'!$A$64,(IF(G1520=15,'ANEXO RP14'!$A$65,(IF(G1520=16,'ANEXO RP14'!$A$66," ")))))))))))))))))))))))))))))))</f>
        <v xml:space="preserve"> </v>
      </c>
      <c r="I1520" s="106"/>
      <c r="J1520" s="114"/>
      <c r="K1520" s="91"/>
    </row>
    <row r="1521" spans="1:11" s="30" customFormat="1" ht="41.25" customHeight="1" thickBot="1" x14ac:dyDescent="0.3">
      <c r="A1521" s="113"/>
      <c r="B1521" s="93"/>
      <c r="C1521" s="55"/>
      <c r="D1521" s="94" t="e">
        <f>VLOOKUP($C1520:$C$5004,$C$27:$D$5004,2,0)</f>
        <v>#N/A</v>
      </c>
      <c r="E1521" s="99"/>
      <c r="F1521" s="60" t="e">
        <f>VLOOKUP($E1521:$E$5004,'PLANO DE APLICAÇÃO'!$A$5:$B$1002,2,0)</f>
        <v>#N/A</v>
      </c>
      <c r="G1521" s="28"/>
      <c r="H1521" s="29" t="str">
        <f>IF(G1521=1,'ANEXO RP14'!$A$51,(IF(G1521=2,'ANEXO RP14'!$A$52,(IF(G1521=3,'ANEXO RP14'!$A$53,(IF(G1521=4,'ANEXO RP14'!$A$54,(IF(G1521=5,'ANEXO RP14'!$A$55,(IF(G1521=6,'ANEXO RP14'!$A$56,(IF(G1521=7,'ANEXO RP14'!$A$57,(IF(G1521=8,'ANEXO RP14'!$A$58,(IF(G1521=9,'ANEXO RP14'!$A$59,(IF(G1521=10,'ANEXO RP14'!$A$60,(IF(G1521=11,'ANEXO RP14'!$A$61,(IF(G1521=12,'ANEXO RP14'!$A$62,(IF(G1521=13,'ANEXO RP14'!$A$63,(IF(G1521=14,'ANEXO RP14'!$A$64,(IF(G1521=15,'ANEXO RP14'!$A$65,(IF(G1521=16,'ANEXO RP14'!$A$66," ")))))))))))))))))))))))))))))))</f>
        <v xml:space="preserve"> </v>
      </c>
      <c r="I1521" s="106"/>
      <c r="J1521" s="114"/>
      <c r="K1521" s="91"/>
    </row>
    <row r="1522" spans="1:11" s="30" customFormat="1" ht="41.25" customHeight="1" thickBot="1" x14ac:dyDescent="0.3">
      <c r="A1522" s="113"/>
      <c r="B1522" s="93"/>
      <c r="C1522" s="55"/>
      <c r="D1522" s="94" t="e">
        <f>VLOOKUP($C1521:$C$5004,$C$27:$D$5004,2,0)</f>
        <v>#N/A</v>
      </c>
      <c r="E1522" s="99"/>
      <c r="F1522" s="60" t="e">
        <f>VLOOKUP($E1522:$E$5004,'PLANO DE APLICAÇÃO'!$A$5:$B$1002,2,0)</f>
        <v>#N/A</v>
      </c>
      <c r="G1522" s="28"/>
      <c r="H1522" s="29" t="str">
        <f>IF(G1522=1,'ANEXO RP14'!$A$51,(IF(G1522=2,'ANEXO RP14'!$A$52,(IF(G1522=3,'ANEXO RP14'!$A$53,(IF(G1522=4,'ANEXO RP14'!$A$54,(IF(G1522=5,'ANEXO RP14'!$A$55,(IF(G1522=6,'ANEXO RP14'!$A$56,(IF(G1522=7,'ANEXO RP14'!$A$57,(IF(G1522=8,'ANEXO RP14'!$A$58,(IF(G1522=9,'ANEXO RP14'!$A$59,(IF(G1522=10,'ANEXO RP14'!$A$60,(IF(G1522=11,'ANEXO RP14'!$A$61,(IF(G1522=12,'ANEXO RP14'!$A$62,(IF(G1522=13,'ANEXO RP14'!$A$63,(IF(G1522=14,'ANEXO RP14'!$A$64,(IF(G1522=15,'ANEXO RP14'!$A$65,(IF(G1522=16,'ANEXO RP14'!$A$66," ")))))))))))))))))))))))))))))))</f>
        <v xml:space="preserve"> </v>
      </c>
      <c r="I1522" s="106"/>
      <c r="J1522" s="114"/>
      <c r="K1522" s="91"/>
    </row>
    <row r="1523" spans="1:11" s="30" customFormat="1" ht="41.25" customHeight="1" thickBot="1" x14ac:dyDescent="0.3">
      <c r="A1523" s="113"/>
      <c r="B1523" s="93"/>
      <c r="C1523" s="55"/>
      <c r="D1523" s="94" t="e">
        <f>VLOOKUP($C1522:$C$5004,$C$27:$D$5004,2,0)</f>
        <v>#N/A</v>
      </c>
      <c r="E1523" s="99"/>
      <c r="F1523" s="60" t="e">
        <f>VLOOKUP($E1523:$E$5004,'PLANO DE APLICAÇÃO'!$A$5:$B$1002,2,0)</f>
        <v>#N/A</v>
      </c>
      <c r="G1523" s="28"/>
      <c r="H1523" s="29" t="str">
        <f>IF(G1523=1,'ANEXO RP14'!$A$51,(IF(G1523=2,'ANEXO RP14'!$A$52,(IF(G1523=3,'ANEXO RP14'!$A$53,(IF(G1523=4,'ANEXO RP14'!$A$54,(IF(G1523=5,'ANEXO RP14'!$A$55,(IF(G1523=6,'ANEXO RP14'!$A$56,(IF(G1523=7,'ANEXO RP14'!$A$57,(IF(G1523=8,'ANEXO RP14'!$A$58,(IF(G1523=9,'ANEXO RP14'!$A$59,(IF(G1523=10,'ANEXO RP14'!$A$60,(IF(G1523=11,'ANEXO RP14'!$A$61,(IF(G1523=12,'ANEXO RP14'!$A$62,(IF(G1523=13,'ANEXO RP14'!$A$63,(IF(G1523=14,'ANEXO RP14'!$A$64,(IF(G1523=15,'ANEXO RP14'!$A$65,(IF(G1523=16,'ANEXO RP14'!$A$66," ")))))))))))))))))))))))))))))))</f>
        <v xml:space="preserve"> </v>
      </c>
      <c r="I1523" s="106"/>
      <c r="J1523" s="114"/>
      <c r="K1523" s="91"/>
    </row>
    <row r="1524" spans="1:11" s="30" customFormat="1" ht="41.25" customHeight="1" thickBot="1" x14ac:dyDescent="0.3">
      <c r="A1524" s="113"/>
      <c r="B1524" s="93"/>
      <c r="C1524" s="55"/>
      <c r="D1524" s="94" t="e">
        <f>VLOOKUP($C1523:$C$5004,$C$27:$D$5004,2,0)</f>
        <v>#N/A</v>
      </c>
      <c r="E1524" s="99"/>
      <c r="F1524" s="60" t="e">
        <f>VLOOKUP($E1524:$E$5004,'PLANO DE APLICAÇÃO'!$A$5:$B$1002,2,0)</f>
        <v>#N/A</v>
      </c>
      <c r="G1524" s="28"/>
      <c r="H1524" s="29" t="str">
        <f>IF(G1524=1,'ANEXO RP14'!$A$51,(IF(G1524=2,'ANEXO RP14'!$A$52,(IF(G1524=3,'ANEXO RP14'!$A$53,(IF(G1524=4,'ANEXO RP14'!$A$54,(IF(G1524=5,'ANEXO RP14'!$A$55,(IF(G1524=6,'ANEXO RP14'!$A$56,(IF(G1524=7,'ANEXO RP14'!$A$57,(IF(G1524=8,'ANEXO RP14'!$A$58,(IF(G1524=9,'ANEXO RP14'!$A$59,(IF(G1524=10,'ANEXO RP14'!$A$60,(IF(G1524=11,'ANEXO RP14'!$A$61,(IF(G1524=12,'ANEXO RP14'!$A$62,(IF(G1524=13,'ANEXO RP14'!$A$63,(IF(G1524=14,'ANEXO RP14'!$A$64,(IF(G1524=15,'ANEXO RP14'!$A$65,(IF(G1524=16,'ANEXO RP14'!$A$66," ")))))))))))))))))))))))))))))))</f>
        <v xml:space="preserve"> </v>
      </c>
      <c r="I1524" s="106"/>
      <c r="J1524" s="114"/>
      <c r="K1524" s="91"/>
    </row>
    <row r="1525" spans="1:11" s="30" customFormat="1" ht="41.25" customHeight="1" thickBot="1" x14ac:dyDescent="0.3">
      <c r="A1525" s="113"/>
      <c r="B1525" s="93"/>
      <c r="C1525" s="55"/>
      <c r="D1525" s="94" t="e">
        <f>VLOOKUP($C1524:$C$5004,$C$27:$D$5004,2,0)</f>
        <v>#N/A</v>
      </c>
      <c r="E1525" s="99"/>
      <c r="F1525" s="60" t="e">
        <f>VLOOKUP($E1525:$E$5004,'PLANO DE APLICAÇÃO'!$A$5:$B$1002,2,0)</f>
        <v>#N/A</v>
      </c>
      <c r="G1525" s="28"/>
      <c r="H1525" s="29" t="str">
        <f>IF(G1525=1,'ANEXO RP14'!$A$51,(IF(G1525=2,'ANEXO RP14'!$A$52,(IF(G1525=3,'ANEXO RP14'!$A$53,(IF(G1525=4,'ANEXO RP14'!$A$54,(IF(G1525=5,'ANEXO RP14'!$A$55,(IF(G1525=6,'ANEXO RP14'!$A$56,(IF(G1525=7,'ANEXO RP14'!$A$57,(IF(G1525=8,'ANEXO RP14'!$A$58,(IF(G1525=9,'ANEXO RP14'!$A$59,(IF(G1525=10,'ANEXO RP14'!$A$60,(IF(G1525=11,'ANEXO RP14'!$A$61,(IF(G1525=12,'ANEXO RP14'!$A$62,(IF(G1525=13,'ANEXO RP14'!$A$63,(IF(G1525=14,'ANEXO RP14'!$A$64,(IF(G1525=15,'ANEXO RP14'!$A$65,(IF(G1525=16,'ANEXO RP14'!$A$66," ")))))))))))))))))))))))))))))))</f>
        <v xml:space="preserve"> </v>
      </c>
      <c r="I1525" s="106"/>
      <c r="J1525" s="114"/>
      <c r="K1525" s="91"/>
    </row>
    <row r="1526" spans="1:11" s="30" customFormat="1" ht="41.25" customHeight="1" thickBot="1" x14ac:dyDescent="0.3">
      <c r="A1526" s="113"/>
      <c r="B1526" s="93"/>
      <c r="C1526" s="55"/>
      <c r="D1526" s="94" t="e">
        <f>VLOOKUP($C1525:$C$5004,$C$27:$D$5004,2,0)</f>
        <v>#N/A</v>
      </c>
      <c r="E1526" s="99"/>
      <c r="F1526" s="60" t="e">
        <f>VLOOKUP($E1526:$E$5004,'PLANO DE APLICAÇÃO'!$A$5:$B$1002,2,0)</f>
        <v>#N/A</v>
      </c>
      <c r="G1526" s="28"/>
      <c r="H1526" s="29" t="str">
        <f>IF(G1526=1,'ANEXO RP14'!$A$51,(IF(G1526=2,'ANEXO RP14'!$A$52,(IF(G1526=3,'ANEXO RP14'!$A$53,(IF(G1526=4,'ANEXO RP14'!$A$54,(IF(G1526=5,'ANEXO RP14'!$A$55,(IF(G1526=6,'ANEXO RP14'!$A$56,(IF(G1526=7,'ANEXO RP14'!$A$57,(IF(G1526=8,'ANEXO RP14'!$A$58,(IF(G1526=9,'ANEXO RP14'!$A$59,(IF(G1526=10,'ANEXO RP14'!$A$60,(IF(G1526=11,'ANEXO RP14'!$A$61,(IF(G1526=12,'ANEXO RP14'!$A$62,(IF(G1526=13,'ANEXO RP14'!$A$63,(IF(G1526=14,'ANEXO RP14'!$A$64,(IF(G1526=15,'ANEXO RP14'!$A$65,(IF(G1526=16,'ANEXO RP14'!$A$66," ")))))))))))))))))))))))))))))))</f>
        <v xml:space="preserve"> </v>
      </c>
      <c r="I1526" s="106"/>
      <c r="J1526" s="114"/>
      <c r="K1526" s="91"/>
    </row>
    <row r="1527" spans="1:11" s="30" customFormat="1" ht="41.25" customHeight="1" thickBot="1" x14ac:dyDescent="0.3">
      <c r="A1527" s="113"/>
      <c r="B1527" s="93"/>
      <c r="C1527" s="55"/>
      <c r="D1527" s="94" t="e">
        <f>VLOOKUP($C1526:$C$5004,$C$27:$D$5004,2,0)</f>
        <v>#N/A</v>
      </c>
      <c r="E1527" s="99"/>
      <c r="F1527" s="60" t="e">
        <f>VLOOKUP($E1527:$E$5004,'PLANO DE APLICAÇÃO'!$A$5:$B$1002,2,0)</f>
        <v>#N/A</v>
      </c>
      <c r="G1527" s="28"/>
      <c r="H1527" s="29" t="str">
        <f>IF(G1527=1,'ANEXO RP14'!$A$51,(IF(G1527=2,'ANEXO RP14'!$A$52,(IF(G1527=3,'ANEXO RP14'!$A$53,(IF(G1527=4,'ANEXO RP14'!$A$54,(IF(G1527=5,'ANEXO RP14'!$A$55,(IF(G1527=6,'ANEXO RP14'!$A$56,(IF(G1527=7,'ANEXO RP14'!$A$57,(IF(G1527=8,'ANEXO RP14'!$A$58,(IF(G1527=9,'ANEXO RP14'!$A$59,(IF(G1527=10,'ANEXO RP14'!$A$60,(IF(G1527=11,'ANEXO RP14'!$A$61,(IF(G1527=12,'ANEXO RP14'!$A$62,(IF(G1527=13,'ANEXO RP14'!$A$63,(IF(G1527=14,'ANEXO RP14'!$A$64,(IF(G1527=15,'ANEXO RP14'!$A$65,(IF(G1527=16,'ANEXO RP14'!$A$66," ")))))))))))))))))))))))))))))))</f>
        <v xml:space="preserve"> </v>
      </c>
      <c r="I1527" s="106"/>
      <c r="J1527" s="114"/>
      <c r="K1527" s="91"/>
    </row>
    <row r="1528" spans="1:11" s="30" customFormat="1" ht="41.25" customHeight="1" thickBot="1" x14ac:dyDescent="0.3">
      <c r="A1528" s="113"/>
      <c r="B1528" s="93"/>
      <c r="C1528" s="55"/>
      <c r="D1528" s="94" t="e">
        <f>VLOOKUP($C1527:$C$5004,$C$27:$D$5004,2,0)</f>
        <v>#N/A</v>
      </c>
      <c r="E1528" s="99"/>
      <c r="F1528" s="60" t="e">
        <f>VLOOKUP($E1528:$E$5004,'PLANO DE APLICAÇÃO'!$A$5:$B$1002,2,0)</f>
        <v>#N/A</v>
      </c>
      <c r="G1528" s="28"/>
      <c r="H1528" s="29" t="str">
        <f>IF(G1528=1,'ANEXO RP14'!$A$51,(IF(G1528=2,'ANEXO RP14'!$A$52,(IF(G1528=3,'ANEXO RP14'!$A$53,(IF(G1528=4,'ANEXO RP14'!$A$54,(IF(G1528=5,'ANEXO RP14'!$A$55,(IF(G1528=6,'ANEXO RP14'!$A$56,(IF(G1528=7,'ANEXO RP14'!$A$57,(IF(G1528=8,'ANEXO RP14'!$A$58,(IF(G1528=9,'ANEXO RP14'!$A$59,(IF(G1528=10,'ANEXO RP14'!$A$60,(IF(G1528=11,'ANEXO RP14'!$A$61,(IF(G1528=12,'ANEXO RP14'!$A$62,(IF(G1528=13,'ANEXO RP14'!$A$63,(IF(G1528=14,'ANEXO RP14'!$A$64,(IF(G1528=15,'ANEXO RP14'!$A$65,(IF(G1528=16,'ANEXO RP14'!$A$66," ")))))))))))))))))))))))))))))))</f>
        <v xml:space="preserve"> </v>
      </c>
      <c r="I1528" s="106"/>
      <c r="J1528" s="114"/>
      <c r="K1528" s="91"/>
    </row>
    <row r="1529" spans="1:11" s="30" customFormat="1" ht="41.25" customHeight="1" thickBot="1" x14ac:dyDescent="0.3">
      <c r="A1529" s="113"/>
      <c r="B1529" s="93"/>
      <c r="C1529" s="55"/>
      <c r="D1529" s="94" t="e">
        <f>VLOOKUP($C1528:$C$5004,$C$27:$D$5004,2,0)</f>
        <v>#N/A</v>
      </c>
      <c r="E1529" s="99"/>
      <c r="F1529" s="60" t="e">
        <f>VLOOKUP($E1529:$E$5004,'PLANO DE APLICAÇÃO'!$A$5:$B$1002,2,0)</f>
        <v>#N/A</v>
      </c>
      <c r="G1529" s="28"/>
      <c r="H1529" s="29" t="str">
        <f>IF(G1529=1,'ANEXO RP14'!$A$51,(IF(G1529=2,'ANEXO RP14'!$A$52,(IF(G1529=3,'ANEXO RP14'!$A$53,(IF(G1529=4,'ANEXO RP14'!$A$54,(IF(G1529=5,'ANEXO RP14'!$A$55,(IF(G1529=6,'ANEXO RP14'!$A$56,(IF(G1529=7,'ANEXO RP14'!$A$57,(IF(G1529=8,'ANEXO RP14'!$A$58,(IF(G1529=9,'ANEXO RP14'!$A$59,(IF(G1529=10,'ANEXO RP14'!$A$60,(IF(G1529=11,'ANEXO RP14'!$A$61,(IF(G1529=12,'ANEXO RP14'!$A$62,(IF(G1529=13,'ANEXO RP14'!$A$63,(IF(G1529=14,'ANEXO RP14'!$A$64,(IF(G1529=15,'ANEXO RP14'!$A$65,(IF(G1529=16,'ANEXO RP14'!$A$66," ")))))))))))))))))))))))))))))))</f>
        <v xml:space="preserve"> </v>
      </c>
      <c r="I1529" s="106"/>
      <c r="J1529" s="114"/>
      <c r="K1529" s="91"/>
    </row>
    <row r="1530" spans="1:11" s="30" customFormat="1" ht="41.25" customHeight="1" thickBot="1" x14ac:dyDescent="0.3">
      <c r="A1530" s="113"/>
      <c r="B1530" s="93"/>
      <c r="C1530" s="55"/>
      <c r="D1530" s="94" t="e">
        <f>VLOOKUP($C1529:$C$5004,$C$27:$D$5004,2,0)</f>
        <v>#N/A</v>
      </c>
      <c r="E1530" s="99"/>
      <c r="F1530" s="60" t="e">
        <f>VLOOKUP($E1530:$E$5004,'PLANO DE APLICAÇÃO'!$A$5:$B$1002,2,0)</f>
        <v>#N/A</v>
      </c>
      <c r="G1530" s="28"/>
      <c r="H1530" s="29" t="str">
        <f>IF(G1530=1,'ANEXO RP14'!$A$51,(IF(G1530=2,'ANEXO RP14'!$A$52,(IF(G1530=3,'ANEXO RP14'!$A$53,(IF(G1530=4,'ANEXO RP14'!$A$54,(IF(G1530=5,'ANEXO RP14'!$A$55,(IF(G1530=6,'ANEXO RP14'!$A$56,(IF(G1530=7,'ANEXO RP14'!$A$57,(IF(G1530=8,'ANEXO RP14'!$A$58,(IF(G1530=9,'ANEXO RP14'!$A$59,(IF(G1530=10,'ANEXO RP14'!$A$60,(IF(G1530=11,'ANEXO RP14'!$A$61,(IF(G1530=12,'ANEXO RP14'!$A$62,(IF(G1530=13,'ANEXO RP14'!$A$63,(IF(G1530=14,'ANEXO RP14'!$A$64,(IF(G1530=15,'ANEXO RP14'!$A$65,(IF(G1530=16,'ANEXO RP14'!$A$66," ")))))))))))))))))))))))))))))))</f>
        <v xml:space="preserve"> </v>
      </c>
      <c r="I1530" s="106"/>
      <c r="J1530" s="114"/>
      <c r="K1530" s="91"/>
    </row>
    <row r="1531" spans="1:11" s="30" customFormat="1" ht="41.25" customHeight="1" thickBot="1" x14ac:dyDescent="0.3">
      <c r="A1531" s="113"/>
      <c r="B1531" s="93"/>
      <c r="C1531" s="55"/>
      <c r="D1531" s="94" t="e">
        <f>VLOOKUP($C1530:$C$5004,$C$27:$D$5004,2,0)</f>
        <v>#N/A</v>
      </c>
      <c r="E1531" s="99"/>
      <c r="F1531" s="60" t="e">
        <f>VLOOKUP($E1531:$E$5004,'PLANO DE APLICAÇÃO'!$A$5:$B$1002,2,0)</f>
        <v>#N/A</v>
      </c>
      <c r="G1531" s="28"/>
      <c r="H1531" s="29" t="str">
        <f>IF(G1531=1,'ANEXO RP14'!$A$51,(IF(G1531=2,'ANEXO RP14'!$A$52,(IF(G1531=3,'ANEXO RP14'!$A$53,(IF(G1531=4,'ANEXO RP14'!$A$54,(IF(G1531=5,'ANEXO RP14'!$A$55,(IF(G1531=6,'ANEXO RP14'!$A$56,(IF(G1531=7,'ANEXO RP14'!$A$57,(IF(G1531=8,'ANEXO RP14'!$A$58,(IF(G1531=9,'ANEXO RP14'!$A$59,(IF(G1531=10,'ANEXO RP14'!$A$60,(IF(G1531=11,'ANEXO RP14'!$A$61,(IF(G1531=12,'ANEXO RP14'!$A$62,(IF(G1531=13,'ANEXO RP14'!$A$63,(IF(G1531=14,'ANEXO RP14'!$A$64,(IF(G1531=15,'ANEXO RP14'!$A$65,(IF(G1531=16,'ANEXO RP14'!$A$66," ")))))))))))))))))))))))))))))))</f>
        <v xml:space="preserve"> </v>
      </c>
      <c r="I1531" s="106"/>
      <c r="J1531" s="114"/>
      <c r="K1531" s="91"/>
    </row>
    <row r="1532" spans="1:11" s="30" customFormat="1" ht="41.25" customHeight="1" thickBot="1" x14ac:dyDescent="0.3">
      <c r="A1532" s="113"/>
      <c r="B1532" s="93"/>
      <c r="C1532" s="55"/>
      <c r="D1532" s="94" t="e">
        <f>VLOOKUP($C1531:$C$5004,$C$27:$D$5004,2,0)</f>
        <v>#N/A</v>
      </c>
      <c r="E1532" s="99"/>
      <c r="F1532" s="60" t="e">
        <f>VLOOKUP($E1532:$E$5004,'PLANO DE APLICAÇÃO'!$A$5:$B$1002,2,0)</f>
        <v>#N/A</v>
      </c>
      <c r="G1532" s="28"/>
      <c r="H1532" s="29" t="str">
        <f>IF(G1532=1,'ANEXO RP14'!$A$51,(IF(G1532=2,'ANEXO RP14'!$A$52,(IF(G1532=3,'ANEXO RP14'!$A$53,(IF(G1532=4,'ANEXO RP14'!$A$54,(IF(G1532=5,'ANEXO RP14'!$A$55,(IF(G1532=6,'ANEXO RP14'!$A$56,(IF(G1532=7,'ANEXO RP14'!$A$57,(IF(G1532=8,'ANEXO RP14'!$A$58,(IF(G1532=9,'ANEXO RP14'!$A$59,(IF(G1532=10,'ANEXO RP14'!$A$60,(IF(G1532=11,'ANEXO RP14'!$A$61,(IF(G1532=12,'ANEXO RP14'!$A$62,(IF(G1532=13,'ANEXO RP14'!$A$63,(IF(G1532=14,'ANEXO RP14'!$A$64,(IF(G1532=15,'ANEXO RP14'!$A$65,(IF(G1532=16,'ANEXO RP14'!$A$66," ")))))))))))))))))))))))))))))))</f>
        <v xml:space="preserve"> </v>
      </c>
      <c r="I1532" s="106"/>
      <c r="J1532" s="114"/>
      <c r="K1532" s="91"/>
    </row>
    <row r="1533" spans="1:11" s="30" customFormat="1" ht="41.25" customHeight="1" thickBot="1" x14ac:dyDescent="0.3">
      <c r="A1533" s="113"/>
      <c r="B1533" s="93"/>
      <c r="C1533" s="55"/>
      <c r="D1533" s="94" t="e">
        <f>VLOOKUP($C1532:$C$5004,$C$27:$D$5004,2,0)</f>
        <v>#N/A</v>
      </c>
      <c r="E1533" s="99"/>
      <c r="F1533" s="60" t="e">
        <f>VLOOKUP($E1533:$E$5004,'PLANO DE APLICAÇÃO'!$A$5:$B$1002,2,0)</f>
        <v>#N/A</v>
      </c>
      <c r="G1533" s="28"/>
      <c r="H1533" s="29" t="str">
        <f>IF(G1533=1,'ANEXO RP14'!$A$51,(IF(G1533=2,'ANEXO RP14'!$A$52,(IF(G1533=3,'ANEXO RP14'!$A$53,(IF(G1533=4,'ANEXO RP14'!$A$54,(IF(G1533=5,'ANEXO RP14'!$A$55,(IF(G1533=6,'ANEXO RP14'!$A$56,(IF(G1533=7,'ANEXO RP14'!$A$57,(IF(G1533=8,'ANEXO RP14'!$A$58,(IF(G1533=9,'ANEXO RP14'!$A$59,(IF(G1533=10,'ANEXO RP14'!$A$60,(IF(G1533=11,'ANEXO RP14'!$A$61,(IF(G1533=12,'ANEXO RP14'!$A$62,(IF(G1533=13,'ANEXO RP14'!$A$63,(IF(G1533=14,'ANEXO RP14'!$A$64,(IF(G1533=15,'ANEXO RP14'!$A$65,(IF(G1533=16,'ANEXO RP14'!$A$66," ")))))))))))))))))))))))))))))))</f>
        <v xml:space="preserve"> </v>
      </c>
      <c r="I1533" s="106"/>
      <c r="J1533" s="114"/>
      <c r="K1533" s="91"/>
    </row>
    <row r="1534" spans="1:11" s="30" customFormat="1" ht="41.25" customHeight="1" thickBot="1" x14ac:dyDescent="0.3">
      <c r="A1534" s="113"/>
      <c r="B1534" s="93"/>
      <c r="C1534" s="55"/>
      <c r="D1534" s="94" t="e">
        <f>VLOOKUP($C1533:$C$5004,$C$27:$D$5004,2,0)</f>
        <v>#N/A</v>
      </c>
      <c r="E1534" s="99"/>
      <c r="F1534" s="60" t="e">
        <f>VLOOKUP($E1534:$E$5004,'PLANO DE APLICAÇÃO'!$A$5:$B$1002,2,0)</f>
        <v>#N/A</v>
      </c>
      <c r="G1534" s="28"/>
      <c r="H1534" s="29" t="str">
        <f>IF(G1534=1,'ANEXO RP14'!$A$51,(IF(G1534=2,'ANEXO RP14'!$A$52,(IF(G1534=3,'ANEXO RP14'!$A$53,(IF(G1534=4,'ANEXO RP14'!$A$54,(IF(G1534=5,'ANEXO RP14'!$A$55,(IF(G1534=6,'ANEXO RP14'!$A$56,(IF(G1534=7,'ANEXO RP14'!$A$57,(IF(G1534=8,'ANEXO RP14'!$A$58,(IF(G1534=9,'ANEXO RP14'!$A$59,(IF(G1534=10,'ANEXO RP14'!$A$60,(IF(G1534=11,'ANEXO RP14'!$A$61,(IF(G1534=12,'ANEXO RP14'!$A$62,(IF(G1534=13,'ANEXO RP14'!$A$63,(IF(G1534=14,'ANEXO RP14'!$A$64,(IF(G1534=15,'ANEXO RP14'!$A$65,(IF(G1534=16,'ANEXO RP14'!$A$66," ")))))))))))))))))))))))))))))))</f>
        <v xml:space="preserve"> </v>
      </c>
      <c r="I1534" s="106"/>
      <c r="J1534" s="114"/>
      <c r="K1534" s="91"/>
    </row>
    <row r="1535" spans="1:11" s="30" customFormat="1" ht="41.25" customHeight="1" thickBot="1" x14ac:dyDescent="0.3">
      <c r="A1535" s="113"/>
      <c r="B1535" s="93"/>
      <c r="C1535" s="55"/>
      <c r="D1535" s="94" t="e">
        <f>VLOOKUP($C1534:$C$5004,$C$27:$D$5004,2,0)</f>
        <v>#N/A</v>
      </c>
      <c r="E1535" s="99"/>
      <c r="F1535" s="60" t="e">
        <f>VLOOKUP($E1535:$E$5004,'PLANO DE APLICAÇÃO'!$A$5:$B$1002,2,0)</f>
        <v>#N/A</v>
      </c>
      <c r="G1535" s="28"/>
      <c r="H1535" s="29" t="str">
        <f>IF(G1535=1,'ANEXO RP14'!$A$51,(IF(G1535=2,'ANEXO RP14'!$A$52,(IF(G1535=3,'ANEXO RP14'!$A$53,(IF(G1535=4,'ANEXO RP14'!$A$54,(IF(G1535=5,'ANEXO RP14'!$A$55,(IF(G1535=6,'ANEXO RP14'!$A$56,(IF(G1535=7,'ANEXO RP14'!$A$57,(IF(G1535=8,'ANEXO RP14'!$A$58,(IF(G1535=9,'ANEXO RP14'!$A$59,(IF(G1535=10,'ANEXO RP14'!$A$60,(IF(G1535=11,'ANEXO RP14'!$A$61,(IF(G1535=12,'ANEXO RP14'!$A$62,(IF(G1535=13,'ANEXO RP14'!$A$63,(IF(G1535=14,'ANEXO RP14'!$A$64,(IF(G1535=15,'ANEXO RP14'!$A$65,(IF(G1535=16,'ANEXO RP14'!$A$66," ")))))))))))))))))))))))))))))))</f>
        <v xml:space="preserve"> </v>
      </c>
      <c r="I1535" s="106"/>
      <c r="J1535" s="114"/>
      <c r="K1535" s="91"/>
    </row>
    <row r="1536" spans="1:11" s="30" customFormat="1" ht="41.25" customHeight="1" thickBot="1" x14ac:dyDescent="0.3">
      <c r="A1536" s="113"/>
      <c r="B1536" s="93"/>
      <c r="C1536" s="55"/>
      <c r="D1536" s="94" t="e">
        <f>VLOOKUP($C1535:$C$5004,$C$27:$D$5004,2,0)</f>
        <v>#N/A</v>
      </c>
      <c r="E1536" s="99"/>
      <c r="F1536" s="60" t="e">
        <f>VLOOKUP($E1536:$E$5004,'PLANO DE APLICAÇÃO'!$A$5:$B$1002,2,0)</f>
        <v>#N/A</v>
      </c>
      <c r="G1536" s="28"/>
      <c r="H1536" s="29" t="str">
        <f>IF(G1536=1,'ANEXO RP14'!$A$51,(IF(G1536=2,'ANEXO RP14'!$A$52,(IF(G1536=3,'ANEXO RP14'!$A$53,(IF(G1536=4,'ANEXO RP14'!$A$54,(IF(G1536=5,'ANEXO RP14'!$A$55,(IF(G1536=6,'ANEXO RP14'!$A$56,(IF(G1536=7,'ANEXO RP14'!$A$57,(IF(G1536=8,'ANEXO RP14'!$A$58,(IF(G1536=9,'ANEXO RP14'!$A$59,(IF(G1536=10,'ANEXO RP14'!$A$60,(IF(G1536=11,'ANEXO RP14'!$A$61,(IF(G1536=12,'ANEXO RP14'!$A$62,(IF(G1536=13,'ANEXO RP14'!$A$63,(IF(G1536=14,'ANEXO RP14'!$A$64,(IF(G1536=15,'ANEXO RP14'!$A$65,(IF(G1536=16,'ANEXO RP14'!$A$66," ")))))))))))))))))))))))))))))))</f>
        <v xml:space="preserve"> </v>
      </c>
      <c r="I1536" s="106"/>
      <c r="J1536" s="114"/>
      <c r="K1536" s="91"/>
    </row>
    <row r="1537" spans="1:11" s="30" customFormat="1" ht="41.25" customHeight="1" thickBot="1" x14ac:dyDescent="0.3">
      <c r="A1537" s="113"/>
      <c r="B1537" s="93"/>
      <c r="C1537" s="55"/>
      <c r="D1537" s="94" t="e">
        <f>VLOOKUP($C1536:$C$5004,$C$27:$D$5004,2,0)</f>
        <v>#N/A</v>
      </c>
      <c r="E1537" s="99"/>
      <c r="F1537" s="60" t="e">
        <f>VLOOKUP($E1537:$E$5004,'PLANO DE APLICAÇÃO'!$A$5:$B$1002,2,0)</f>
        <v>#N/A</v>
      </c>
      <c r="G1537" s="28"/>
      <c r="H1537" s="29" t="str">
        <f>IF(G1537=1,'ANEXO RP14'!$A$51,(IF(G1537=2,'ANEXO RP14'!$A$52,(IF(G1537=3,'ANEXO RP14'!$A$53,(IF(G1537=4,'ANEXO RP14'!$A$54,(IF(G1537=5,'ANEXO RP14'!$A$55,(IF(G1537=6,'ANEXO RP14'!$A$56,(IF(G1537=7,'ANEXO RP14'!$A$57,(IF(G1537=8,'ANEXO RP14'!$A$58,(IF(G1537=9,'ANEXO RP14'!$A$59,(IF(G1537=10,'ANEXO RP14'!$A$60,(IF(G1537=11,'ANEXO RP14'!$A$61,(IF(G1537=12,'ANEXO RP14'!$A$62,(IF(G1537=13,'ANEXO RP14'!$A$63,(IF(G1537=14,'ANEXO RP14'!$A$64,(IF(G1537=15,'ANEXO RP14'!$A$65,(IF(G1537=16,'ANEXO RP14'!$A$66," ")))))))))))))))))))))))))))))))</f>
        <v xml:space="preserve"> </v>
      </c>
      <c r="I1537" s="106"/>
      <c r="J1537" s="114"/>
      <c r="K1537" s="91"/>
    </row>
    <row r="1538" spans="1:11" s="30" customFormat="1" ht="41.25" customHeight="1" thickBot="1" x14ac:dyDescent="0.3">
      <c r="A1538" s="113"/>
      <c r="B1538" s="93"/>
      <c r="C1538" s="55"/>
      <c r="D1538" s="94" t="e">
        <f>VLOOKUP($C1537:$C$5004,$C$27:$D$5004,2,0)</f>
        <v>#N/A</v>
      </c>
      <c r="E1538" s="99"/>
      <c r="F1538" s="60" t="e">
        <f>VLOOKUP($E1538:$E$5004,'PLANO DE APLICAÇÃO'!$A$5:$B$1002,2,0)</f>
        <v>#N/A</v>
      </c>
      <c r="G1538" s="28"/>
      <c r="H1538" s="29" t="str">
        <f>IF(G1538=1,'ANEXO RP14'!$A$51,(IF(G1538=2,'ANEXO RP14'!$A$52,(IF(G1538=3,'ANEXO RP14'!$A$53,(IF(G1538=4,'ANEXO RP14'!$A$54,(IF(G1538=5,'ANEXO RP14'!$A$55,(IF(G1538=6,'ANEXO RP14'!$A$56,(IF(G1538=7,'ANEXO RP14'!$A$57,(IF(G1538=8,'ANEXO RP14'!$A$58,(IF(G1538=9,'ANEXO RP14'!$A$59,(IF(G1538=10,'ANEXO RP14'!$A$60,(IF(G1538=11,'ANEXO RP14'!$A$61,(IF(G1538=12,'ANEXO RP14'!$A$62,(IF(G1538=13,'ANEXO RP14'!$A$63,(IF(G1538=14,'ANEXO RP14'!$A$64,(IF(G1538=15,'ANEXO RP14'!$A$65,(IF(G1538=16,'ANEXO RP14'!$A$66," ")))))))))))))))))))))))))))))))</f>
        <v xml:space="preserve"> </v>
      </c>
      <c r="I1538" s="106"/>
      <c r="J1538" s="114"/>
      <c r="K1538" s="91"/>
    </row>
    <row r="1539" spans="1:11" s="30" customFormat="1" ht="41.25" customHeight="1" thickBot="1" x14ac:dyDescent="0.3">
      <c r="A1539" s="113"/>
      <c r="B1539" s="93"/>
      <c r="C1539" s="55"/>
      <c r="D1539" s="94" t="e">
        <f>VLOOKUP($C1538:$C$5004,$C$27:$D$5004,2,0)</f>
        <v>#N/A</v>
      </c>
      <c r="E1539" s="99"/>
      <c r="F1539" s="60" t="e">
        <f>VLOOKUP($E1539:$E$5004,'PLANO DE APLICAÇÃO'!$A$5:$B$1002,2,0)</f>
        <v>#N/A</v>
      </c>
      <c r="G1539" s="28"/>
      <c r="H1539" s="29" t="str">
        <f>IF(G1539=1,'ANEXO RP14'!$A$51,(IF(G1539=2,'ANEXO RP14'!$A$52,(IF(G1539=3,'ANEXO RP14'!$A$53,(IF(G1539=4,'ANEXO RP14'!$A$54,(IF(G1539=5,'ANEXO RP14'!$A$55,(IF(G1539=6,'ANEXO RP14'!$A$56,(IF(G1539=7,'ANEXO RP14'!$A$57,(IF(G1539=8,'ANEXO RP14'!$A$58,(IF(G1539=9,'ANEXO RP14'!$A$59,(IF(G1539=10,'ANEXO RP14'!$A$60,(IF(G1539=11,'ANEXO RP14'!$A$61,(IF(G1539=12,'ANEXO RP14'!$A$62,(IF(G1539=13,'ANEXO RP14'!$A$63,(IF(G1539=14,'ANEXO RP14'!$A$64,(IF(G1539=15,'ANEXO RP14'!$A$65,(IF(G1539=16,'ANEXO RP14'!$A$66," ")))))))))))))))))))))))))))))))</f>
        <v xml:space="preserve"> </v>
      </c>
      <c r="I1539" s="106"/>
      <c r="J1539" s="114"/>
      <c r="K1539" s="91"/>
    </row>
    <row r="1540" spans="1:11" s="30" customFormat="1" ht="41.25" customHeight="1" thickBot="1" x14ac:dyDescent="0.3">
      <c r="A1540" s="113"/>
      <c r="B1540" s="93"/>
      <c r="C1540" s="55"/>
      <c r="D1540" s="94" t="e">
        <f>VLOOKUP($C1539:$C$5004,$C$27:$D$5004,2,0)</f>
        <v>#N/A</v>
      </c>
      <c r="E1540" s="99"/>
      <c r="F1540" s="60" t="e">
        <f>VLOOKUP($E1540:$E$5004,'PLANO DE APLICAÇÃO'!$A$5:$B$1002,2,0)</f>
        <v>#N/A</v>
      </c>
      <c r="G1540" s="28"/>
      <c r="H1540" s="29" t="str">
        <f>IF(G1540=1,'ANEXO RP14'!$A$51,(IF(G1540=2,'ANEXO RP14'!$A$52,(IF(G1540=3,'ANEXO RP14'!$A$53,(IF(G1540=4,'ANEXO RP14'!$A$54,(IF(G1540=5,'ANEXO RP14'!$A$55,(IF(G1540=6,'ANEXO RP14'!$A$56,(IF(G1540=7,'ANEXO RP14'!$A$57,(IF(G1540=8,'ANEXO RP14'!$A$58,(IF(G1540=9,'ANEXO RP14'!$A$59,(IF(G1540=10,'ANEXO RP14'!$A$60,(IF(G1540=11,'ANEXO RP14'!$A$61,(IF(G1540=12,'ANEXO RP14'!$A$62,(IF(G1540=13,'ANEXO RP14'!$A$63,(IF(G1540=14,'ANEXO RP14'!$A$64,(IF(G1540=15,'ANEXO RP14'!$A$65,(IF(G1540=16,'ANEXO RP14'!$A$66," ")))))))))))))))))))))))))))))))</f>
        <v xml:space="preserve"> </v>
      </c>
      <c r="I1540" s="106"/>
      <c r="J1540" s="114"/>
      <c r="K1540" s="91"/>
    </row>
    <row r="1541" spans="1:11" s="30" customFormat="1" ht="41.25" customHeight="1" thickBot="1" x14ac:dyDescent="0.3">
      <c r="A1541" s="113"/>
      <c r="B1541" s="93"/>
      <c r="C1541" s="55"/>
      <c r="D1541" s="94" t="e">
        <f>VLOOKUP($C1540:$C$5004,$C$27:$D$5004,2,0)</f>
        <v>#N/A</v>
      </c>
      <c r="E1541" s="99"/>
      <c r="F1541" s="60" t="e">
        <f>VLOOKUP($E1541:$E$5004,'PLANO DE APLICAÇÃO'!$A$5:$B$1002,2,0)</f>
        <v>#N/A</v>
      </c>
      <c r="G1541" s="28"/>
      <c r="H1541" s="29" t="str">
        <f>IF(G1541=1,'ANEXO RP14'!$A$51,(IF(G1541=2,'ANEXO RP14'!$A$52,(IF(G1541=3,'ANEXO RP14'!$A$53,(IF(G1541=4,'ANEXO RP14'!$A$54,(IF(G1541=5,'ANEXO RP14'!$A$55,(IF(G1541=6,'ANEXO RP14'!$A$56,(IF(G1541=7,'ANEXO RP14'!$A$57,(IF(G1541=8,'ANEXO RP14'!$A$58,(IF(G1541=9,'ANEXO RP14'!$A$59,(IF(G1541=10,'ANEXO RP14'!$A$60,(IF(G1541=11,'ANEXO RP14'!$A$61,(IF(G1541=12,'ANEXO RP14'!$A$62,(IF(G1541=13,'ANEXO RP14'!$A$63,(IF(G1541=14,'ANEXO RP14'!$A$64,(IF(G1541=15,'ANEXO RP14'!$A$65,(IF(G1541=16,'ANEXO RP14'!$A$66," ")))))))))))))))))))))))))))))))</f>
        <v xml:space="preserve"> </v>
      </c>
      <c r="I1541" s="106"/>
      <c r="J1541" s="114"/>
      <c r="K1541" s="91"/>
    </row>
    <row r="1542" spans="1:11" s="30" customFormat="1" ht="41.25" customHeight="1" thickBot="1" x14ac:dyDescent="0.3">
      <c r="A1542" s="113"/>
      <c r="B1542" s="93"/>
      <c r="C1542" s="55"/>
      <c r="D1542" s="94" t="e">
        <f>VLOOKUP($C1541:$C$5004,$C$27:$D$5004,2,0)</f>
        <v>#N/A</v>
      </c>
      <c r="E1542" s="99"/>
      <c r="F1542" s="60" t="e">
        <f>VLOOKUP($E1542:$E$5004,'PLANO DE APLICAÇÃO'!$A$5:$B$1002,2,0)</f>
        <v>#N/A</v>
      </c>
      <c r="G1542" s="28"/>
      <c r="H1542" s="29" t="str">
        <f>IF(G1542=1,'ANEXO RP14'!$A$51,(IF(G1542=2,'ANEXO RP14'!$A$52,(IF(G1542=3,'ANEXO RP14'!$A$53,(IF(G1542=4,'ANEXO RP14'!$A$54,(IF(G1542=5,'ANEXO RP14'!$A$55,(IF(G1542=6,'ANEXO RP14'!$A$56,(IF(G1542=7,'ANEXO RP14'!$A$57,(IF(G1542=8,'ANEXO RP14'!$A$58,(IF(G1542=9,'ANEXO RP14'!$A$59,(IF(G1542=10,'ANEXO RP14'!$A$60,(IF(G1542=11,'ANEXO RP14'!$A$61,(IF(G1542=12,'ANEXO RP14'!$A$62,(IF(G1542=13,'ANEXO RP14'!$A$63,(IF(G1542=14,'ANEXO RP14'!$A$64,(IF(G1542=15,'ANEXO RP14'!$A$65,(IF(G1542=16,'ANEXO RP14'!$A$66," ")))))))))))))))))))))))))))))))</f>
        <v xml:space="preserve"> </v>
      </c>
      <c r="I1542" s="106"/>
      <c r="J1542" s="114"/>
      <c r="K1542" s="91"/>
    </row>
    <row r="1543" spans="1:11" s="30" customFormat="1" ht="41.25" customHeight="1" thickBot="1" x14ac:dyDescent="0.3">
      <c r="A1543" s="113"/>
      <c r="B1543" s="93"/>
      <c r="C1543" s="55"/>
      <c r="D1543" s="94" t="e">
        <f>VLOOKUP($C1542:$C$5004,$C$27:$D$5004,2,0)</f>
        <v>#N/A</v>
      </c>
      <c r="E1543" s="99"/>
      <c r="F1543" s="60" t="e">
        <f>VLOOKUP($E1543:$E$5004,'PLANO DE APLICAÇÃO'!$A$5:$B$1002,2,0)</f>
        <v>#N/A</v>
      </c>
      <c r="G1543" s="28"/>
      <c r="H1543" s="29" t="str">
        <f>IF(G1543=1,'ANEXO RP14'!$A$51,(IF(G1543=2,'ANEXO RP14'!$A$52,(IF(G1543=3,'ANEXO RP14'!$A$53,(IF(G1543=4,'ANEXO RP14'!$A$54,(IF(G1543=5,'ANEXO RP14'!$A$55,(IF(G1543=6,'ANEXO RP14'!$A$56,(IF(G1543=7,'ANEXO RP14'!$A$57,(IF(G1543=8,'ANEXO RP14'!$A$58,(IF(G1543=9,'ANEXO RP14'!$A$59,(IF(G1543=10,'ANEXO RP14'!$A$60,(IF(G1543=11,'ANEXO RP14'!$A$61,(IF(G1543=12,'ANEXO RP14'!$A$62,(IF(G1543=13,'ANEXO RP14'!$A$63,(IF(G1543=14,'ANEXO RP14'!$A$64,(IF(G1543=15,'ANEXO RP14'!$A$65,(IF(G1543=16,'ANEXO RP14'!$A$66," ")))))))))))))))))))))))))))))))</f>
        <v xml:space="preserve"> </v>
      </c>
      <c r="I1543" s="106"/>
      <c r="J1543" s="114"/>
      <c r="K1543" s="91"/>
    </row>
    <row r="1544" spans="1:11" s="30" customFormat="1" ht="41.25" customHeight="1" thickBot="1" x14ac:dyDescent="0.3">
      <c r="A1544" s="113"/>
      <c r="B1544" s="93"/>
      <c r="C1544" s="55"/>
      <c r="D1544" s="94" t="e">
        <f>VLOOKUP($C1543:$C$5004,$C$27:$D$5004,2,0)</f>
        <v>#N/A</v>
      </c>
      <c r="E1544" s="99"/>
      <c r="F1544" s="60" t="e">
        <f>VLOOKUP($E1544:$E$5004,'PLANO DE APLICAÇÃO'!$A$5:$B$1002,2,0)</f>
        <v>#N/A</v>
      </c>
      <c r="G1544" s="28"/>
      <c r="H1544" s="29" t="str">
        <f>IF(G1544=1,'ANEXO RP14'!$A$51,(IF(G1544=2,'ANEXO RP14'!$A$52,(IF(G1544=3,'ANEXO RP14'!$A$53,(IF(G1544=4,'ANEXO RP14'!$A$54,(IF(G1544=5,'ANEXO RP14'!$A$55,(IF(G1544=6,'ANEXO RP14'!$A$56,(IF(G1544=7,'ANEXO RP14'!$A$57,(IF(G1544=8,'ANEXO RP14'!$A$58,(IF(G1544=9,'ANEXO RP14'!$A$59,(IF(G1544=10,'ANEXO RP14'!$A$60,(IF(G1544=11,'ANEXO RP14'!$A$61,(IF(G1544=12,'ANEXO RP14'!$A$62,(IF(G1544=13,'ANEXO RP14'!$A$63,(IF(G1544=14,'ANEXO RP14'!$A$64,(IF(G1544=15,'ANEXO RP14'!$A$65,(IF(G1544=16,'ANEXO RP14'!$A$66," ")))))))))))))))))))))))))))))))</f>
        <v xml:space="preserve"> </v>
      </c>
      <c r="I1544" s="106"/>
      <c r="J1544" s="114"/>
      <c r="K1544" s="91"/>
    </row>
    <row r="1545" spans="1:11" s="30" customFormat="1" ht="41.25" customHeight="1" thickBot="1" x14ac:dyDescent="0.3">
      <c r="A1545" s="113"/>
      <c r="B1545" s="93"/>
      <c r="C1545" s="55"/>
      <c r="D1545" s="94" t="e">
        <f>VLOOKUP($C1544:$C$5004,$C$27:$D$5004,2,0)</f>
        <v>#N/A</v>
      </c>
      <c r="E1545" s="99"/>
      <c r="F1545" s="60" t="e">
        <f>VLOOKUP($E1545:$E$5004,'PLANO DE APLICAÇÃO'!$A$5:$B$1002,2,0)</f>
        <v>#N/A</v>
      </c>
      <c r="G1545" s="28"/>
      <c r="H1545" s="29" t="str">
        <f>IF(G1545=1,'ANEXO RP14'!$A$51,(IF(G1545=2,'ANEXO RP14'!$A$52,(IF(G1545=3,'ANEXO RP14'!$A$53,(IF(G1545=4,'ANEXO RP14'!$A$54,(IF(G1545=5,'ANEXO RP14'!$A$55,(IF(G1545=6,'ANEXO RP14'!$A$56,(IF(G1545=7,'ANEXO RP14'!$A$57,(IF(G1545=8,'ANEXO RP14'!$A$58,(IF(G1545=9,'ANEXO RP14'!$A$59,(IF(G1545=10,'ANEXO RP14'!$A$60,(IF(G1545=11,'ANEXO RP14'!$A$61,(IF(G1545=12,'ANEXO RP14'!$A$62,(IF(G1545=13,'ANEXO RP14'!$A$63,(IF(G1545=14,'ANEXO RP14'!$A$64,(IF(G1545=15,'ANEXO RP14'!$A$65,(IF(G1545=16,'ANEXO RP14'!$A$66," ")))))))))))))))))))))))))))))))</f>
        <v xml:space="preserve"> </v>
      </c>
      <c r="I1545" s="106"/>
      <c r="J1545" s="114"/>
      <c r="K1545" s="91"/>
    </row>
    <row r="1546" spans="1:11" s="30" customFormat="1" ht="41.25" customHeight="1" thickBot="1" x14ac:dyDescent="0.3">
      <c r="A1546" s="113"/>
      <c r="B1546" s="93"/>
      <c r="C1546" s="55"/>
      <c r="D1546" s="94" t="e">
        <f>VLOOKUP($C1545:$C$5004,$C$27:$D$5004,2,0)</f>
        <v>#N/A</v>
      </c>
      <c r="E1546" s="99"/>
      <c r="F1546" s="60" t="e">
        <f>VLOOKUP($E1546:$E$5004,'PLANO DE APLICAÇÃO'!$A$5:$B$1002,2,0)</f>
        <v>#N/A</v>
      </c>
      <c r="G1546" s="28"/>
      <c r="H1546" s="29" t="str">
        <f>IF(G1546=1,'ANEXO RP14'!$A$51,(IF(G1546=2,'ANEXO RP14'!$A$52,(IF(G1546=3,'ANEXO RP14'!$A$53,(IF(G1546=4,'ANEXO RP14'!$A$54,(IF(G1546=5,'ANEXO RP14'!$A$55,(IF(G1546=6,'ANEXO RP14'!$A$56,(IF(G1546=7,'ANEXO RP14'!$A$57,(IF(G1546=8,'ANEXO RP14'!$A$58,(IF(G1546=9,'ANEXO RP14'!$A$59,(IF(G1546=10,'ANEXO RP14'!$A$60,(IF(G1546=11,'ANEXO RP14'!$A$61,(IF(G1546=12,'ANEXO RP14'!$A$62,(IF(G1546=13,'ANEXO RP14'!$A$63,(IF(G1546=14,'ANEXO RP14'!$A$64,(IF(G1546=15,'ANEXO RP14'!$A$65,(IF(G1546=16,'ANEXO RP14'!$A$66," ")))))))))))))))))))))))))))))))</f>
        <v xml:space="preserve"> </v>
      </c>
      <c r="I1546" s="106"/>
      <c r="J1546" s="114"/>
      <c r="K1546" s="91"/>
    </row>
    <row r="1547" spans="1:11" s="30" customFormat="1" ht="41.25" customHeight="1" thickBot="1" x14ac:dyDescent="0.3">
      <c r="A1547" s="113"/>
      <c r="B1547" s="93"/>
      <c r="C1547" s="55"/>
      <c r="D1547" s="94" t="e">
        <f>VLOOKUP($C1546:$C$5004,$C$27:$D$5004,2,0)</f>
        <v>#N/A</v>
      </c>
      <c r="E1547" s="99"/>
      <c r="F1547" s="60" t="e">
        <f>VLOOKUP($E1547:$E$5004,'PLANO DE APLICAÇÃO'!$A$5:$B$1002,2,0)</f>
        <v>#N/A</v>
      </c>
      <c r="G1547" s="28"/>
      <c r="H1547" s="29" t="str">
        <f>IF(G1547=1,'ANEXO RP14'!$A$51,(IF(G1547=2,'ANEXO RP14'!$A$52,(IF(G1547=3,'ANEXO RP14'!$A$53,(IF(G1547=4,'ANEXO RP14'!$A$54,(IF(G1547=5,'ANEXO RP14'!$A$55,(IF(G1547=6,'ANEXO RP14'!$A$56,(IF(G1547=7,'ANEXO RP14'!$A$57,(IF(G1547=8,'ANEXO RP14'!$A$58,(IF(G1547=9,'ANEXO RP14'!$A$59,(IF(G1547=10,'ANEXO RP14'!$A$60,(IF(G1547=11,'ANEXO RP14'!$A$61,(IF(G1547=12,'ANEXO RP14'!$A$62,(IF(G1547=13,'ANEXO RP14'!$A$63,(IF(G1547=14,'ANEXO RP14'!$A$64,(IF(G1547=15,'ANEXO RP14'!$A$65,(IF(G1547=16,'ANEXO RP14'!$A$66," ")))))))))))))))))))))))))))))))</f>
        <v xml:space="preserve"> </v>
      </c>
      <c r="I1547" s="106"/>
      <c r="J1547" s="114"/>
      <c r="K1547" s="91"/>
    </row>
    <row r="1548" spans="1:11" s="30" customFormat="1" ht="41.25" customHeight="1" thickBot="1" x14ac:dyDescent="0.3">
      <c r="A1548" s="113"/>
      <c r="B1548" s="93"/>
      <c r="C1548" s="55"/>
      <c r="D1548" s="94" t="e">
        <f>VLOOKUP($C1547:$C$5004,$C$27:$D$5004,2,0)</f>
        <v>#N/A</v>
      </c>
      <c r="E1548" s="99"/>
      <c r="F1548" s="60" t="e">
        <f>VLOOKUP($E1548:$E$5004,'PLANO DE APLICAÇÃO'!$A$5:$B$1002,2,0)</f>
        <v>#N/A</v>
      </c>
      <c r="G1548" s="28"/>
      <c r="H1548" s="29" t="str">
        <f>IF(G1548=1,'ANEXO RP14'!$A$51,(IF(G1548=2,'ANEXO RP14'!$A$52,(IF(G1548=3,'ANEXO RP14'!$A$53,(IF(G1548=4,'ANEXO RP14'!$A$54,(IF(G1548=5,'ANEXO RP14'!$A$55,(IF(G1548=6,'ANEXO RP14'!$A$56,(IF(G1548=7,'ANEXO RP14'!$A$57,(IF(G1548=8,'ANEXO RP14'!$A$58,(IF(G1548=9,'ANEXO RP14'!$A$59,(IF(G1548=10,'ANEXO RP14'!$A$60,(IF(G1548=11,'ANEXO RP14'!$A$61,(IF(G1548=12,'ANEXO RP14'!$A$62,(IF(G1548=13,'ANEXO RP14'!$A$63,(IF(G1548=14,'ANEXO RP14'!$A$64,(IF(G1548=15,'ANEXO RP14'!$A$65,(IF(G1548=16,'ANEXO RP14'!$A$66," ")))))))))))))))))))))))))))))))</f>
        <v xml:space="preserve"> </v>
      </c>
      <c r="I1548" s="106"/>
      <c r="J1548" s="114"/>
      <c r="K1548" s="91"/>
    </row>
    <row r="1549" spans="1:11" s="30" customFormat="1" ht="41.25" customHeight="1" thickBot="1" x14ac:dyDescent="0.3">
      <c r="A1549" s="113"/>
      <c r="B1549" s="93"/>
      <c r="C1549" s="55"/>
      <c r="D1549" s="94" t="e">
        <f>VLOOKUP($C1548:$C$5004,$C$27:$D$5004,2,0)</f>
        <v>#N/A</v>
      </c>
      <c r="E1549" s="99"/>
      <c r="F1549" s="60" t="e">
        <f>VLOOKUP($E1549:$E$5004,'PLANO DE APLICAÇÃO'!$A$5:$B$1002,2,0)</f>
        <v>#N/A</v>
      </c>
      <c r="G1549" s="28"/>
      <c r="H1549" s="29" t="str">
        <f>IF(G1549=1,'ANEXO RP14'!$A$51,(IF(G1549=2,'ANEXO RP14'!$A$52,(IF(G1549=3,'ANEXO RP14'!$A$53,(IF(G1549=4,'ANEXO RP14'!$A$54,(IF(G1549=5,'ANEXO RP14'!$A$55,(IF(G1549=6,'ANEXO RP14'!$A$56,(IF(G1549=7,'ANEXO RP14'!$A$57,(IF(G1549=8,'ANEXO RP14'!$A$58,(IF(G1549=9,'ANEXO RP14'!$A$59,(IF(G1549=10,'ANEXO RP14'!$A$60,(IF(G1549=11,'ANEXO RP14'!$A$61,(IF(G1549=12,'ANEXO RP14'!$A$62,(IF(G1549=13,'ANEXO RP14'!$A$63,(IF(G1549=14,'ANEXO RP14'!$A$64,(IF(G1549=15,'ANEXO RP14'!$A$65,(IF(G1549=16,'ANEXO RP14'!$A$66," ")))))))))))))))))))))))))))))))</f>
        <v xml:space="preserve"> </v>
      </c>
      <c r="I1549" s="106"/>
      <c r="J1549" s="114"/>
      <c r="K1549" s="91"/>
    </row>
    <row r="1550" spans="1:11" s="30" customFormat="1" ht="41.25" customHeight="1" thickBot="1" x14ac:dyDescent="0.3">
      <c r="A1550" s="113"/>
      <c r="B1550" s="93"/>
      <c r="C1550" s="55"/>
      <c r="D1550" s="94" t="e">
        <f>VLOOKUP($C1549:$C$5004,$C$27:$D$5004,2,0)</f>
        <v>#N/A</v>
      </c>
      <c r="E1550" s="99"/>
      <c r="F1550" s="60" t="e">
        <f>VLOOKUP($E1550:$E$5004,'PLANO DE APLICAÇÃO'!$A$5:$B$1002,2,0)</f>
        <v>#N/A</v>
      </c>
      <c r="G1550" s="28"/>
      <c r="H1550" s="29" t="str">
        <f>IF(G1550=1,'ANEXO RP14'!$A$51,(IF(G1550=2,'ANEXO RP14'!$A$52,(IF(G1550=3,'ANEXO RP14'!$A$53,(IF(G1550=4,'ANEXO RP14'!$A$54,(IF(G1550=5,'ANEXO RP14'!$A$55,(IF(G1550=6,'ANEXO RP14'!$A$56,(IF(G1550=7,'ANEXO RP14'!$A$57,(IF(G1550=8,'ANEXO RP14'!$A$58,(IF(G1550=9,'ANEXO RP14'!$A$59,(IF(G1550=10,'ANEXO RP14'!$A$60,(IF(G1550=11,'ANEXO RP14'!$A$61,(IF(G1550=12,'ANEXO RP14'!$A$62,(IF(G1550=13,'ANEXO RP14'!$A$63,(IF(G1550=14,'ANEXO RP14'!$A$64,(IF(G1550=15,'ANEXO RP14'!$A$65,(IF(G1550=16,'ANEXO RP14'!$A$66," ")))))))))))))))))))))))))))))))</f>
        <v xml:space="preserve"> </v>
      </c>
      <c r="I1550" s="106"/>
      <c r="J1550" s="114"/>
      <c r="K1550" s="91"/>
    </row>
    <row r="1551" spans="1:11" s="30" customFormat="1" ht="41.25" customHeight="1" thickBot="1" x14ac:dyDescent="0.3">
      <c r="A1551" s="113"/>
      <c r="B1551" s="93"/>
      <c r="C1551" s="55"/>
      <c r="D1551" s="94" t="e">
        <f>VLOOKUP($C1550:$C$5004,$C$27:$D$5004,2,0)</f>
        <v>#N/A</v>
      </c>
      <c r="E1551" s="99"/>
      <c r="F1551" s="60" t="e">
        <f>VLOOKUP($E1551:$E$5004,'PLANO DE APLICAÇÃO'!$A$5:$B$1002,2,0)</f>
        <v>#N/A</v>
      </c>
      <c r="G1551" s="28"/>
      <c r="H1551" s="29" t="str">
        <f>IF(G1551=1,'ANEXO RP14'!$A$51,(IF(G1551=2,'ANEXO RP14'!$A$52,(IF(G1551=3,'ANEXO RP14'!$A$53,(IF(G1551=4,'ANEXO RP14'!$A$54,(IF(G1551=5,'ANEXO RP14'!$A$55,(IF(G1551=6,'ANEXO RP14'!$A$56,(IF(G1551=7,'ANEXO RP14'!$A$57,(IF(G1551=8,'ANEXO RP14'!$A$58,(IF(G1551=9,'ANEXO RP14'!$A$59,(IF(G1551=10,'ANEXO RP14'!$A$60,(IF(G1551=11,'ANEXO RP14'!$A$61,(IF(G1551=12,'ANEXO RP14'!$A$62,(IF(G1551=13,'ANEXO RP14'!$A$63,(IF(G1551=14,'ANEXO RP14'!$A$64,(IF(G1551=15,'ANEXO RP14'!$A$65,(IF(G1551=16,'ANEXO RP14'!$A$66," ")))))))))))))))))))))))))))))))</f>
        <v xml:space="preserve"> </v>
      </c>
      <c r="I1551" s="106"/>
      <c r="J1551" s="114"/>
      <c r="K1551" s="91"/>
    </row>
    <row r="1552" spans="1:11" s="30" customFormat="1" ht="41.25" customHeight="1" thickBot="1" x14ac:dyDescent="0.3">
      <c r="A1552" s="113"/>
      <c r="B1552" s="93"/>
      <c r="C1552" s="55"/>
      <c r="D1552" s="94" t="e">
        <f>VLOOKUP($C1551:$C$5004,$C$27:$D$5004,2,0)</f>
        <v>#N/A</v>
      </c>
      <c r="E1552" s="99"/>
      <c r="F1552" s="60" t="e">
        <f>VLOOKUP($E1552:$E$5004,'PLANO DE APLICAÇÃO'!$A$5:$B$1002,2,0)</f>
        <v>#N/A</v>
      </c>
      <c r="G1552" s="28"/>
      <c r="H1552" s="29" t="str">
        <f>IF(G1552=1,'ANEXO RP14'!$A$51,(IF(G1552=2,'ANEXO RP14'!$A$52,(IF(G1552=3,'ANEXO RP14'!$A$53,(IF(G1552=4,'ANEXO RP14'!$A$54,(IF(G1552=5,'ANEXO RP14'!$A$55,(IF(G1552=6,'ANEXO RP14'!$A$56,(IF(G1552=7,'ANEXO RP14'!$A$57,(IF(G1552=8,'ANEXO RP14'!$A$58,(IF(G1552=9,'ANEXO RP14'!$A$59,(IF(G1552=10,'ANEXO RP14'!$A$60,(IF(G1552=11,'ANEXO RP14'!$A$61,(IF(G1552=12,'ANEXO RP14'!$A$62,(IF(G1552=13,'ANEXO RP14'!$A$63,(IF(G1552=14,'ANEXO RP14'!$A$64,(IF(G1552=15,'ANEXO RP14'!$A$65,(IF(G1552=16,'ANEXO RP14'!$A$66," ")))))))))))))))))))))))))))))))</f>
        <v xml:space="preserve"> </v>
      </c>
      <c r="I1552" s="106"/>
      <c r="J1552" s="114"/>
      <c r="K1552" s="91"/>
    </row>
    <row r="1553" spans="1:11" s="30" customFormat="1" ht="41.25" customHeight="1" thickBot="1" x14ac:dyDescent="0.3">
      <c r="A1553" s="113"/>
      <c r="B1553" s="93"/>
      <c r="C1553" s="55"/>
      <c r="D1553" s="94" t="e">
        <f>VLOOKUP($C1552:$C$5004,$C$27:$D$5004,2,0)</f>
        <v>#N/A</v>
      </c>
      <c r="E1553" s="99"/>
      <c r="F1553" s="60" t="e">
        <f>VLOOKUP($E1553:$E$5004,'PLANO DE APLICAÇÃO'!$A$5:$B$1002,2,0)</f>
        <v>#N/A</v>
      </c>
      <c r="G1553" s="28"/>
      <c r="H1553" s="29" t="str">
        <f>IF(G1553=1,'ANEXO RP14'!$A$51,(IF(G1553=2,'ANEXO RP14'!$A$52,(IF(G1553=3,'ANEXO RP14'!$A$53,(IF(G1553=4,'ANEXO RP14'!$A$54,(IF(G1553=5,'ANEXO RP14'!$A$55,(IF(G1553=6,'ANEXO RP14'!$A$56,(IF(G1553=7,'ANEXO RP14'!$A$57,(IF(G1553=8,'ANEXO RP14'!$A$58,(IF(G1553=9,'ANEXO RP14'!$A$59,(IF(G1553=10,'ANEXO RP14'!$A$60,(IF(G1553=11,'ANEXO RP14'!$A$61,(IF(G1553=12,'ANEXO RP14'!$A$62,(IF(G1553=13,'ANEXO RP14'!$A$63,(IF(G1553=14,'ANEXO RP14'!$A$64,(IF(G1553=15,'ANEXO RP14'!$A$65,(IF(G1553=16,'ANEXO RP14'!$A$66," ")))))))))))))))))))))))))))))))</f>
        <v xml:space="preserve"> </v>
      </c>
      <c r="I1553" s="106"/>
      <c r="J1553" s="114"/>
      <c r="K1553" s="91"/>
    </row>
    <row r="1554" spans="1:11" s="30" customFormat="1" ht="41.25" customHeight="1" thickBot="1" x14ac:dyDescent="0.3">
      <c r="A1554" s="113"/>
      <c r="B1554" s="93"/>
      <c r="C1554" s="55"/>
      <c r="D1554" s="94" t="e">
        <f>VLOOKUP($C1553:$C$5004,$C$27:$D$5004,2,0)</f>
        <v>#N/A</v>
      </c>
      <c r="E1554" s="99"/>
      <c r="F1554" s="60" t="e">
        <f>VLOOKUP($E1554:$E$5004,'PLANO DE APLICAÇÃO'!$A$5:$B$1002,2,0)</f>
        <v>#N/A</v>
      </c>
      <c r="G1554" s="28"/>
      <c r="H1554" s="29" t="str">
        <f>IF(G1554=1,'ANEXO RP14'!$A$51,(IF(G1554=2,'ANEXO RP14'!$A$52,(IF(G1554=3,'ANEXO RP14'!$A$53,(IF(G1554=4,'ANEXO RP14'!$A$54,(IF(G1554=5,'ANEXO RP14'!$A$55,(IF(G1554=6,'ANEXO RP14'!$A$56,(IF(G1554=7,'ANEXO RP14'!$A$57,(IF(G1554=8,'ANEXO RP14'!$A$58,(IF(G1554=9,'ANEXO RP14'!$A$59,(IF(G1554=10,'ANEXO RP14'!$A$60,(IF(G1554=11,'ANEXO RP14'!$A$61,(IF(G1554=12,'ANEXO RP14'!$A$62,(IF(G1554=13,'ANEXO RP14'!$A$63,(IF(G1554=14,'ANEXO RP14'!$A$64,(IF(G1554=15,'ANEXO RP14'!$A$65,(IF(G1554=16,'ANEXO RP14'!$A$66," ")))))))))))))))))))))))))))))))</f>
        <v xml:space="preserve"> </v>
      </c>
      <c r="I1554" s="106"/>
      <c r="J1554" s="114"/>
      <c r="K1554" s="91"/>
    </row>
    <row r="1555" spans="1:11" s="30" customFormat="1" ht="41.25" customHeight="1" thickBot="1" x14ac:dyDescent="0.3">
      <c r="A1555" s="113"/>
      <c r="B1555" s="93"/>
      <c r="C1555" s="55"/>
      <c r="D1555" s="94" t="e">
        <f>VLOOKUP($C1554:$C$5004,$C$27:$D$5004,2,0)</f>
        <v>#N/A</v>
      </c>
      <c r="E1555" s="99"/>
      <c r="F1555" s="60" t="e">
        <f>VLOOKUP($E1555:$E$5004,'PLANO DE APLICAÇÃO'!$A$5:$B$1002,2,0)</f>
        <v>#N/A</v>
      </c>
      <c r="G1555" s="28"/>
      <c r="H1555" s="29" t="str">
        <f>IF(G1555=1,'ANEXO RP14'!$A$51,(IF(G1555=2,'ANEXO RP14'!$A$52,(IF(G1555=3,'ANEXO RP14'!$A$53,(IF(G1555=4,'ANEXO RP14'!$A$54,(IF(G1555=5,'ANEXO RP14'!$A$55,(IF(G1555=6,'ANEXO RP14'!$A$56,(IF(G1555=7,'ANEXO RP14'!$A$57,(IF(G1555=8,'ANEXO RP14'!$A$58,(IF(G1555=9,'ANEXO RP14'!$A$59,(IF(G1555=10,'ANEXO RP14'!$A$60,(IF(G1555=11,'ANEXO RP14'!$A$61,(IF(G1555=12,'ANEXO RP14'!$A$62,(IF(G1555=13,'ANEXO RP14'!$A$63,(IF(G1555=14,'ANEXO RP14'!$A$64,(IF(G1555=15,'ANEXO RP14'!$A$65,(IF(G1555=16,'ANEXO RP14'!$A$66," ")))))))))))))))))))))))))))))))</f>
        <v xml:space="preserve"> </v>
      </c>
      <c r="I1555" s="106"/>
      <c r="J1555" s="114"/>
      <c r="K1555" s="91"/>
    </row>
    <row r="1556" spans="1:11" s="30" customFormat="1" ht="41.25" customHeight="1" thickBot="1" x14ac:dyDescent="0.3">
      <c r="A1556" s="113"/>
      <c r="B1556" s="93"/>
      <c r="C1556" s="55"/>
      <c r="D1556" s="94" t="e">
        <f>VLOOKUP($C1555:$C$5004,$C$27:$D$5004,2,0)</f>
        <v>#N/A</v>
      </c>
      <c r="E1556" s="99"/>
      <c r="F1556" s="60" t="e">
        <f>VLOOKUP($E1556:$E$5004,'PLANO DE APLICAÇÃO'!$A$5:$B$1002,2,0)</f>
        <v>#N/A</v>
      </c>
      <c r="G1556" s="28"/>
      <c r="H1556" s="29" t="str">
        <f>IF(G1556=1,'ANEXO RP14'!$A$51,(IF(G1556=2,'ANEXO RP14'!$A$52,(IF(G1556=3,'ANEXO RP14'!$A$53,(IF(G1556=4,'ANEXO RP14'!$A$54,(IF(G1556=5,'ANEXO RP14'!$A$55,(IF(G1556=6,'ANEXO RP14'!$A$56,(IF(G1556=7,'ANEXO RP14'!$A$57,(IF(G1556=8,'ANEXO RP14'!$A$58,(IF(G1556=9,'ANEXO RP14'!$A$59,(IF(G1556=10,'ANEXO RP14'!$A$60,(IF(G1556=11,'ANEXO RP14'!$A$61,(IF(G1556=12,'ANEXO RP14'!$A$62,(IF(G1556=13,'ANEXO RP14'!$A$63,(IF(G1556=14,'ANEXO RP14'!$A$64,(IF(G1556=15,'ANEXO RP14'!$A$65,(IF(G1556=16,'ANEXO RP14'!$A$66," ")))))))))))))))))))))))))))))))</f>
        <v xml:space="preserve"> </v>
      </c>
      <c r="I1556" s="106"/>
      <c r="J1556" s="114"/>
      <c r="K1556" s="91"/>
    </row>
    <row r="1557" spans="1:11" s="30" customFormat="1" ht="41.25" customHeight="1" thickBot="1" x14ac:dyDescent="0.3">
      <c r="A1557" s="113"/>
      <c r="B1557" s="93"/>
      <c r="C1557" s="55"/>
      <c r="D1557" s="94" t="e">
        <f>VLOOKUP($C1556:$C$5004,$C$27:$D$5004,2,0)</f>
        <v>#N/A</v>
      </c>
      <c r="E1557" s="99"/>
      <c r="F1557" s="60" t="e">
        <f>VLOOKUP($E1557:$E$5004,'PLANO DE APLICAÇÃO'!$A$5:$B$1002,2,0)</f>
        <v>#N/A</v>
      </c>
      <c r="G1557" s="28"/>
      <c r="H1557" s="29" t="str">
        <f>IF(G1557=1,'ANEXO RP14'!$A$51,(IF(G1557=2,'ANEXO RP14'!$A$52,(IF(G1557=3,'ANEXO RP14'!$A$53,(IF(G1557=4,'ANEXO RP14'!$A$54,(IF(G1557=5,'ANEXO RP14'!$A$55,(IF(G1557=6,'ANEXO RP14'!$A$56,(IF(G1557=7,'ANEXO RP14'!$A$57,(IF(G1557=8,'ANEXO RP14'!$A$58,(IF(G1557=9,'ANEXO RP14'!$A$59,(IF(G1557=10,'ANEXO RP14'!$A$60,(IF(G1557=11,'ANEXO RP14'!$A$61,(IF(G1557=12,'ANEXO RP14'!$A$62,(IF(G1557=13,'ANEXO RP14'!$A$63,(IF(G1557=14,'ANEXO RP14'!$A$64,(IF(G1557=15,'ANEXO RP14'!$A$65,(IF(G1557=16,'ANEXO RP14'!$A$66," ")))))))))))))))))))))))))))))))</f>
        <v xml:space="preserve"> </v>
      </c>
      <c r="I1557" s="106"/>
      <c r="J1557" s="114"/>
      <c r="K1557" s="91"/>
    </row>
    <row r="1558" spans="1:11" s="30" customFormat="1" ht="41.25" customHeight="1" thickBot="1" x14ac:dyDescent="0.3">
      <c r="A1558" s="113"/>
      <c r="B1558" s="93"/>
      <c r="C1558" s="55"/>
      <c r="D1558" s="94" t="e">
        <f>VLOOKUP($C1557:$C$5004,$C$27:$D$5004,2,0)</f>
        <v>#N/A</v>
      </c>
      <c r="E1558" s="99"/>
      <c r="F1558" s="60" t="e">
        <f>VLOOKUP($E1558:$E$5004,'PLANO DE APLICAÇÃO'!$A$5:$B$1002,2,0)</f>
        <v>#N/A</v>
      </c>
      <c r="G1558" s="28"/>
      <c r="H1558" s="29" t="str">
        <f>IF(G1558=1,'ANEXO RP14'!$A$51,(IF(G1558=2,'ANEXO RP14'!$A$52,(IF(G1558=3,'ANEXO RP14'!$A$53,(IF(G1558=4,'ANEXO RP14'!$A$54,(IF(G1558=5,'ANEXO RP14'!$A$55,(IF(G1558=6,'ANEXO RP14'!$A$56,(IF(G1558=7,'ANEXO RP14'!$A$57,(IF(G1558=8,'ANEXO RP14'!$A$58,(IF(G1558=9,'ANEXO RP14'!$A$59,(IF(G1558=10,'ANEXO RP14'!$A$60,(IF(G1558=11,'ANEXO RP14'!$A$61,(IF(G1558=12,'ANEXO RP14'!$A$62,(IF(G1558=13,'ANEXO RP14'!$A$63,(IF(G1558=14,'ANEXO RP14'!$A$64,(IF(G1558=15,'ANEXO RP14'!$A$65,(IF(G1558=16,'ANEXO RP14'!$A$66," ")))))))))))))))))))))))))))))))</f>
        <v xml:space="preserve"> </v>
      </c>
      <c r="I1558" s="106"/>
      <c r="J1558" s="114"/>
      <c r="K1558" s="91"/>
    </row>
    <row r="1559" spans="1:11" s="30" customFormat="1" ht="41.25" customHeight="1" thickBot="1" x14ac:dyDescent="0.3">
      <c r="A1559" s="113"/>
      <c r="B1559" s="93"/>
      <c r="C1559" s="55"/>
      <c r="D1559" s="94" t="e">
        <f>VLOOKUP($C1558:$C$5004,$C$27:$D$5004,2,0)</f>
        <v>#N/A</v>
      </c>
      <c r="E1559" s="99"/>
      <c r="F1559" s="60" t="e">
        <f>VLOOKUP($E1559:$E$5004,'PLANO DE APLICAÇÃO'!$A$5:$B$1002,2,0)</f>
        <v>#N/A</v>
      </c>
      <c r="G1559" s="28"/>
      <c r="H1559" s="29" t="str">
        <f>IF(G1559=1,'ANEXO RP14'!$A$51,(IF(G1559=2,'ANEXO RP14'!$A$52,(IF(G1559=3,'ANEXO RP14'!$A$53,(IF(G1559=4,'ANEXO RP14'!$A$54,(IF(G1559=5,'ANEXO RP14'!$A$55,(IF(G1559=6,'ANEXO RP14'!$A$56,(IF(G1559=7,'ANEXO RP14'!$A$57,(IF(G1559=8,'ANEXO RP14'!$A$58,(IF(G1559=9,'ANEXO RP14'!$A$59,(IF(G1559=10,'ANEXO RP14'!$A$60,(IF(G1559=11,'ANEXO RP14'!$A$61,(IF(G1559=12,'ANEXO RP14'!$A$62,(IF(G1559=13,'ANEXO RP14'!$A$63,(IF(G1559=14,'ANEXO RP14'!$A$64,(IF(G1559=15,'ANEXO RP14'!$A$65,(IF(G1559=16,'ANEXO RP14'!$A$66," ")))))))))))))))))))))))))))))))</f>
        <v xml:space="preserve"> </v>
      </c>
      <c r="I1559" s="106"/>
      <c r="J1559" s="114"/>
      <c r="K1559" s="91"/>
    </row>
    <row r="1560" spans="1:11" s="30" customFormat="1" ht="41.25" customHeight="1" thickBot="1" x14ac:dyDescent="0.3">
      <c r="A1560" s="113"/>
      <c r="B1560" s="93"/>
      <c r="C1560" s="55"/>
      <c r="D1560" s="94" t="e">
        <f>VLOOKUP($C1559:$C$5004,$C$27:$D$5004,2,0)</f>
        <v>#N/A</v>
      </c>
      <c r="E1560" s="99"/>
      <c r="F1560" s="60" t="e">
        <f>VLOOKUP($E1560:$E$5004,'PLANO DE APLICAÇÃO'!$A$5:$B$1002,2,0)</f>
        <v>#N/A</v>
      </c>
      <c r="G1560" s="28"/>
      <c r="H1560" s="29" t="str">
        <f>IF(G1560=1,'ANEXO RP14'!$A$51,(IF(G1560=2,'ANEXO RP14'!$A$52,(IF(G1560=3,'ANEXO RP14'!$A$53,(IF(G1560=4,'ANEXO RP14'!$A$54,(IF(G1560=5,'ANEXO RP14'!$A$55,(IF(G1560=6,'ANEXO RP14'!$A$56,(IF(G1560=7,'ANEXO RP14'!$A$57,(IF(G1560=8,'ANEXO RP14'!$A$58,(IF(G1560=9,'ANEXO RP14'!$A$59,(IF(G1560=10,'ANEXO RP14'!$A$60,(IF(G1560=11,'ANEXO RP14'!$A$61,(IF(G1560=12,'ANEXO RP14'!$A$62,(IF(G1560=13,'ANEXO RP14'!$A$63,(IF(G1560=14,'ANEXO RP14'!$A$64,(IF(G1560=15,'ANEXO RP14'!$A$65,(IF(G1560=16,'ANEXO RP14'!$A$66," ")))))))))))))))))))))))))))))))</f>
        <v xml:space="preserve"> </v>
      </c>
      <c r="I1560" s="106"/>
      <c r="J1560" s="114"/>
      <c r="K1560" s="91"/>
    </row>
    <row r="1561" spans="1:11" s="30" customFormat="1" ht="41.25" customHeight="1" thickBot="1" x14ac:dyDescent="0.3">
      <c r="A1561" s="113"/>
      <c r="B1561" s="93"/>
      <c r="C1561" s="55"/>
      <c r="D1561" s="94" t="e">
        <f>VLOOKUP($C1560:$C$5004,$C$27:$D$5004,2,0)</f>
        <v>#N/A</v>
      </c>
      <c r="E1561" s="99"/>
      <c r="F1561" s="60" t="e">
        <f>VLOOKUP($E1561:$E$5004,'PLANO DE APLICAÇÃO'!$A$5:$B$1002,2,0)</f>
        <v>#N/A</v>
      </c>
      <c r="G1561" s="28"/>
      <c r="H1561" s="29" t="str">
        <f>IF(G1561=1,'ANEXO RP14'!$A$51,(IF(G1561=2,'ANEXO RP14'!$A$52,(IF(G1561=3,'ANEXO RP14'!$A$53,(IF(G1561=4,'ANEXO RP14'!$A$54,(IF(G1561=5,'ANEXO RP14'!$A$55,(IF(G1561=6,'ANEXO RP14'!$A$56,(IF(G1561=7,'ANEXO RP14'!$A$57,(IF(G1561=8,'ANEXO RP14'!$A$58,(IF(G1561=9,'ANEXO RP14'!$A$59,(IF(G1561=10,'ANEXO RP14'!$A$60,(IF(G1561=11,'ANEXO RP14'!$A$61,(IF(G1561=12,'ANEXO RP14'!$A$62,(IF(G1561=13,'ANEXO RP14'!$A$63,(IF(G1561=14,'ANEXO RP14'!$A$64,(IF(G1561=15,'ANEXO RP14'!$A$65,(IF(G1561=16,'ANEXO RP14'!$A$66," ")))))))))))))))))))))))))))))))</f>
        <v xml:space="preserve"> </v>
      </c>
      <c r="I1561" s="106"/>
      <c r="J1561" s="114"/>
      <c r="K1561" s="91"/>
    </row>
    <row r="1562" spans="1:11" s="30" customFormat="1" ht="41.25" customHeight="1" thickBot="1" x14ac:dyDescent="0.3">
      <c r="A1562" s="113"/>
      <c r="B1562" s="93"/>
      <c r="C1562" s="55"/>
      <c r="D1562" s="94" t="e">
        <f>VLOOKUP($C1561:$C$5004,$C$27:$D$5004,2,0)</f>
        <v>#N/A</v>
      </c>
      <c r="E1562" s="99"/>
      <c r="F1562" s="60" t="e">
        <f>VLOOKUP($E1562:$E$5004,'PLANO DE APLICAÇÃO'!$A$5:$B$1002,2,0)</f>
        <v>#N/A</v>
      </c>
      <c r="G1562" s="28"/>
      <c r="H1562" s="29" t="str">
        <f>IF(G1562=1,'ANEXO RP14'!$A$51,(IF(G1562=2,'ANEXO RP14'!$A$52,(IF(G1562=3,'ANEXO RP14'!$A$53,(IF(G1562=4,'ANEXO RP14'!$A$54,(IF(G1562=5,'ANEXO RP14'!$A$55,(IF(G1562=6,'ANEXO RP14'!$A$56,(IF(G1562=7,'ANEXO RP14'!$A$57,(IF(G1562=8,'ANEXO RP14'!$A$58,(IF(G1562=9,'ANEXO RP14'!$A$59,(IF(G1562=10,'ANEXO RP14'!$A$60,(IF(G1562=11,'ANEXO RP14'!$A$61,(IF(G1562=12,'ANEXO RP14'!$A$62,(IF(G1562=13,'ANEXO RP14'!$A$63,(IF(G1562=14,'ANEXO RP14'!$A$64,(IF(G1562=15,'ANEXO RP14'!$A$65,(IF(G1562=16,'ANEXO RP14'!$A$66," ")))))))))))))))))))))))))))))))</f>
        <v xml:space="preserve"> </v>
      </c>
      <c r="I1562" s="106"/>
      <c r="J1562" s="114"/>
      <c r="K1562" s="91"/>
    </row>
    <row r="1563" spans="1:11" s="30" customFormat="1" ht="41.25" customHeight="1" thickBot="1" x14ac:dyDescent="0.3">
      <c r="A1563" s="113"/>
      <c r="B1563" s="93"/>
      <c r="C1563" s="55"/>
      <c r="D1563" s="94" t="e">
        <f>VLOOKUP($C1562:$C$5004,$C$27:$D$5004,2,0)</f>
        <v>#N/A</v>
      </c>
      <c r="E1563" s="99"/>
      <c r="F1563" s="60" t="e">
        <f>VLOOKUP($E1563:$E$5004,'PLANO DE APLICAÇÃO'!$A$5:$B$1002,2,0)</f>
        <v>#N/A</v>
      </c>
      <c r="G1563" s="28"/>
      <c r="H1563" s="29" t="str">
        <f>IF(G1563=1,'ANEXO RP14'!$A$51,(IF(G1563=2,'ANEXO RP14'!$A$52,(IF(G1563=3,'ANEXO RP14'!$A$53,(IF(G1563=4,'ANEXO RP14'!$A$54,(IF(G1563=5,'ANEXO RP14'!$A$55,(IF(G1563=6,'ANEXO RP14'!$A$56,(IF(G1563=7,'ANEXO RP14'!$A$57,(IF(G1563=8,'ANEXO RP14'!$A$58,(IF(G1563=9,'ANEXO RP14'!$A$59,(IF(G1563=10,'ANEXO RP14'!$A$60,(IF(G1563=11,'ANEXO RP14'!$A$61,(IF(G1563=12,'ANEXO RP14'!$A$62,(IF(G1563=13,'ANEXO RP14'!$A$63,(IF(G1563=14,'ANEXO RP14'!$A$64,(IF(G1563=15,'ANEXO RP14'!$A$65,(IF(G1563=16,'ANEXO RP14'!$A$66," ")))))))))))))))))))))))))))))))</f>
        <v xml:space="preserve"> </v>
      </c>
      <c r="I1563" s="106"/>
      <c r="J1563" s="114"/>
      <c r="K1563" s="91"/>
    </row>
    <row r="1564" spans="1:11" s="30" customFormat="1" ht="41.25" customHeight="1" thickBot="1" x14ac:dyDescent="0.3">
      <c r="A1564" s="113"/>
      <c r="B1564" s="93"/>
      <c r="C1564" s="55"/>
      <c r="D1564" s="94" t="e">
        <f>VLOOKUP($C1563:$C$5004,$C$27:$D$5004,2,0)</f>
        <v>#N/A</v>
      </c>
      <c r="E1564" s="99"/>
      <c r="F1564" s="60" t="e">
        <f>VLOOKUP($E1564:$E$5004,'PLANO DE APLICAÇÃO'!$A$5:$B$1002,2,0)</f>
        <v>#N/A</v>
      </c>
      <c r="G1564" s="28"/>
      <c r="H1564" s="29" t="str">
        <f>IF(G1564=1,'ANEXO RP14'!$A$51,(IF(G1564=2,'ANEXO RP14'!$A$52,(IF(G1564=3,'ANEXO RP14'!$A$53,(IF(G1564=4,'ANEXO RP14'!$A$54,(IF(G1564=5,'ANEXO RP14'!$A$55,(IF(G1564=6,'ANEXO RP14'!$A$56,(IF(G1564=7,'ANEXO RP14'!$A$57,(IF(G1564=8,'ANEXO RP14'!$A$58,(IF(G1564=9,'ANEXO RP14'!$A$59,(IF(G1564=10,'ANEXO RP14'!$A$60,(IF(G1564=11,'ANEXO RP14'!$A$61,(IF(G1564=12,'ANEXO RP14'!$A$62,(IF(G1564=13,'ANEXO RP14'!$A$63,(IF(G1564=14,'ANEXO RP14'!$A$64,(IF(G1564=15,'ANEXO RP14'!$A$65,(IF(G1564=16,'ANEXO RP14'!$A$66," ")))))))))))))))))))))))))))))))</f>
        <v xml:space="preserve"> </v>
      </c>
      <c r="I1564" s="106"/>
      <c r="J1564" s="114"/>
      <c r="K1564" s="91"/>
    </row>
    <row r="1565" spans="1:11" s="30" customFormat="1" ht="41.25" customHeight="1" thickBot="1" x14ac:dyDescent="0.3">
      <c r="A1565" s="113"/>
      <c r="B1565" s="93"/>
      <c r="C1565" s="55"/>
      <c r="D1565" s="94" t="e">
        <f>VLOOKUP($C1564:$C$5004,$C$27:$D$5004,2,0)</f>
        <v>#N/A</v>
      </c>
      <c r="E1565" s="99"/>
      <c r="F1565" s="60" t="e">
        <f>VLOOKUP($E1565:$E$5004,'PLANO DE APLICAÇÃO'!$A$5:$B$1002,2,0)</f>
        <v>#N/A</v>
      </c>
      <c r="G1565" s="28"/>
      <c r="H1565" s="29" t="str">
        <f>IF(G1565=1,'ANEXO RP14'!$A$51,(IF(G1565=2,'ANEXO RP14'!$A$52,(IF(G1565=3,'ANEXO RP14'!$A$53,(IF(G1565=4,'ANEXO RP14'!$A$54,(IF(G1565=5,'ANEXO RP14'!$A$55,(IF(G1565=6,'ANEXO RP14'!$A$56,(IF(G1565=7,'ANEXO RP14'!$A$57,(IF(G1565=8,'ANEXO RP14'!$A$58,(IF(G1565=9,'ANEXO RP14'!$A$59,(IF(G1565=10,'ANEXO RP14'!$A$60,(IF(G1565=11,'ANEXO RP14'!$A$61,(IF(G1565=12,'ANEXO RP14'!$A$62,(IF(G1565=13,'ANEXO RP14'!$A$63,(IF(G1565=14,'ANEXO RP14'!$A$64,(IF(G1565=15,'ANEXO RP14'!$A$65,(IF(G1565=16,'ANEXO RP14'!$A$66," ")))))))))))))))))))))))))))))))</f>
        <v xml:space="preserve"> </v>
      </c>
      <c r="I1565" s="106"/>
      <c r="J1565" s="114"/>
      <c r="K1565" s="91"/>
    </row>
    <row r="1566" spans="1:11" s="30" customFormat="1" ht="41.25" customHeight="1" thickBot="1" x14ac:dyDescent="0.3">
      <c r="A1566" s="113"/>
      <c r="B1566" s="93"/>
      <c r="C1566" s="55"/>
      <c r="D1566" s="94" t="e">
        <f>VLOOKUP($C1565:$C$5004,$C$27:$D$5004,2,0)</f>
        <v>#N/A</v>
      </c>
      <c r="E1566" s="99"/>
      <c r="F1566" s="60" t="e">
        <f>VLOOKUP($E1566:$E$5004,'PLANO DE APLICAÇÃO'!$A$5:$B$1002,2,0)</f>
        <v>#N/A</v>
      </c>
      <c r="G1566" s="28"/>
      <c r="H1566" s="29" t="str">
        <f>IF(G1566=1,'ANEXO RP14'!$A$51,(IF(G1566=2,'ANEXO RP14'!$A$52,(IF(G1566=3,'ANEXO RP14'!$A$53,(IF(G1566=4,'ANEXO RP14'!$A$54,(IF(G1566=5,'ANEXO RP14'!$A$55,(IF(G1566=6,'ANEXO RP14'!$A$56,(IF(G1566=7,'ANEXO RP14'!$A$57,(IF(G1566=8,'ANEXO RP14'!$A$58,(IF(G1566=9,'ANEXO RP14'!$A$59,(IF(G1566=10,'ANEXO RP14'!$A$60,(IF(G1566=11,'ANEXO RP14'!$A$61,(IF(G1566=12,'ANEXO RP14'!$A$62,(IF(G1566=13,'ANEXO RP14'!$A$63,(IF(G1566=14,'ANEXO RP14'!$A$64,(IF(G1566=15,'ANEXO RP14'!$A$65,(IF(G1566=16,'ANEXO RP14'!$A$66," ")))))))))))))))))))))))))))))))</f>
        <v xml:space="preserve"> </v>
      </c>
      <c r="I1566" s="106"/>
      <c r="J1566" s="114"/>
      <c r="K1566" s="91"/>
    </row>
    <row r="1567" spans="1:11" s="30" customFormat="1" ht="41.25" customHeight="1" thickBot="1" x14ac:dyDescent="0.3">
      <c r="A1567" s="113"/>
      <c r="B1567" s="93"/>
      <c r="C1567" s="55"/>
      <c r="D1567" s="94" t="e">
        <f>VLOOKUP($C1566:$C$5004,$C$27:$D$5004,2,0)</f>
        <v>#N/A</v>
      </c>
      <c r="E1567" s="99"/>
      <c r="F1567" s="60" t="e">
        <f>VLOOKUP($E1567:$E$5004,'PLANO DE APLICAÇÃO'!$A$5:$B$1002,2,0)</f>
        <v>#N/A</v>
      </c>
      <c r="G1567" s="28"/>
      <c r="H1567" s="29" t="str">
        <f>IF(G1567=1,'ANEXO RP14'!$A$51,(IF(G1567=2,'ANEXO RP14'!$A$52,(IF(G1567=3,'ANEXO RP14'!$A$53,(IF(G1567=4,'ANEXO RP14'!$A$54,(IF(G1567=5,'ANEXO RP14'!$A$55,(IF(G1567=6,'ANEXO RP14'!$A$56,(IF(G1567=7,'ANEXO RP14'!$A$57,(IF(G1567=8,'ANEXO RP14'!$A$58,(IF(G1567=9,'ANEXO RP14'!$A$59,(IF(G1567=10,'ANEXO RP14'!$A$60,(IF(G1567=11,'ANEXO RP14'!$A$61,(IF(G1567=12,'ANEXO RP14'!$A$62,(IF(G1567=13,'ANEXO RP14'!$A$63,(IF(G1567=14,'ANEXO RP14'!$A$64,(IF(G1567=15,'ANEXO RP14'!$A$65,(IF(G1567=16,'ANEXO RP14'!$A$66," ")))))))))))))))))))))))))))))))</f>
        <v xml:space="preserve"> </v>
      </c>
      <c r="I1567" s="106"/>
      <c r="J1567" s="114"/>
      <c r="K1567" s="91"/>
    </row>
    <row r="1568" spans="1:11" s="30" customFormat="1" ht="41.25" customHeight="1" thickBot="1" x14ac:dyDescent="0.3">
      <c r="A1568" s="113"/>
      <c r="B1568" s="93"/>
      <c r="C1568" s="55"/>
      <c r="D1568" s="94" t="e">
        <f>VLOOKUP($C1567:$C$5004,$C$27:$D$5004,2,0)</f>
        <v>#N/A</v>
      </c>
      <c r="E1568" s="99"/>
      <c r="F1568" s="60" t="e">
        <f>VLOOKUP($E1568:$E$5004,'PLANO DE APLICAÇÃO'!$A$5:$B$1002,2,0)</f>
        <v>#N/A</v>
      </c>
      <c r="G1568" s="28"/>
      <c r="H1568" s="29" t="str">
        <f>IF(G1568=1,'ANEXO RP14'!$A$51,(IF(G1568=2,'ANEXO RP14'!$A$52,(IF(G1568=3,'ANEXO RP14'!$A$53,(IF(G1568=4,'ANEXO RP14'!$A$54,(IF(G1568=5,'ANEXO RP14'!$A$55,(IF(G1568=6,'ANEXO RP14'!$A$56,(IF(G1568=7,'ANEXO RP14'!$A$57,(IF(G1568=8,'ANEXO RP14'!$A$58,(IF(G1568=9,'ANEXO RP14'!$A$59,(IF(G1568=10,'ANEXO RP14'!$A$60,(IF(G1568=11,'ANEXO RP14'!$A$61,(IF(G1568=12,'ANEXO RP14'!$A$62,(IF(G1568=13,'ANEXO RP14'!$A$63,(IF(G1568=14,'ANEXO RP14'!$A$64,(IF(G1568=15,'ANEXO RP14'!$A$65,(IF(G1568=16,'ANEXO RP14'!$A$66," ")))))))))))))))))))))))))))))))</f>
        <v xml:space="preserve"> </v>
      </c>
      <c r="I1568" s="106"/>
      <c r="J1568" s="114"/>
      <c r="K1568" s="91"/>
    </row>
    <row r="1569" spans="1:11" s="30" customFormat="1" ht="41.25" customHeight="1" thickBot="1" x14ac:dyDescent="0.3">
      <c r="A1569" s="113"/>
      <c r="B1569" s="93"/>
      <c r="C1569" s="55"/>
      <c r="D1569" s="94" t="e">
        <f>VLOOKUP($C1568:$C$5004,$C$27:$D$5004,2,0)</f>
        <v>#N/A</v>
      </c>
      <c r="E1569" s="99"/>
      <c r="F1569" s="60" t="e">
        <f>VLOOKUP($E1569:$E$5004,'PLANO DE APLICAÇÃO'!$A$5:$B$1002,2,0)</f>
        <v>#N/A</v>
      </c>
      <c r="G1569" s="28"/>
      <c r="H1569" s="29" t="str">
        <f>IF(G1569=1,'ANEXO RP14'!$A$51,(IF(G1569=2,'ANEXO RP14'!$A$52,(IF(G1569=3,'ANEXO RP14'!$A$53,(IF(G1569=4,'ANEXO RP14'!$A$54,(IF(G1569=5,'ANEXO RP14'!$A$55,(IF(G1569=6,'ANEXO RP14'!$A$56,(IF(G1569=7,'ANEXO RP14'!$A$57,(IF(G1569=8,'ANEXO RP14'!$A$58,(IF(G1569=9,'ANEXO RP14'!$A$59,(IF(G1569=10,'ANEXO RP14'!$A$60,(IF(G1569=11,'ANEXO RP14'!$A$61,(IF(G1569=12,'ANEXO RP14'!$A$62,(IF(G1569=13,'ANEXO RP14'!$A$63,(IF(G1569=14,'ANEXO RP14'!$A$64,(IF(G1569=15,'ANEXO RP14'!$A$65,(IF(G1569=16,'ANEXO RP14'!$A$66," ")))))))))))))))))))))))))))))))</f>
        <v xml:space="preserve"> </v>
      </c>
      <c r="I1569" s="106"/>
      <c r="J1569" s="114"/>
      <c r="K1569" s="91"/>
    </row>
    <row r="1570" spans="1:11" s="30" customFormat="1" ht="41.25" customHeight="1" thickBot="1" x14ac:dyDescent="0.3">
      <c r="A1570" s="113"/>
      <c r="B1570" s="93"/>
      <c r="C1570" s="55"/>
      <c r="D1570" s="94" t="e">
        <f>VLOOKUP($C1569:$C$5004,$C$27:$D$5004,2,0)</f>
        <v>#N/A</v>
      </c>
      <c r="E1570" s="99"/>
      <c r="F1570" s="60" t="e">
        <f>VLOOKUP($E1570:$E$5004,'PLANO DE APLICAÇÃO'!$A$5:$B$1002,2,0)</f>
        <v>#N/A</v>
      </c>
      <c r="G1570" s="28"/>
      <c r="H1570" s="29" t="str">
        <f>IF(G1570=1,'ANEXO RP14'!$A$51,(IF(G1570=2,'ANEXO RP14'!$A$52,(IF(G1570=3,'ANEXO RP14'!$A$53,(IF(G1570=4,'ANEXO RP14'!$A$54,(IF(G1570=5,'ANEXO RP14'!$A$55,(IF(G1570=6,'ANEXO RP14'!$A$56,(IF(G1570=7,'ANEXO RP14'!$A$57,(IF(G1570=8,'ANEXO RP14'!$A$58,(IF(G1570=9,'ANEXO RP14'!$A$59,(IF(G1570=10,'ANEXO RP14'!$A$60,(IF(G1570=11,'ANEXO RP14'!$A$61,(IF(G1570=12,'ANEXO RP14'!$A$62,(IF(G1570=13,'ANEXO RP14'!$A$63,(IF(G1570=14,'ANEXO RP14'!$A$64,(IF(G1570=15,'ANEXO RP14'!$A$65,(IF(G1570=16,'ANEXO RP14'!$A$66," ")))))))))))))))))))))))))))))))</f>
        <v xml:space="preserve"> </v>
      </c>
      <c r="I1570" s="106"/>
      <c r="J1570" s="114"/>
      <c r="K1570" s="91"/>
    </row>
    <row r="1571" spans="1:11" s="30" customFormat="1" ht="41.25" customHeight="1" thickBot="1" x14ac:dyDescent="0.3">
      <c r="A1571" s="113"/>
      <c r="B1571" s="93"/>
      <c r="C1571" s="55"/>
      <c r="D1571" s="94" t="e">
        <f>VLOOKUP($C1570:$C$5004,$C$27:$D$5004,2,0)</f>
        <v>#N/A</v>
      </c>
      <c r="E1571" s="99"/>
      <c r="F1571" s="60" t="e">
        <f>VLOOKUP($E1571:$E$5004,'PLANO DE APLICAÇÃO'!$A$5:$B$1002,2,0)</f>
        <v>#N/A</v>
      </c>
      <c r="G1571" s="28"/>
      <c r="H1571" s="29" t="str">
        <f>IF(G1571=1,'ANEXO RP14'!$A$51,(IF(G1571=2,'ANEXO RP14'!$A$52,(IF(G1571=3,'ANEXO RP14'!$A$53,(IF(G1571=4,'ANEXO RP14'!$A$54,(IF(G1571=5,'ANEXO RP14'!$A$55,(IF(G1571=6,'ANEXO RP14'!$A$56,(IF(G1571=7,'ANEXO RP14'!$A$57,(IF(G1571=8,'ANEXO RP14'!$A$58,(IF(G1571=9,'ANEXO RP14'!$A$59,(IF(G1571=10,'ANEXO RP14'!$A$60,(IF(G1571=11,'ANEXO RP14'!$A$61,(IF(G1571=12,'ANEXO RP14'!$A$62,(IF(G1571=13,'ANEXO RP14'!$A$63,(IF(G1571=14,'ANEXO RP14'!$A$64,(IF(G1571=15,'ANEXO RP14'!$A$65,(IF(G1571=16,'ANEXO RP14'!$A$66," ")))))))))))))))))))))))))))))))</f>
        <v xml:space="preserve"> </v>
      </c>
      <c r="I1571" s="106"/>
      <c r="J1571" s="114"/>
      <c r="K1571" s="91"/>
    </row>
    <row r="1572" spans="1:11" s="30" customFormat="1" ht="41.25" customHeight="1" thickBot="1" x14ac:dyDescent="0.3">
      <c r="A1572" s="113"/>
      <c r="B1572" s="93"/>
      <c r="C1572" s="55"/>
      <c r="D1572" s="94" t="e">
        <f>VLOOKUP($C1571:$C$5004,$C$27:$D$5004,2,0)</f>
        <v>#N/A</v>
      </c>
      <c r="E1572" s="99"/>
      <c r="F1572" s="60" t="e">
        <f>VLOOKUP($E1572:$E$5004,'PLANO DE APLICAÇÃO'!$A$5:$B$1002,2,0)</f>
        <v>#N/A</v>
      </c>
      <c r="G1572" s="28"/>
      <c r="H1572" s="29" t="str">
        <f>IF(G1572=1,'ANEXO RP14'!$A$51,(IF(G1572=2,'ANEXO RP14'!$A$52,(IF(G1572=3,'ANEXO RP14'!$A$53,(IF(G1572=4,'ANEXO RP14'!$A$54,(IF(G1572=5,'ANEXO RP14'!$A$55,(IF(G1572=6,'ANEXO RP14'!$A$56,(IF(G1572=7,'ANEXO RP14'!$A$57,(IF(G1572=8,'ANEXO RP14'!$A$58,(IF(G1572=9,'ANEXO RP14'!$A$59,(IF(G1572=10,'ANEXO RP14'!$A$60,(IF(G1572=11,'ANEXO RP14'!$A$61,(IF(G1572=12,'ANEXO RP14'!$A$62,(IF(G1572=13,'ANEXO RP14'!$A$63,(IF(G1572=14,'ANEXO RP14'!$A$64,(IF(G1572=15,'ANEXO RP14'!$A$65,(IF(G1572=16,'ANEXO RP14'!$A$66," ")))))))))))))))))))))))))))))))</f>
        <v xml:space="preserve"> </v>
      </c>
      <c r="I1572" s="106"/>
      <c r="J1572" s="114"/>
      <c r="K1572" s="91"/>
    </row>
    <row r="1573" spans="1:11" s="30" customFormat="1" ht="41.25" customHeight="1" thickBot="1" x14ac:dyDescent="0.3">
      <c r="A1573" s="113"/>
      <c r="B1573" s="93"/>
      <c r="C1573" s="55"/>
      <c r="D1573" s="94" t="e">
        <f>VLOOKUP($C1572:$C$5004,$C$27:$D$5004,2,0)</f>
        <v>#N/A</v>
      </c>
      <c r="E1573" s="99"/>
      <c r="F1573" s="60" t="e">
        <f>VLOOKUP($E1573:$E$5004,'PLANO DE APLICAÇÃO'!$A$5:$B$1002,2,0)</f>
        <v>#N/A</v>
      </c>
      <c r="G1573" s="28"/>
      <c r="H1573" s="29" t="str">
        <f>IF(G1573=1,'ANEXO RP14'!$A$51,(IF(G1573=2,'ANEXO RP14'!$A$52,(IF(G1573=3,'ANEXO RP14'!$A$53,(IF(G1573=4,'ANEXO RP14'!$A$54,(IF(G1573=5,'ANEXO RP14'!$A$55,(IF(G1573=6,'ANEXO RP14'!$A$56,(IF(G1573=7,'ANEXO RP14'!$A$57,(IF(G1573=8,'ANEXO RP14'!$A$58,(IF(G1573=9,'ANEXO RP14'!$A$59,(IF(G1573=10,'ANEXO RP14'!$A$60,(IF(G1573=11,'ANEXO RP14'!$A$61,(IF(G1573=12,'ANEXO RP14'!$A$62,(IF(G1573=13,'ANEXO RP14'!$A$63,(IF(G1573=14,'ANEXO RP14'!$A$64,(IF(G1573=15,'ANEXO RP14'!$A$65,(IF(G1573=16,'ANEXO RP14'!$A$66," ")))))))))))))))))))))))))))))))</f>
        <v xml:space="preserve"> </v>
      </c>
      <c r="I1573" s="106"/>
      <c r="J1573" s="114"/>
      <c r="K1573" s="91"/>
    </row>
    <row r="1574" spans="1:11" s="30" customFormat="1" ht="41.25" customHeight="1" thickBot="1" x14ac:dyDescent="0.3">
      <c r="A1574" s="113"/>
      <c r="B1574" s="93"/>
      <c r="C1574" s="55"/>
      <c r="D1574" s="94" t="e">
        <f>VLOOKUP($C1573:$C$5004,$C$27:$D$5004,2,0)</f>
        <v>#N/A</v>
      </c>
      <c r="E1574" s="99"/>
      <c r="F1574" s="60" t="e">
        <f>VLOOKUP($E1574:$E$5004,'PLANO DE APLICAÇÃO'!$A$5:$B$1002,2,0)</f>
        <v>#N/A</v>
      </c>
      <c r="G1574" s="28"/>
      <c r="H1574" s="29" t="str">
        <f>IF(G1574=1,'ANEXO RP14'!$A$51,(IF(G1574=2,'ANEXO RP14'!$A$52,(IF(G1574=3,'ANEXO RP14'!$A$53,(IF(G1574=4,'ANEXO RP14'!$A$54,(IF(G1574=5,'ANEXO RP14'!$A$55,(IF(G1574=6,'ANEXO RP14'!$A$56,(IF(G1574=7,'ANEXO RP14'!$A$57,(IF(G1574=8,'ANEXO RP14'!$A$58,(IF(G1574=9,'ANEXO RP14'!$A$59,(IF(G1574=10,'ANEXO RP14'!$A$60,(IF(G1574=11,'ANEXO RP14'!$A$61,(IF(G1574=12,'ANEXO RP14'!$A$62,(IF(G1574=13,'ANEXO RP14'!$A$63,(IF(G1574=14,'ANEXO RP14'!$A$64,(IF(G1574=15,'ANEXO RP14'!$A$65,(IF(G1574=16,'ANEXO RP14'!$A$66," ")))))))))))))))))))))))))))))))</f>
        <v xml:space="preserve"> </v>
      </c>
      <c r="I1574" s="106"/>
      <c r="J1574" s="114"/>
      <c r="K1574" s="91"/>
    </row>
    <row r="1575" spans="1:11" s="30" customFormat="1" ht="41.25" customHeight="1" thickBot="1" x14ac:dyDescent="0.3">
      <c r="A1575" s="113"/>
      <c r="B1575" s="93"/>
      <c r="C1575" s="55"/>
      <c r="D1575" s="94" t="e">
        <f>VLOOKUP($C1574:$C$5004,$C$27:$D$5004,2,0)</f>
        <v>#N/A</v>
      </c>
      <c r="E1575" s="99"/>
      <c r="F1575" s="60" t="e">
        <f>VLOOKUP($E1575:$E$5004,'PLANO DE APLICAÇÃO'!$A$5:$B$1002,2,0)</f>
        <v>#N/A</v>
      </c>
      <c r="G1575" s="28"/>
      <c r="H1575" s="29" t="str">
        <f>IF(G1575=1,'ANEXO RP14'!$A$51,(IF(G1575=2,'ANEXO RP14'!$A$52,(IF(G1575=3,'ANEXO RP14'!$A$53,(IF(G1575=4,'ANEXO RP14'!$A$54,(IF(G1575=5,'ANEXO RP14'!$A$55,(IF(G1575=6,'ANEXO RP14'!$A$56,(IF(G1575=7,'ANEXO RP14'!$A$57,(IF(G1575=8,'ANEXO RP14'!$A$58,(IF(G1575=9,'ANEXO RP14'!$A$59,(IF(G1575=10,'ANEXO RP14'!$A$60,(IF(G1575=11,'ANEXO RP14'!$A$61,(IF(G1575=12,'ANEXO RP14'!$A$62,(IF(G1575=13,'ANEXO RP14'!$A$63,(IF(G1575=14,'ANEXO RP14'!$A$64,(IF(G1575=15,'ANEXO RP14'!$A$65,(IF(G1575=16,'ANEXO RP14'!$A$66," ")))))))))))))))))))))))))))))))</f>
        <v xml:space="preserve"> </v>
      </c>
      <c r="I1575" s="106"/>
      <c r="J1575" s="114"/>
      <c r="K1575" s="91"/>
    </row>
    <row r="1576" spans="1:11" s="30" customFormat="1" ht="41.25" customHeight="1" thickBot="1" x14ac:dyDescent="0.3">
      <c r="A1576" s="113"/>
      <c r="B1576" s="93"/>
      <c r="C1576" s="55"/>
      <c r="D1576" s="94" t="e">
        <f>VLOOKUP($C1575:$C$5004,$C$27:$D$5004,2,0)</f>
        <v>#N/A</v>
      </c>
      <c r="E1576" s="99"/>
      <c r="F1576" s="60" t="e">
        <f>VLOOKUP($E1576:$E$5004,'PLANO DE APLICAÇÃO'!$A$5:$B$1002,2,0)</f>
        <v>#N/A</v>
      </c>
      <c r="G1576" s="28"/>
      <c r="H1576" s="29" t="str">
        <f>IF(G1576=1,'ANEXO RP14'!$A$51,(IF(G1576=2,'ANEXO RP14'!$A$52,(IF(G1576=3,'ANEXO RP14'!$A$53,(IF(G1576=4,'ANEXO RP14'!$A$54,(IF(G1576=5,'ANEXO RP14'!$A$55,(IF(G1576=6,'ANEXO RP14'!$A$56,(IF(G1576=7,'ANEXO RP14'!$A$57,(IF(G1576=8,'ANEXO RP14'!$A$58,(IF(G1576=9,'ANEXO RP14'!$A$59,(IF(G1576=10,'ANEXO RP14'!$A$60,(IF(G1576=11,'ANEXO RP14'!$A$61,(IF(G1576=12,'ANEXO RP14'!$A$62,(IF(G1576=13,'ANEXO RP14'!$A$63,(IF(G1576=14,'ANEXO RP14'!$A$64,(IF(G1576=15,'ANEXO RP14'!$A$65,(IF(G1576=16,'ANEXO RP14'!$A$66," ")))))))))))))))))))))))))))))))</f>
        <v xml:space="preserve"> </v>
      </c>
      <c r="I1576" s="106"/>
      <c r="J1576" s="114"/>
      <c r="K1576" s="91"/>
    </row>
    <row r="1577" spans="1:11" s="30" customFormat="1" ht="41.25" customHeight="1" thickBot="1" x14ac:dyDescent="0.3">
      <c r="A1577" s="113"/>
      <c r="B1577" s="93"/>
      <c r="C1577" s="55"/>
      <c r="D1577" s="94" t="e">
        <f>VLOOKUP($C1576:$C$5004,$C$27:$D$5004,2,0)</f>
        <v>#N/A</v>
      </c>
      <c r="E1577" s="99"/>
      <c r="F1577" s="60" t="e">
        <f>VLOOKUP($E1577:$E$5004,'PLANO DE APLICAÇÃO'!$A$5:$B$1002,2,0)</f>
        <v>#N/A</v>
      </c>
      <c r="G1577" s="28"/>
      <c r="H1577" s="29" t="str">
        <f>IF(G1577=1,'ANEXO RP14'!$A$51,(IF(G1577=2,'ANEXO RP14'!$A$52,(IF(G1577=3,'ANEXO RP14'!$A$53,(IF(G1577=4,'ANEXO RP14'!$A$54,(IF(G1577=5,'ANEXO RP14'!$A$55,(IF(G1577=6,'ANEXO RP14'!$A$56,(IF(G1577=7,'ANEXO RP14'!$A$57,(IF(G1577=8,'ANEXO RP14'!$A$58,(IF(G1577=9,'ANEXO RP14'!$A$59,(IF(G1577=10,'ANEXO RP14'!$A$60,(IF(G1577=11,'ANEXO RP14'!$A$61,(IF(G1577=12,'ANEXO RP14'!$A$62,(IF(G1577=13,'ANEXO RP14'!$A$63,(IF(G1577=14,'ANEXO RP14'!$A$64,(IF(G1577=15,'ANEXO RP14'!$A$65,(IF(G1577=16,'ANEXO RP14'!$A$66," ")))))))))))))))))))))))))))))))</f>
        <v xml:space="preserve"> </v>
      </c>
      <c r="I1577" s="106"/>
      <c r="J1577" s="114"/>
      <c r="K1577" s="91"/>
    </row>
    <row r="1578" spans="1:11" s="30" customFormat="1" ht="41.25" customHeight="1" thickBot="1" x14ac:dyDescent="0.3">
      <c r="A1578" s="113"/>
      <c r="B1578" s="93"/>
      <c r="C1578" s="55"/>
      <c r="D1578" s="94" t="e">
        <f>VLOOKUP($C1577:$C$5004,$C$27:$D$5004,2,0)</f>
        <v>#N/A</v>
      </c>
      <c r="E1578" s="99"/>
      <c r="F1578" s="60" t="e">
        <f>VLOOKUP($E1578:$E$5004,'PLANO DE APLICAÇÃO'!$A$5:$B$1002,2,0)</f>
        <v>#N/A</v>
      </c>
      <c r="G1578" s="28"/>
      <c r="H1578" s="29" t="str">
        <f>IF(G1578=1,'ANEXO RP14'!$A$51,(IF(G1578=2,'ANEXO RP14'!$A$52,(IF(G1578=3,'ANEXO RP14'!$A$53,(IF(G1578=4,'ANEXO RP14'!$A$54,(IF(G1578=5,'ANEXO RP14'!$A$55,(IF(G1578=6,'ANEXO RP14'!$A$56,(IF(G1578=7,'ANEXO RP14'!$A$57,(IF(G1578=8,'ANEXO RP14'!$A$58,(IF(G1578=9,'ANEXO RP14'!$A$59,(IF(G1578=10,'ANEXO RP14'!$A$60,(IF(G1578=11,'ANEXO RP14'!$A$61,(IF(G1578=12,'ANEXO RP14'!$A$62,(IF(G1578=13,'ANEXO RP14'!$A$63,(IF(G1578=14,'ANEXO RP14'!$A$64,(IF(G1578=15,'ANEXO RP14'!$A$65,(IF(G1578=16,'ANEXO RP14'!$A$66," ")))))))))))))))))))))))))))))))</f>
        <v xml:space="preserve"> </v>
      </c>
      <c r="I1578" s="106"/>
      <c r="J1578" s="114"/>
      <c r="K1578" s="91"/>
    </row>
    <row r="1579" spans="1:11" s="30" customFormat="1" ht="41.25" customHeight="1" thickBot="1" x14ac:dyDescent="0.3">
      <c r="A1579" s="113"/>
      <c r="B1579" s="93"/>
      <c r="C1579" s="55"/>
      <c r="D1579" s="94" t="e">
        <f>VLOOKUP($C1578:$C$5004,$C$27:$D$5004,2,0)</f>
        <v>#N/A</v>
      </c>
      <c r="E1579" s="99"/>
      <c r="F1579" s="60" t="e">
        <f>VLOOKUP($E1579:$E$5004,'PLANO DE APLICAÇÃO'!$A$5:$B$1002,2,0)</f>
        <v>#N/A</v>
      </c>
      <c r="G1579" s="28"/>
      <c r="H1579" s="29" t="str">
        <f>IF(G1579=1,'ANEXO RP14'!$A$51,(IF(G1579=2,'ANEXO RP14'!$A$52,(IF(G1579=3,'ANEXO RP14'!$A$53,(IF(G1579=4,'ANEXO RP14'!$A$54,(IF(G1579=5,'ANEXO RP14'!$A$55,(IF(G1579=6,'ANEXO RP14'!$A$56,(IF(G1579=7,'ANEXO RP14'!$A$57,(IF(G1579=8,'ANEXO RP14'!$A$58,(IF(G1579=9,'ANEXO RP14'!$A$59,(IF(G1579=10,'ANEXO RP14'!$A$60,(IF(G1579=11,'ANEXO RP14'!$A$61,(IF(G1579=12,'ANEXO RP14'!$A$62,(IF(G1579=13,'ANEXO RP14'!$A$63,(IF(G1579=14,'ANEXO RP14'!$A$64,(IF(G1579=15,'ANEXO RP14'!$A$65,(IF(G1579=16,'ANEXO RP14'!$A$66," ")))))))))))))))))))))))))))))))</f>
        <v xml:space="preserve"> </v>
      </c>
      <c r="I1579" s="106"/>
      <c r="J1579" s="114"/>
      <c r="K1579" s="91"/>
    </row>
    <row r="1580" spans="1:11" s="30" customFormat="1" ht="41.25" customHeight="1" thickBot="1" x14ac:dyDescent="0.3">
      <c r="A1580" s="113"/>
      <c r="B1580" s="93"/>
      <c r="C1580" s="55"/>
      <c r="D1580" s="94" t="e">
        <f>VLOOKUP($C1579:$C$5004,$C$27:$D$5004,2,0)</f>
        <v>#N/A</v>
      </c>
      <c r="E1580" s="99"/>
      <c r="F1580" s="60" t="e">
        <f>VLOOKUP($E1580:$E$5004,'PLANO DE APLICAÇÃO'!$A$5:$B$1002,2,0)</f>
        <v>#N/A</v>
      </c>
      <c r="G1580" s="28"/>
      <c r="H1580" s="29" t="str">
        <f>IF(G1580=1,'ANEXO RP14'!$A$51,(IF(G1580=2,'ANEXO RP14'!$A$52,(IF(G1580=3,'ANEXO RP14'!$A$53,(IF(G1580=4,'ANEXO RP14'!$A$54,(IF(G1580=5,'ANEXO RP14'!$A$55,(IF(G1580=6,'ANEXO RP14'!$A$56,(IF(G1580=7,'ANEXO RP14'!$A$57,(IF(G1580=8,'ANEXO RP14'!$A$58,(IF(G1580=9,'ANEXO RP14'!$A$59,(IF(G1580=10,'ANEXO RP14'!$A$60,(IF(G1580=11,'ANEXO RP14'!$A$61,(IF(G1580=12,'ANEXO RP14'!$A$62,(IF(G1580=13,'ANEXO RP14'!$A$63,(IF(G1580=14,'ANEXO RP14'!$A$64,(IF(G1580=15,'ANEXO RP14'!$A$65,(IF(G1580=16,'ANEXO RP14'!$A$66," ")))))))))))))))))))))))))))))))</f>
        <v xml:space="preserve"> </v>
      </c>
      <c r="I1580" s="106"/>
      <c r="J1580" s="114"/>
      <c r="K1580" s="91"/>
    </row>
    <row r="1581" spans="1:11" s="30" customFormat="1" ht="41.25" customHeight="1" thickBot="1" x14ac:dyDescent="0.3">
      <c r="A1581" s="113"/>
      <c r="B1581" s="93"/>
      <c r="C1581" s="55"/>
      <c r="D1581" s="94" t="e">
        <f>VLOOKUP($C1580:$C$5004,$C$27:$D$5004,2,0)</f>
        <v>#N/A</v>
      </c>
      <c r="E1581" s="99"/>
      <c r="F1581" s="60" t="e">
        <f>VLOOKUP($E1581:$E$5004,'PLANO DE APLICAÇÃO'!$A$5:$B$1002,2,0)</f>
        <v>#N/A</v>
      </c>
      <c r="G1581" s="28"/>
      <c r="H1581" s="29" t="str">
        <f>IF(G1581=1,'ANEXO RP14'!$A$51,(IF(G1581=2,'ANEXO RP14'!$A$52,(IF(G1581=3,'ANEXO RP14'!$A$53,(IF(G1581=4,'ANEXO RP14'!$A$54,(IF(G1581=5,'ANEXO RP14'!$A$55,(IF(G1581=6,'ANEXO RP14'!$A$56,(IF(G1581=7,'ANEXO RP14'!$A$57,(IF(G1581=8,'ANEXO RP14'!$A$58,(IF(G1581=9,'ANEXO RP14'!$A$59,(IF(G1581=10,'ANEXO RP14'!$A$60,(IF(G1581=11,'ANEXO RP14'!$A$61,(IF(G1581=12,'ANEXO RP14'!$A$62,(IF(G1581=13,'ANEXO RP14'!$A$63,(IF(G1581=14,'ANEXO RP14'!$A$64,(IF(G1581=15,'ANEXO RP14'!$A$65,(IF(G1581=16,'ANEXO RP14'!$A$66," ")))))))))))))))))))))))))))))))</f>
        <v xml:space="preserve"> </v>
      </c>
      <c r="I1581" s="106"/>
      <c r="J1581" s="114"/>
      <c r="K1581" s="91"/>
    </row>
    <row r="1582" spans="1:11" s="30" customFormat="1" ht="41.25" customHeight="1" thickBot="1" x14ac:dyDescent="0.3">
      <c r="A1582" s="113"/>
      <c r="B1582" s="93"/>
      <c r="C1582" s="55"/>
      <c r="D1582" s="94" t="e">
        <f>VLOOKUP($C1581:$C$5004,$C$27:$D$5004,2,0)</f>
        <v>#N/A</v>
      </c>
      <c r="E1582" s="99"/>
      <c r="F1582" s="60" t="e">
        <f>VLOOKUP($E1582:$E$5004,'PLANO DE APLICAÇÃO'!$A$5:$B$1002,2,0)</f>
        <v>#N/A</v>
      </c>
      <c r="G1582" s="28"/>
      <c r="H1582" s="29" t="str">
        <f>IF(G1582=1,'ANEXO RP14'!$A$51,(IF(G1582=2,'ANEXO RP14'!$A$52,(IF(G1582=3,'ANEXO RP14'!$A$53,(IF(G1582=4,'ANEXO RP14'!$A$54,(IF(G1582=5,'ANEXO RP14'!$A$55,(IF(G1582=6,'ANEXO RP14'!$A$56,(IF(G1582=7,'ANEXO RP14'!$A$57,(IF(G1582=8,'ANEXO RP14'!$A$58,(IF(G1582=9,'ANEXO RP14'!$A$59,(IF(G1582=10,'ANEXO RP14'!$A$60,(IF(G1582=11,'ANEXO RP14'!$A$61,(IF(G1582=12,'ANEXO RP14'!$A$62,(IF(G1582=13,'ANEXO RP14'!$A$63,(IF(G1582=14,'ANEXO RP14'!$A$64,(IF(G1582=15,'ANEXO RP14'!$A$65,(IF(G1582=16,'ANEXO RP14'!$A$66," ")))))))))))))))))))))))))))))))</f>
        <v xml:space="preserve"> </v>
      </c>
      <c r="I1582" s="106"/>
      <c r="J1582" s="114"/>
      <c r="K1582" s="91"/>
    </row>
    <row r="1583" spans="1:11" s="30" customFormat="1" ht="41.25" customHeight="1" thickBot="1" x14ac:dyDescent="0.3">
      <c r="A1583" s="113"/>
      <c r="B1583" s="93"/>
      <c r="C1583" s="55"/>
      <c r="D1583" s="94" t="e">
        <f>VLOOKUP($C1582:$C$5004,$C$27:$D$5004,2,0)</f>
        <v>#N/A</v>
      </c>
      <c r="E1583" s="99"/>
      <c r="F1583" s="60" t="e">
        <f>VLOOKUP($E1583:$E$5004,'PLANO DE APLICAÇÃO'!$A$5:$B$1002,2,0)</f>
        <v>#N/A</v>
      </c>
      <c r="G1583" s="28"/>
      <c r="H1583" s="29" t="str">
        <f>IF(G1583=1,'ANEXO RP14'!$A$51,(IF(G1583=2,'ANEXO RP14'!$A$52,(IF(G1583=3,'ANEXO RP14'!$A$53,(IF(G1583=4,'ANEXO RP14'!$A$54,(IF(G1583=5,'ANEXO RP14'!$A$55,(IF(G1583=6,'ANEXO RP14'!$A$56,(IF(G1583=7,'ANEXO RP14'!$A$57,(IF(G1583=8,'ANEXO RP14'!$A$58,(IF(G1583=9,'ANEXO RP14'!$A$59,(IF(G1583=10,'ANEXO RP14'!$A$60,(IF(G1583=11,'ANEXO RP14'!$A$61,(IF(G1583=12,'ANEXO RP14'!$A$62,(IF(G1583=13,'ANEXO RP14'!$A$63,(IF(G1583=14,'ANEXO RP14'!$A$64,(IF(G1583=15,'ANEXO RP14'!$A$65,(IF(G1583=16,'ANEXO RP14'!$A$66," ")))))))))))))))))))))))))))))))</f>
        <v xml:space="preserve"> </v>
      </c>
      <c r="I1583" s="106"/>
      <c r="J1583" s="114"/>
      <c r="K1583" s="91"/>
    </row>
    <row r="1584" spans="1:11" s="30" customFormat="1" ht="41.25" customHeight="1" thickBot="1" x14ac:dyDescent="0.3">
      <c r="A1584" s="113"/>
      <c r="B1584" s="93"/>
      <c r="C1584" s="55"/>
      <c r="D1584" s="94" t="e">
        <f>VLOOKUP($C1583:$C$5004,$C$27:$D$5004,2,0)</f>
        <v>#N/A</v>
      </c>
      <c r="E1584" s="99"/>
      <c r="F1584" s="60" t="e">
        <f>VLOOKUP($E1584:$E$5004,'PLANO DE APLICAÇÃO'!$A$5:$B$1002,2,0)</f>
        <v>#N/A</v>
      </c>
      <c r="G1584" s="28"/>
      <c r="H1584" s="29" t="str">
        <f>IF(G1584=1,'ANEXO RP14'!$A$51,(IF(G1584=2,'ANEXO RP14'!$A$52,(IF(G1584=3,'ANEXO RP14'!$A$53,(IF(G1584=4,'ANEXO RP14'!$A$54,(IF(G1584=5,'ANEXO RP14'!$A$55,(IF(G1584=6,'ANEXO RP14'!$A$56,(IF(G1584=7,'ANEXO RP14'!$A$57,(IF(G1584=8,'ANEXO RP14'!$A$58,(IF(G1584=9,'ANEXO RP14'!$A$59,(IF(G1584=10,'ANEXO RP14'!$A$60,(IF(G1584=11,'ANEXO RP14'!$A$61,(IF(G1584=12,'ANEXO RP14'!$A$62,(IF(G1584=13,'ANEXO RP14'!$A$63,(IF(G1584=14,'ANEXO RP14'!$A$64,(IF(G1584=15,'ANEXO RP14'!$A$65,(IF(G1584=16,'ANEXO RP14'!$A$66," ")))))))))))))))))))))))))))))))</f>
        <v xml:space="preserve"> </v>
      </c>
      <c r="I1584" s="106"/>
      <c r="J1584" s="114"/>
      <c r="K1584" s="91"/>
    </row>
    <row r="1585" spans="1:11" s="30" customFormat="1" ht="41.25" customHeight="1" thickBot="1" x14ac:dyDescent="0.3">
      <c r="A1585" s="113"/>
      <c r="B1585" s="93"/>
      <c r="C1585" s="55"/>
      <c r="D1585" s="94" t="e">
        <f>VLOOKUP($C1584:$C$5004,$C$27:$D$5004,2,0)</f>
        <v>#N/A</v>
      </c>
      <c r="E1585" s="99"/>
      <c r="F1585" s="60" t="e">
        <f>VLOOKUP($E1585:$E$5004,'PLANO DE APLICAÇÃO'!$A$5:$B$1002,2,0)</f>
        <v>#N/A</v>
      </c>
      <c r="G1585" s="28"/>
      <c r="H1585" s="29" t="str">
        <f>IF(G1585=1,'ANEXO RP14'!$A$51,(IF(G1585=2,'ANEXO RP14'!$A$52,(IF(G1585=3,'ANEXO RP14'!$A$53,(IF(G1585=4,'ANEXO RP14'!$A$54,(IF(G1585=5,'ANEXO RP14'!$A$55,(IF(G1585=6,'ANEXO RP14'!$A$56,(IF(G1585=7,'ANEXO RP14'!$A$57,(IF(G1585=8,'ANEXO RP14'!$A$58,(IF(G1585=9,'ANEXO RP14'!$A$59,(IF(G1585=10,'ANEXO RP14'!$A$60,(IF(G1585=11,'ANEXO RP14'!$A$61,(IF(G1585=12,'ANEXO RP14'!$A$62,(IF(G1585=13,'ANEXO RP14'!$A$63,(IF(G1585=14,'ANEXO RP14'!$A$64,(IF(G1585=15,'ANEXO RP14'!$A$65,(IF(G1585=16,'ANEXO RP14'!$A$66," ")))))))))))))))))))))))))))))))</f>
        <v xml:space="preserve"> </v>
      </c>
      <c r="I1585" s="106"/>
      <c r="J1585" s="114"/>
      <c r="K1585" s="91"/>
    </row>
    <row r="1586" spans="1:11" s="30" customFormat="1" ht="41.25" customHeight="1" thickBot="1" x14ac:dyDescent="0.3">
      <c r="A1586" s="113"/>
      <c r="B1586" s="93"/>
      <c r="C1586" s="55"/>
      <c r="D1586" s="94" t="e">
        <f>VLOOKUP($C1585:$C$5004,$C$27:$D$5004,2,0)</f>
        <v>#N/A</v>
      </c>
      <c r="E1586" s="99"/>
      <c r="F1586" s="60" t="e">
        <f>VLOOKUP($E1586:$E$5004,'PLANO DE APLICAÇÃO'!$A$5:$B$1002,2,0)</f>
        <v>#N/A</v>
      </c>
      <c r="G1586" s="28"/>
      <c r="H1586" s="29" t="str">
        <f>IF(G1586=1,'ANEXO RP14'!$A$51,(IF(G1586=2,'ANEXO RP14'!$A$52,(IF(G1586=3,'ANEXO RP14'!$A$53,(IF(G1586=4,'ANEXO RP14'!$A$54,(IF(G1586=5,'ANEXO RP14'!$A$55,(IF(G1586=6,'ANEXO RP14'!$A$56,(IF(G1586=7,'ANEXO RP14'!$A$57,(IF(G1586=8,'ANEXO RP14'!$A$58,(IF(G1586=9,'ANEXO RP14'!$A$59,(IF(G1586=10,'ANEXO RP14'!$A$60,(IF(G1586=11,'ANEXO RP14'!$A$61,(IF(G1586=12,'ANEXO RP14'!$A$62,(IF(G1586=13,'ANEXO RP14'!$A$63,(IF(G1586=14,'ANEXO RP14'!$A$64,(IF(G1586=15,'ANEXO RP14'!$A$65,(IF(G1586=16,'ANEXO RP14'!$A$66," ")))))))))))))))))))))))))))))))</f>
        <v xml:space="preserve"> </v>
      </c>
      <c r="I1586" s="106"/>
      <c r="J1586" s="114"/>
      <c r="K1586" s="91"/>
    </row>
    <row r="1587" spans="1:11" s="30" customFormat="1" ht="41.25" customHeight="1" thickBot="1" x14ac:dyDescent="0.3">
      <c r="A1587" s="113"/>
      <c r="B1587" s="93"/>
      <c r="C1587" s="55"/>
      <c r="D1587" s="94" t="e">
        <f>VLOOKUP($C1586:$C$5004,$C$27:$D$5004,2,0)</f>
        <v>#N/A</v>
      </c>
      <c r="E1587" s="99"/>
      <c r="F1587" s="60" t="e">
        <f>VLOOKUP($E1587:$E$5004,'PLANO DE APLICAÇÃO'!$A$5:$B$1002,2,0)</f>
        <v>#N/A</v>
      </c>
      <c r="G1587" s="28"/>
      <c r="H1587" s="29" t="str">
        <f>IF(G1587=1,'ANEXO RP14'!$A$51,(IF(G1587=2,'ANEXO RP14'!$A$52,(IF(G1587=3,'ANEXO RP14'!$A$53,(IF(G1587=4,'ANEXO RP14'!$A$54,(IF(G1587=5,'ANEXO RP14'!$A$55,(IF(G1587=6,'ANEXO RP14'!$A$56,(IF(G1587=7,'ANEXO RP14'!$A$57,(IF(G1587=8,'ANEXO RP14'!$A$58,(IF(G1587=9,'ANEXO RP14'!$A$59,(IF(G1587=10,'ANEXO RP14'!$A$60,(IF(G1587=11,'ANEXO RP14'!$A$61,(IF(G1587=12,'ANEXO RP14'!$A$62,(IF(G1587=13,'ANEXO RP14'!$A$63,(IF(G1587=14,'ANEXO RP14'!$A$64,(IF(G1587=15,'ANEXO RP14'!$A$65,(IF(G1587=16,'ANEXO RP14'!$A$66," ")))))))))))))))))))))))))))))))</f>
        <v xml:space="preserve"> </v>
      </c>
      <c r="I1587" s="106"/>
      <c r="J1587" s="114"/>
      <c r="K1587" s="91"/>
    </row>
    <row r="1588" spans="1:11" s="30" customFormat="1" ht="41.25" customHeight="1" thickBot="1" x14ac:dyDescent="0.3">
      <c r="A1588" s="113"/>
      <c r="B1588" s="93"/>
      <c r="C1588" s="55"/>
      <c r="D1588" s="94" t="e">
        <f>VLOOKUP($C1587:$C$5004,$C$27:$D$5004,2,0)</f>
        <v>#N/A</v>
      </c>
      <c r="E1588" s="99"/>
      <c r="F1588" s="60" t="e">
        <f>VLOOKUP($E1588:$E$5004,'PLANO DE APLICAÇÃO'!$A$5:$B$1002,2,0)</f>
        <v>#N/A</v>
      </c>
      <c r="G1588" s="28"/>
      <c r="H1588" s="29" t="str">
        <f>IF(G1588=1,'ANEXO RP14'!$A$51,(IF(G1588=2,'ANEXO RP14'!$A$52,(IF(G1588=3,'ANEXO RP14'!$A$53,(IF(G1588=4,'ANEXO RP14'!$A$54,(IF(G1588=5,'ANEXO RP14'!$A$55,(IF(G1588=6,'ANEXO RP14'!$A$56,(IF(G1588=7,'ANEXO RP14'!$A$57,(IF(G1588=8,'ANEXO RP14'!$A$58,(IF(G1588=9,'ANEXO RP14'!$A$59,(IF(G1588=10,'ANEXO RP14'!$A$60,(IF(G1588=11,'ANEXO RP14'!$A$61,(IF(G1588=12,'ANEXO RP14'!$A$62,(IF(G1588=13,'ANEXO RP14'!$A$63,(IF(G1588=14,'ANEXO RP14'!$A$64,(IF(G1588=15,'ANEXO RP14'!$A$65,(IF(G1588=16,'ANEXO RP14'!$A$66," ")))))))))))))))))))))))))))))))</f>
        <v xml:space="preserve"> </v>
      </c>
      <c r="I1588" s="106"/>
      <c r="J1588" s="114"/>
      <c r="K1588" s="91"/>
    </row>
    <row r="1589" spans="1:11" s="30" customFormat="1" ht="41.25" customHeight="1" thickBot="1" x14ac:dyDescent="0.3">
      <c r="A1589" s="113"/>
      <c r="B1589" s="93"/>
      <c r="C1589" s="55"/>
      <c r="D1589" s="94" t="e">
        <f>VLOOKUP($C1588:$C$5004,$C$27:$D$5004,2,0)</f>
        <v>#N/A</v>
      </c>
      <c r="E1589" s="99"/>
      <c r="F1589" s="60" t="e">
        <f>VLOOKUP($E1589:$E$5004,'PLANO DE APLICAÇÃO'!$A$5:$B$1002,2,0)</f>
        <v>#N/A</v>
      </c>
      <c r="G1589" s="28"/>
      <c r="H1589" s="29" t="str">
        <f>IF(G1589=1,'ANEXO RP14'!$A$51,(IF(G1589=2,'ANEXO RP14'!$A$52,(IF(G1589=3,'ANEXO RP14'!$A$53,(IF(G1589=4,'ANEXO RP14'!$A$54,(IF(G1589=5,'ANEXO RP14'!$A$55,(IF(G1589=6,'ANEXO RP14'!$A$56,(IF(G1589=7,'ANEXO RP14'!$A$57,(IF(G1589=8,'ANEXO RP14'!$A$58,(IF(G1589=9,'ANEXO RP14'!$A$59,(IF(G1589=10,'ANEXO RP14'!$A$60,(IF(G1589=11,'ANEXO RP14'!$A$61,(IF(G1589=12,'ANEXO RP14'!$A$62,(IF(G1589=13,'ANEXO RP14'!$A$63,(IF(G1589=14,'ANEXO RP14'!$A$64,(IF(G1589=15,'ANEXO RP14'!$A$65,(IF(G1589=16,'ANEXO RP14'!$A$66," ")))))))))))))))))))))))))))))))</f>
        <v xml:space="preserve"> </v>
      </c>
      <c r="I1589" s="106"/>
      <c r="J1589" s="114"/>
      <c r="K1589" s="91"/>
    </row>
    <row r="1590" spans="1:11" s="30" customFormat="1" ht="41.25" customHeight="1" thickBot="1" x14ac:dyDescent="0.3">
      <c r="A1590" s="113"/>
      <c r="B1590" s="93"/>
      <c r="C1590" s="55"/>
      <c r="D1590" s="94" t="e">
        <f>VLOOKUP($C1589:$C$5004,$C$27:$D$5004,2,0)</f>
        <v>#N/A</v>
      </c>
      <c r="E1590" s="99"/>
      <c r="F1590" s="60" t="e">
        <f>VLOOKUP($E1590:$E$5004,'PLANO DE APLICAÇÃO'!$A$5:$B$1002,2,0)</f>
        <v>#N/A</v>
      </c>
      <c r="G1590" s="28"/>
      <c r="H1590" s="29" t="str">
        <f>IF(G1590=1,'ANEXO RP14'!$A$51,(IF(G1590=2,'ANEXO RP14'!$A$52,(IF(G1590=3,'ANEXO RP14'!$A$53,(IF(G1590=4,'ANEXO RP14'!$A$54,(IF(G1590=5,'ANEXO RP14'!$A$55,(IF(G1590=6,'ANEXO RP14'!$A$56,(IF(G1590=7,'ANEXO RP14'!$A$57,(IF(G1590=8,'ANEXO RP14'!$A$58,(IF(G1590=9,'ANEXO RP14'!$A$59,(IF(G1590=10,'ANEXO RP14'!$A$60,(IF(G1590=11,'ANEXO RP14'!$A$61,(IF(G1590=12,'ANEXO RP14'!$A$62,(IF(G1590=13,'ANEXO RP14'!$A$63,(IF(G1590=14,'ANEXO RP14'!$A$64,(IF(G1590=15,'ANEXO RP14'!$A$65,(IF(G1590=16,'ANEXO RP14'!$A$66," ")))))))))))))))))))))))))))))))</f>
        <v xml:space="preserve"> </v>
      </c>
      <c r="I1590" s="106"/>
      <c r="J1590" s="114"/>
      <c r="K1590" s="91"/>
    </row>
    <row r="1591" spans="1:11" s="30" customFormat="1" ht="41.25" customHeight="1" thickBot="1" x14ac:dyDescent="0.3">
      <c r="A1591" s="113"/>
      <c r="B1591" s="93"/>
      <c r="C1591" s="55"/>
      <c r="D1591" s="94" t="e">
        <f>VLOOKUP($C1590:$C$5004,$C$27:$D$5004,2,0)</f>
        <v>#N/A</v>
      </c>
      <c r="E1591" s="99"/>
      <c r="F1591" s="60" t="e">
        <f>VLOOKUP($E1591:$E$5004,'PLANO DE APLICAÇÃO'!$A$5:$B$1002,2,0)</f>
        <v>#N/A</v>
      </c>
      <c r="G1591" s="28"/>
      <c r="H1591" s="29" t="str">
        <f>IF(G1591=1,'ANEXO RP14'!$A$51,(IF(G1591=2,'ANEXO RP14'!$A$52,(IF(G1591=3,'ANEXO RP14'!$A$53,(IF(G1591=4,'ANEXO RP14'!$A$54,(IF(G1591=5,'ANEXO RP14'!$A$55,(IF(G1591=6,'ANEXO RP14'!$A$56,(IF(G1591=7,'ANEXO RP14'!$A$57,(IF(G1591=8,'ANEXO RP14'!$A$58,(IF(G1591=9,'ANEXO RP14'!$A$59,(IF(G1591=10,'ANEXO RP14'!$A$60,(IF(G1591=11,'ANEXO RP14'!$A$61,(IF(G1591=12,'ANEXO RP14'!$A$62,(IF(G1591=13,'ANEXO RP14'!$A$63,(IF(G1591=14,'ANEXO RP14'!$A$64,(IF(G1591=15,'ANEXO RP14'!$A$65,(IF(G1591=16,'ANEXO RP14'!$A$66," ")))))))))))))))))))))))))))))))</f>
        <v xml:space="preserve"> </v>
      </c>
      <c r="I1591" s="106"/>
      <c r="J1591" s="114"/>
      <c r="K1591" s="91"/>
    </row>
    <row r="1592" spans="1:11" s="30" customFormat="1" ht="41.25" customHeight="1" thickBot="1" x14ac:dyDescent="0.3">
      <c r="A1592" s="113"/>
      <c r="B1592" s="93"/>
      <c r="C1592" s="55"/>
      <c r="D1592" s="94" t="e">
        <f>VLOOKUP($C1591:$C$5004,$C$27:$D$5004,2,0)</f>
        <v>#N/A</v>
      </c>
      <c r="E1592" s="99"/>
      <c r="F1592" s="60" t="e">
        <f>VLOOKUP($E1592:$E$5004,'PLANO DE APLICAÇÃO'!$A$5:$B$1002,2,0)</f>
        <v>#N/A</v>
      </c>
      <c r="G1592" s="28"/>
      <c r="H1592" s="29" t="str">
        <f>IF(G1592=1,'ANEXO RP14'!$A$51,(IF(G1592=2,'ANEXO RP14'!$A$52,(IF(G1592=3,'ANEXO RP14'!$A$53,(IF(G1592=4,'ANEXO RP14'!$A$54,(IF(G1592=5,'ANEXO RP14'!$A$55,(IF(G1592=6,'ANEXO RP14'!$A$56,(IF(G1592=7,'ANEXO RP14'!$A$57,(IF(G1592=8,'ANEXO RP14'!$A$58,(IF(G1592=9,'ANEXO RP14'!$A$59,(IF(G1592=10,'ANEXO RP14'!$A$60,(IF(G1592=11,'ANEXO RP14'!$A$61,(IF(G1592=12,'ANEXO RP14'!$A$62,(IF(G1592=13,'ANEXO RP14'!$A$63,(IF(G1592=14,'ANEXO RP14'!$A$64,(IF(G1592=15,'ANEXO RP14'!$A$65,(IF(G1592=16,'ANEXO RP14'!$A$66," ")))))))))))))))))))))))))))))))</f>
        <v xml:space="preserve"> </v>
      </c>
      <c r="I1592" s="106"/>
      <c r="J1592" s="114"/>
      <c r="K1592" s="91"/>
    </row>
    <row r="1593" spans="1:11" s="30" customFormat="1" ht="41.25" customHeight="1" thickBot="1" x14ac:dyDescent="0.3">
      <c r="A1593" s="113"/>
      <c r="B1593" s="93"/>
      <c r="C1593" s="55"/>
      <c r="D1593" s="94" t="e">
        <f>VLOOKUP($C1592:$C$5004,$C$27:$D$5004,2,0)</f>
        <v>#N/A</v>
      </c>
      <c r="E1593" s="99"/>
      <c r="F1593" s="60" t="e">
        <f>VLOOKUP($E1593:$E$5004,'PLANO DE APLICAÇÃO'!$A$5:$B$1002,2,0)</f>
        <v>#N/A</v>
      </c>
      <c r="G1593" s="28"/>
      <c r="H1593" s="29" t="str">
        <f>IF(G1593=1,'ANEXO RP14'!$A$51,(IF(G1593=2,'ANEXO RP14'!$A$52,(IF(G1593=3,'ANEXO RP14'!$A$53,(IF(G1593=4,'ANEXO RP14'!$A$54,(IF(G1593=5,'ANEXO RP14'!$A$55,(IF(G1593=6,'ANEXO RP14'!$A$56,(IF(G1593=7,'ANEXO RP14'!$A$57,(IF(G1593=8,'ANEXO RP14'!$A$58,(IF(G1593=9,'ANEXO RP14'!$A$59,(IF(G1593=10,'ANEXO RP14'!$A$60,(IF(G1593=11,'ANEXO RP14'!$A$61,(IF(G1593=12,'ANEXO RP14'!$A$62,(IF(G1593=13,'ANEXO RP14'!$A$63,(IF(G1593=14,'ANEXO RP14'!$A$64,(IF(G1593=15,'ANEXO RP14'!$A$65,(IF(G1593=16,'ANEXO RP14'!$A$66," ")))))))))))))))))))))))))))))))</f>
        <v xml:space="preserve"> </v>
      </c>
      <c r="I1593" s="106"/>
      <c r="J1593" s="114"/>
      <c r="K1593" s="91"/>
    </row>
    <row r="1594" spans="1:11" s="30" customFormat="1" ht="41.25" customHeight="1" thickBot="1" x14ac:dyDescent="0.3">
      <c r="A1594" s="113"/>
      <c r="B1594" s="93"/>
      <c r="C1594" s="55"/>
      <c r="D1594" s="94" t="e">
        <f>VLOOKUP($C1593:$C$5004,$C$27:$D$5004,2,0)</f>
        <v>#N/A</v>
      </c>
      <c r="E1594" s="99"/>
      <c r="F1594" s="60" t="e">
        <f>VLOOKUP($E1594:$E$5004,'PLANO DE APLICAÇÃO'!$A$5:$B$1002,2,0)</f>
        <v>#N/A</v>
      </c>
      <c r="G1594" s="28"/>
      <c r="H1594" s="29" t="str">
        <f>IF(G1594=1,'ANEXO RP14'!$A$51,(IF(G1594=2,'ANEXO RP14'!$A$52,(IF(G1594=3,'ANEXO RP14'!$A$53,(IF(G1594=4,'ANEXO RP14'!$A$54,(IF(G1594=5,'ANEXO RP14'!$A$55,(IF(G1594=6,'ANEXO RP14'!$A$56,(IF(G1594=7,'ANEXO RP14'!$A$57,(IF(G1594=8,'ANEXO RP14'!$A$58,(IF(G1594=9,'ANEXO RP14'!$A$59,(IF(G1594=10,'ANEXO RP14'!$A$60,(IF(G1594=11,'ANEXO RP14'!$A$61,(IF(G1594=12,'ANEXO RP14'!$A$62,(IF(G1594=13,'ANEXO RP14'!$A$63,(IF(G1594=14,'ANEXO RP14'!$A$64,(IF(G1594=15,'ANEXO RP14'!$A$65,(IF(G1594=16,'ANEXO RP14'!$A$66," ")))))))))))))))))))))))))))))))</f>
        <v xml:space="preserve"> </v>
      </c>
      <c r="I1594" s="106"/>
      <c r="J1594" s="114"/>
      <c r="K1594" s="91"/>
    </row>
    <row r="1595" spans="1:11" s="30" customFormat="1" ht="41.25" customHeight="1" thickBot="1" x14ac:dyDescent="0.3">
      <c r="A1595" s="113"/>
      <c r="B1595" s="93"/>
      <c r="C1595" s="55"/>
      <c r="D1595" s="94" t="e">
        <f>VLOOKUP($C1594:$C$5004,$C$27:$D$5004,2,0)</f>
        <v>#N/A</v>
      </c>
      <c r="E1595" s="99"/>
      <c r="F1595" s="60" t="e">
        <f>VLOOKUP($E1595:$E$5004,'PLANO DE APLICAÇÃO'!$A$5:$B$1002,2,0)</f>
        <v>#N/A</v>
      </c>
      <c r="G1595" s="28"/>
      <c r="H1595" s="29" t="str">
        <f>IF(G1595=1,'ANEXO RP14'!$A$51,(IF(G1595=2,'ANEXO RP14'!$A$52,(IF(G1595=3,'ANEXO RP14'!$A$53,(IF(G1595=4,'ANEXO RP14'!$A$54,(IF(G1595=5,'ANEXO RP14'!$A$55,(IF(G1595=6,'ANEXO RP14'!$A$56,(IF(G1595=7,'ANEXO RP14'!$A$57,(IF(G1595=8,'ANEXO RP14'!$A$58,(IF(G1595=9,'ANEXO RP14'!$A$59,(IF(G1595=10,'ANEXO RP14'!$A$60,(IF(G1595=11,'ANEXO RP14'!$A$61,(IF(G1595=12,'ANEXO RP14'!$A$62,(IF(G1595=13,'ANEXO RP14'!$A$63,(IF(G1595=14,'ANEXO RP14'!$A$64,(IF(G1595=15,'ANEXO RP14'!$A$65,(IF(G1595=16,'ANEXO RP14'!$A$66," ")))))))))))))))))))))))))))))))</f>
        <v xml:space="preserve"> </v>
      </c>
      <c r="I1595" s="106"/>
      <c r="J1595" s="114"/>
      <c r="K1595" s="91"/>
    </row>
    <row r="1596" spans="1:11" s="30" customFormat="1" ht="41.25" customHeight="1" thickBot="1" x14ac:dyDescent="0.3">
      <c r="A1596" s="113"/>
      <c r="B1596" s="93"/>
      <c r="C1596" s="55"/>
      <c r="D1596" s="94" t="e">
        <f>VLOOKUP($C1595:$C$5004,$C$27:$D$5004,2,0)</f>
        <v>#N/A</v>
      </c>
      <c r="E1596" s="99"/>
      <c r="F1596" s="60" t="e">
        <f>VLOOKUP($E1596:$E$5004,'PLANO DE APLICAÇÃO'!$A$5:$B$1002,2,0)</f>
        <v>#N/A</v>
      </c>
      <c r="G1596" s="28"/>
      <c r="H1596" s="29" t="str">
        <f>IF(G1596=1,'ANEXO RP14'!$A$51,(IF(G1596=2,'ANEXO RP14'!$A$52,(IF(G1596=3,'ANEXO RP14'!$A$53,(IF(G1596=4,'ANEXO RP14'!$A$54,(IF(G1596=5,'ANEXO RP14'!$A$55,(IF(G1596=6,'ANEXO RP14'!$A$56,(IF(G1596=7,'ANEXO RP14'!$A$57,(IF(G1596=8,'ANEXO RP14'!$A$58,(IF(G1596=9,'ANEXO RP14'!$A$59,(IF(G1596=10,'ANEXO RP14'!$A$60,(IF(G1596=11,'ANEXO RP14'!$A$61,(IF(G1596=12,'ANEXO RP14'!$A$62,(IF(G1596=13,'ANEXO RP14'!$A$63,(IF(G1596=14,'ANEXO RP14'!$A$64,(IF(G1596=15,'ANEXO RP14'!$A$65,(IF(G1596=16,'ANEXO RP14'!$A$66," ")))))))))))))))))))))))))))))))</f>
        <v xml:space="preserve"> </v>
      </c>
      <c r="I1596" s="106"/>
      <c r="J1596" s="114"/>
      <c r="K1596" s="91"/>
    </row>
    <row r="1597" spans="1:11" s="30" customFormat="1" ht="41.25" customHeight="1" thickBot="1" x14ac:dyDescent="0.3">
      <c r="A1597" s="113"/>
      <c r="B1597" s="93"/>
      <c r="C1597" s="55"/>
      <c r="D1597" s="94" t="e">
        <f>VLOOKUP($C1596:$C$5004,$C$27:$D$5004,2,0)</f>
        <v>#N/A</v>
      </c>
      <c r="E1597" s="99"/>
      <c r="F1597" s="60" t="e">
        <f>VLOOKUP($E1597:$E$5004,'PLANO DE APLICAÇÃO'!$A$5:$B$1002,2,0)</f>
        <v>#N/A</v>
      </c>
      <c r="G1597" s="28"/>
      <c r="H1597" s="29" t="str">
        <f>IF(G1597=1,'ANEXO RP14'!$A$51,(IF(G1597=2,'ANEXO RP14'!$A$52,(IF(G1597=3,'ANEXO RP14'!$A$53,(IF(G1597=4,'ANEXO RP14'!$A$54,(IF(G1597=5,'ANEXO RP14'!$A$55,(IF(G1597=6,'ANEXO RP14'!$A$56,(IF(G1597=7,'ANEXO RP14'!$A$57,(IF(G1597=8,'ANEXO RP14'!$A$58,(IF(G1597=9,'ANEXO RP14'!$A$59,(IF(G1597=10,'ANEXO RP14'!$A$60,(IF(G1597=11,'ANEXO RP14'!$A$61,(IF(G1597=12,'ANEXO RP14'!$A$62,(IF(G1597=13,'ANEXO RP14'!$A$63,(IF(G1597=14,'ANEXO RP14'!$A$64,(IF(G1597=15,'ANEXO RP14'!$A$65,(IF(G1597=16,'ANEXO RP14'!$A$66," ")))))))))))))))))))))))))))))))</f>
        <v xml:space="preserve"> </v>
      </c>
      <c r="I1597" s="106"/>
      <c r="J1597" s="114"/>
      <c r="K1597" s="91"/>
    </row>
    <row r="1598" spans="1:11" s="30" customFormat="1" ht="41.25" customHeight="1" thickBot="1" x14ac:dyDescent="0.3">
      <c r="A1598" s="113"/>
      <c r="B1598" s="93"/>
      <c r="C1598" s="55"/>
      <c r="D1598" s="94" t="e">
        <f>VLOOKUP($C1597:$C$5004,$C$27:$D$5004,2,0)</f>
        <v>#N/A</v>
      </c>
      <c r="E1598" s="99"/>
      <c r="F1598" s="60" t="e">
        <f>VLOOKUP($E1598:$E$5004,'PLANO DE APLICAÇÃO'!$A$5:$B$1002,2,0)</f>
        <v>#N/A</v>
      </c>
      <c r="G1598" s="28"/>
      <c r="H1598" s="29" t="str">
        <f>IF(G1598=1,'ANEXO RP14'!$A$51,(IF(G1598=2,'ANEXO RP14'!$A$52,(IF(G1598=3,'ANEXO RP14'!$A$53,(IF(G1598=4,'ANEXO RP14'!$A$54,(IF(G1598=5,'ANEXO RP14'!$A$55,(IF(G1598=6,'ANEXO RP14'!$A$56,(IF(G1598=7,'ANEXO RP14'!$A$57,(IF(G1598=8,'ANEXO RP14'!$A$58,(IF(G1598=9,'ANEXO RP14'!$A$59,(IF(G1598=10,'ANEXO RP14'!$A$60,(IF(G1598=11,'ANEXO RP14'!$A$61,(IF(G1598=12,'ANEXO RP14'!$A$62,(IF(G1598=13,'ANEXO RP14'!$A$63,(IF(G1598=14,'ANEXO RP14'!$A$64,(IF(G1598=15,'ANEXO RP14'!$A$65,(IF(G1598=16,'ANEXO RP14'!$A$66," ")))))))))))))))))))))))))))))))</f>
        <v xml:space="preserve"> </v>
      </c>
      <c r="I1598" s="106"/>
      <c r="J1598" s="114"/>
      <c r="K1598" s="91"/>
    </row>
    <row r="1599" spans="1:11" s="30" customFormat="1" ht="41.25" customHeight="1" thickBot="1" x14ac:dyDescent="0.3">
      <c r="A1599" s="113"/>
      <c r="B1599" s="93"/>
      <c r="C1599" s="55"/>
      <c r="D1599" s="94" t="e">
        <f>VLOOKUP($C1598:$C$5004,$C$27:$D$5004,2,0)</f>
        <v>#N/A</v>
      </c>
      <c r="E1599" s="99"/>
      <c r="F1599" s="60" t="e">
        <f>VLOOKUP($E1599:$E$5004,'PLANO DE APLICAÇÃO'!$A$5:$B$1002,2,0)</f>
        <v>#N/A</v>
      </c>
      <c r="G1599" s="28"/>
      <c r="H1599" s="29" t="str">
        <f>IF(G1599=1,'ANEXO RP14'!$A$51,(IF(G1599=2,'ANEXO RP14'!$A$52,(IF(G1599=3,'ANEXO RP14'!$A$53,(IF(G1599=4,'ANEXO RP14'!$A$54,(IF(G1599=5,'ANEXO RP14'!$A$55,(IF(G1599=6,'ANEXO RP14'!$A$56,(IF(G1599=7,'ANEXO RP14'!$A$57,(IF(G1599=8,'ANEXO RP14'!$A$58,(IF(G1599=9,'ANEXO RP14'!$A$59,(IF(G1599=10,'ANEXO RP14'!$A$60,(IF(G1599=11,'ANEXO RP14'!$A$61,(IF(G1599=12,'ANEXO RP14'!$A$62,(IF(G1599=13,'ANEXO RP14'!$A$63,(IF(G1599=14,'ANEXO RP14'!$A$64,(IF(G1599=15,'ANEXO RP14'!$A$65,(IF(G1599=16,'ANEXO RP14'!$A$66," ")))))))))))))))))))))))))))))))</f>
        <v xml:space="preserve"> </v>
      </c>
      <c r="I1599" s="106"/>
      <c r="J1599" s="114"/>
      <c r="K1599" s="91"/>
    </row>
    <row r="1600" spans="1:11" s="30" customFormat="1" ht="41.25" customHeight="1" thickBot="1" x14ac:dyDescent="0.3">
      <c r="A1600" s="113"/>
      <c r="B1600" s="93"/>
      <c r="C1600" s="55"/>
      <c r="D1600" s="94" t="e">
        <f>VLOOKUP($C1599:$C$5004,$C$27:$D$5004,2,0)</f>
        <v>#N/A</v>
      </c>
      <c r="E1600" s="99"/>
      <c r="F1600" s="60" t="e">
        <f>VLOOKUP($E1600:$E$5004,'PLANO DE APLICAÇÃO'!$A$5:$B$1002,2,0)</f>
        <v>#N/A</v>
      </c>
      <c r="G1600" s="28"/>
      <c r="H1600" s="29" t="str">
        <f>IF(G1600=1,'ANEXO RP14'!$A$51,(IF(G1600=2,'ANEXO RP14'!$A$52,(IF(G1600=3,'ANEXO RP14'!$A$53,(IF(G1600=4,'ANEXO RP14'!$A$54,(IF(G1600=5,'ANEXO RP14'!$A$55,(IF(G1600=6,'ANEXO RP14'!$A$56,(IF(G1600=7,'ANEXO RP14'!$A$57,(IF(G1600=8,'ANEXO RP14'!$A$58,(IF(G1600=9,'ANEXO RP14'!$A$59,(IF(G1600=10,'ANEXO RP14'!$A$60,(IF(G1600=11,'ANEXO RP14'!$A$61,(IF(G1600=12,'ANEXO RP14'!$A$62,(IF(G1600=13,'ANEXO RP14'!$A$63,(IF(G1600=14,'ANEXO RP14'!$A$64,(IF(G1600=15,'ANEXO RP14'!$A$65,(IF(G1600=16,'ANEXO RP14'!$A$66," ")))))))))))))))))))))))))))))))</f>
        <v xml:space="preserve"> </v>
      </c>
      <c r="I1600" s="106"/>
      <c r="J1600" s="114"/>
      <c r="K1600" s="91"/>
    </row>
    <row r="1601" spans="1:11" s="30" customFormat="1" ht="41.25" customHeight="1" thickBot="1" x14ac:dyDescent="0.3">
      <c r="A1601" s="113"/>
      <c r="B1601" s="93"/>
      <c r="C1601" s="55"/>
      <c r="D1601" s="94" t="e">
        <f>VLOOKUP($C1600:$C$5004,$C$27:$D$5004,2,0)</f>
        <v>#N/A</v>
      </c>
      <c r="E1601" s="99"/>
      <c r="F1601" s="60" t="e">
        <f>VLOOKUP($E1601:$E$5004,'PLANO DE APLICAÇÃO'!$A$5:$B$1002,2,0)</f>
        <v>#N/A</v>
      </c>
      <c r="G1601" s="28"/>
      <c r="H1601" s="29" t="str">
        <f>IF(G1601=1,'ANEXO RP14'!$A$51,(IF(G1601=2,'ANEXO RP14'!$A$52,(IF(G1601=3,'ANEXO RP14'!$A$53,(IF(G1601=4,'ANEXO RP14'!$A$54,(IF(G1601=5,'ANEXO RP14'!$A$55,(IF(G1601=6,'ANEXO RP14'!$A$56,(IF(G1601=7,'ANEXO RP14'!$A$57,(IF(G1601=8,'ANEXO RP14'!$A$58,(IF(G1601=9,'ANEXO RP14'!$A$59,(IF(G1601=10,'ANEXO RP14'!$A$60,(IF(G1601=11,'ANEXO RP14'!$A$61,(IF(G1601=12,'ANEXO RP14'!$A$62,(IF(G1601=13,'ANEXO RP14'!$A$63,(IF(G1601=14,'ANEXO RP14'!$A$64,(IF(G1601=15,'ANEXO RP14'!$A$65,(IF(G1601=16,'ANEXO RP14'!$A$66," ")))))))))))))))))))))))))))))))</f>
        <v xml:space="preserve"> </v>
      </c>
      <c r="I1601" s="106"/>
      <c r="J1601" s="114"/>
      <c r="K1601" s="91"/>
    </row>
    <row r="1602" spans="1:11" s="30" customFormat="1" ht="41.25" customHeight="1" thickBot="1" x14ac:dyDescent="0.3">
      <c r="A1602" s="113"/>
      <c r="B1602" s="93"/>
      <c r="C1602" s="55"/>
      <c r="D1602" s="94" t="e">
        <f>VLOOKUP($C1601:$C$5004,$C$27:$D$5004,2,0)</f>
        <v>#N/A</v>
      </c>
      <c r="E1602" s="99"/>
      <c r="F1602" s="60" t="e">
        <f>VLOOKUP($E1602:$E$5004,'PLANO DE APLICAÇÃO'!$A$5:$B$1002,2,0)</f>
        <v>#N/A</v>
      </c>
      <c r="G1602" s="28"/>
      <c r="H1602" s="29" t="str">
        <f>IF(G1602=1,'ANEXO RP14'!$A$51,(IF(G1602=2,'ANEXO RP14'!$A$52,(IF(G1602=3,'ANEXO RP14'!$A$53,(IF(G1602=4,'ANEXO RP14'!$A$54,(IF(G1602=5,'ANEXO RP14'!$A$55,(IF(G1602=6,'ANEXO RP14'!$A$56,(IF(G1602=7,'ANEXO RP14'!$A$57,(IF(G1602=8,'ANEXO RP14'!$A$58,(IF(G1602=9,'ANEXO RP14'!$A$59,(IF(G1602=10,'ANEXO RP14'!$A$60,(IF(G1602=11,'ANEXO RP14'!$A$61,(IF(G1602=12,'ANEXO RP14'!$A$62,(IF(G1602=13,'ANEXO RP14'!$A$63,(IF(G1602=14,'ANEXO RP14'!$A$64,(IF(G1602=15,'ANEXO RP14'!$A$65,(IF(G1602=16,'ANEXO RP14'!$A$66," ")))))))))))))))))))))))))))))))</f>
        <v xml:space="preserve"> </v>
      </c>
      <c r="I1602" s="106"/>
      <c r="J1602" s="114"/>
      <c r="K1602" s="91"/>
    </row>
    <row r="1603" spans="1:11" s="30" customFormat="1" ht="41.25" customHeight="1" thickBot="1" x14ac:dyDescent="0.3">
      <c r="A1603" s="113"/>
      <c r="B1603" s="93"/>
      <c r="C1603" s="55"/>
      <c r="D1603" s="94" t="e">
        <f>VLOOKUP($C1602:$C$5004,$C$27:$D$5004,2,0)</f>
        <v>#N/A</v>
      </c>
      <c r="E1603" s="99"/>
      <c r="F1603" s="60" t="e">
        <f>VLOOKUP($E1603:$E$5004,'PLANO DE APLICAÇÃO'!$A$5:$B$1002,2,0)</f>
        <v>#N/A</v>
      </c>
      <c r="G1603" s="28"/>
      <c r="H1603" s="29" t="str">
        <f>IF(G1603=1,'ANEXO RP14'!$A$51,(IF(G1603=2,'ANEXO RP14'!$A$52,(IF(G1603=3,'ANEXO RP14'!$A$53,(IF(G1603=4,'ANEXO RP14'!$A$54,(IF(G1603=5,'ANEXO RP14'!$A$55,(IF(G1603=6,'ANEXO RP14'!$A$56,(IF(G1603=7,'ANEXO RP14'!$A$57,(IF(G1603=8,'ANEXO RP14'!$A$58,(IF(G1603=9,'ANEXO RP14'!$A$59,(IF(G1603=10,'ANEXO RP14'!$A$60,(IF(G1603=11,'ANEXO RP14'!$A$61,(IF(G1603=12,'ANEXO RP14'!$A$62,(IF(G1603=13,'ANEXO RP14'!$A$63,(IF(G1603=14,'ANEXO RP14'!$A$64,(IF(G1603=15,'ANEXO RP14'!$A$65,(IF(G1603=16,'ANEXO RP14'!$A$66," ")))))))))))))))))))))))))))))))</f>
        <v xml:space="preserve"> </v>
      </c>
      <c r="I1603" s="106"/>
      <c r="J1603" s="114"/>
      <c r="K1603" s="91"/>
    </row>
    <row r="1604" spans="1:11" s="30" customFormat="1" ht="41.25" customHeight="1" thickBot="1" x14ac:dyDescent="0.3">
      <c r="A1604" s="113"/>
      <c r="B1604" s="93"/>
      <c r="C1604" s="55"/>
      <c r="D1604" s="94" t="e">
        <f>VLOOKUP($C1603:$C$5004,$C$27:$D$5004,2,0)</f>
        <v>#N/A</v>
      </c>
      <c r="E1604" s="99"/>
      <c r="F1604" s="60" t="e">
        <f>VLOOKUP($E1604:$E$5004,'PLANO DE APLICAÇÃO'!$A$5:$B$1002,2,0)</f>
        <v>#N/A</v>
      </c>
      <c r="G1604" s="28"/>
      <c r="H1604" s="29" t="str">
        <f>IF(G1604=1,'ANEXO RP14'!$A$51,(IF(G1604=2,'ANEXO RP14'!$A$52,(IF(G1604=3,'ANEXO RP14'!$A$53,(IF(G1604=4,'ANEXO RP14'!$A$54,(IF(G1604=5,'ANEXO RP14'!$A$55,(IF(G1604=6,'ANEXO RP14'!$A$56,(IF(G1604=7,'ANEXO RP14'!$A$57,(IF(G1604=8,'ANEXO RP14'!$A$58,(IF(G1604=9,'ANEXO RP14'!$A$59,(IF(G1604=10,'ANEXO RP14'!$A$60,(IF(G1604=11,'ANEXO RP14'!$A$61,(IF(G1604=12,'ANEXO RP14'!$A$62,(IF(G1604=13,'ANEXO RP14'!$A$63,(IF(G1604=14,'ANEXO RP14'!$A$64,(IF(G1604=15,'ANEXO RP14'!$A$65,(IF(G1604=16,'ANEXO RP14'!$A$66," ")))))))))))))))))))))))))))))))</f>
        <v xml:space="preserve"> </v>
      </c>
      <c r="I1604" s="106"/>
      <c r="J1604" s="114"/>
      <c r="K1604" s="91"/>
    </row>
    <row r="1605" spans="1:11" s="30" customFormat="1" ht="41.25" customHeight="1" thickBot="1" x14ac:dyDescent="0.3">
      <c r="A1605" s="113"/>
      <c r="B1605" s="93"/>
      <c r="C1605" s="55"/>
      <c r="D1605" s="94" t="e">
        <f>VLOOKUP($C1604:$C$5004,$C$27:$D$5004,2,0)</f>
        <v>#N/A</v>
      </c>
      <c r="E1605" s="99"/>
      <c r="F1605" s="60" t="e">
        <f>VLOOKUP($E1605:$E$5004,'PLANO DE APLICAÇÃO'!$A$5:$B$1002,2,0)</f>
        <v>#N/A</v>
      </c>
      <c r="G1605" s="28"/>
      <c r="H1605" s="29" t="str">
        <f>IF(G1605=1,'ANEXO RP14'!$A$51,(IF(G1605=2,'ANEXO RP14'!$A$52,(IF(G1605=3,'ANEXO RP14'!$A$53,(IF(G1605=4,'ANEXO RP14'!$A$54,(IF(G1605=5,'ANEXO RP14'!$A$55,(IF(G1605=6,'ANEXO RP14'!$A$56,(IF(G1605=7,'ANEXO RP14'!$A$57,(IF(G1605=8,'ANEXO RP14'!$A$58,(IF(G1605=9,'ANEXO RP14'!$A$59,(IF(G1605=10,'ANEXO RP14'!$A$60,(IF(G1605=11,'ANEXO RP14'!$A$61,(IF(G1605=12,'ANEXO RP14'!$A$62,(IF(G1605=13,'ANEXO RP14'!$A$63,(IF(G1605=14,'ANEXO RP14'!$A$64,(IF(G1605=15,'ANEXO RP14'!$A$65,(IF(G1605=16,'ANEXO RP14'!$A$66," ")))))))))))))))))))))))))))))))</f>
        <v xml:space="preserve"> </v>
      </c>
      <c r="I1605" s="106"/>
      <c r="J1605" s="114"/>
      <c r="K1605" s="91"/>
    </row>
    <row r="1606" spans="1:11" s="30" customFormat="1" ht="41.25" customHeight="1" thickBot="1" x14ac:dyDescent="0.3">
      <c r="A1606" s="113"/>
      <c r="B1606" s="93"/>
      <c r="C1606" s="55"/>
      <c r="D1606" s="94" t="e">
        <f>VLOOKUP($C1605:$C$5004,$C$27:$D$5004,2,0)</f>
        <v>#N/A</v>
      </c>
      <c r="E1606" s="99"/>
      <c r="F1606" s="60" t="e">
        <f>VLOOKUP($E1606:$E$5004,'PLANO DE APLICAÇÃO'!$A$5:$B$1002,2,0)</f>
        <v>#N/A</v>
      </c>
      <c r="G1606" s="28"/>
      <c r="H1606" s="29" t="str">
        <f>IF(G1606=1,'ANEXO RP14'!$A$51,(IF(G1606=2,'ANEXO RP14'!$A$52,(IF(G1606=3,'ANEXO RP14'!$A$53,(IF(G1606=4,'ANEXO RP14'!$A$54,(IF(G1606=5,'ANEXO RP14'!$A$55,(IF(G1606=6,'ANEXO RP14'!$A$56,(IF(G1606=7,'ANEXO RP14'!$A$57,(IF(G1606=8,'ANEXO RP14'!$A$58,(IF(G1606=9,'ANEXO RP14'!$A$59,(IF(G1606=10,'ANEXO RP14'!$A$60,(IF(G1606=11,'ANEXO RP14'!$A$61,(IF(G1606=12,'ANEXO RP14'!$A$62,(IF(G1606=13,'ANEXO RP14'!$A$63,(IF(G1606=14,'ANEXO RP14'!$A$64,(IF(G1606=15,'ANEXO RP14'!$A$65,(IF(G1606=16,'ANEXO RP14'!$A$66," ")))))))))))))))))))))))))))))))</f>
        <v xml:space="preserve"> </v>
      </c>
      <c r="I1606" s="106"/>
      <c r="J1606" s="114"/>
      <c r="K1606" s="91"/>
    </row>
    <row r="1607" spans="1:11" s="30" customFormat="1" ht="41.25" customHeight="1" thickBot="1" x14ac:dyDescent="0.3">
      <c r="A1607" s="113"/>
      <c r="B1607" s="93"/>
      <c r="C1607" s="55"/>
      <c r="D1607" s="94" t="e">
        <f>VLOOKUP($C1606:$C$5004,$C$27:$D$5004,2,0)</f>
        <v>#N/A</v>
      </c>
      <c r="E1607" s="99"/>
      <c r="F1607" s="60" t="e">
        <f>VLOOKUP($E1607:$E$5004,'PLANO DE APLICAÇÃO'!$A$5:$B$1002,2,0)</f>
        <v>#N/A</v>
      </c>
      <c r="G1607" s="28"/>
      <c r="H1607" s="29" t="str">
        <f>IF(G1607=1,'ANEXO RP14'!$A$51,(IF(G1607=2,'ANEXO RP14'!$A$52,(IF(G1607=3,'ANEXO RP14'!$A$53,(IF(G1607=4,'ANEXO RP14'!$A$54,(IF(G1607=5,'ANEXO RP14'!$A$55,(IF(G1607=6,'ANEXO RP14'!$A$56,(IF(G1607=7,'ANEXO RP14'!$A$57,(IF(G1607=8,'ANEXO RP14'!$A$58,(IF(G1607=9,'ANEXO RP14'!$A$59,(IF(G1607=10,'ANEXO RP14'!$A$60,(IF(G1607=11,'ANEXO RP14'!$A$61,(IF(G1607=12,'ANEXO RP14'!$A$62,(IF(G1607=13,'ANEXO RP14'!$A$63,(IF(G1607=14,'ANEXO RP14'!$A$64,(IF(G1607=15,'ANEXO RP14'!$A$65,(IF(G1607=16,'ANEXO RP14'!$A$66," ")))))))))))))))))))))))))))))))</f>
        <v xml:space="preserve"> </v>
      </c>
      <c r="I1607" s="106"/>
      <c r="J1607" s="114"/>
      <c r="K1607" s="91"/>
    </row>
    <row r="1608" spans="1:11" s="30" customFormat="1" ht="41.25" customHeight="1" thickBot="1" x14ac:dyDescent="0.3">
      <c r="A1608" s="113"/>
      <c r="B1608" s="93"/>
      <c r="C1608" s="55"/>
      <c r="D1608" s="94" t="e">
        <f>VLOOKUP($C1607:$C$5004,$C$27:$D$5004,2,0)</f>
        <v>#N/A</v>
      </c>
      <c r="E1608" s="99"/>
      <c r="F1608" s="60" t="e">
        <f>VLOOKUP($E1608:$E$5004,'PLANO DE APLICAÇÃO'!$A$5:$B$1002,2,0)</f>
        <v>#N/A</v>
      </c>
      <c r="G1608" s="28"/>
      <c r="H1608" s="29" t="str">
        <f>IF(G1608=1,'ANEXO RP14'!$A$51,(IF(G1608=2,'ANEXO RP14'!$A$52,(IF(G1608=3,'ANEXO RP14'!$A$53,(IF(G1608=4,'ANEXO RP14'!$A$54,(IF(G1608=5,'ANEXO RP14'!$A$55,(IF(G1608=6,'ANEXO RP14'!$A$56,(IF(G1608=7,'ANEXO RP14'!$A$57,(IF(G1608=8,'ANEXO RP14'!$A$58,(IF(G1608=9,'ANEXO RP14'!$A$59,(IF(G1608=10,'ANEXO RP14'!$A$60,(IF(G1608=11,'ANEXO RP14'!$A$61,(IF(G1608=12,'ANEXO RP14'!$A$62,(IF(G1608=13,'ANEXO RP14'!$A$63,(IF(G1608=14,'ANEXO RP14'!$A$64,(IF(G1608=15,'ANEXO RP14'!$A$65,(IF(G1608=16,'ANEXO RP14'!$A$66," ")))))))))))))))))))))))))))))))</f>
        <v xml:space="preserve"> </v>
      </c>
      <c r="I1608" s="106"/>
      <c r="J1608" s="114"/>
      <c r="K1608" s="91"/>
    </row>
    <row r="1609" spans="1:11" s="30" customFormat="1" ht="41.25" customHeight="1" thickBot="1" x14ac:dyDescent="0.3">
      <c r="A1609" s="113"/>
      <c r="B1609" s="93"/>
      <c r="C1609" s="55"/>
      <c r="D1609" s="94" t="e">
        <f>VLOOKUP($C1608:$C$5004,$C$27:$D$5004,2,0)</f>
        <v>#N/A</v>
      </c>
      <c r="E1609" s="99"/>
      <c r="F1609" s="60" t="e">
        <f>VLOOKUP($E1609:$E$5004,'PLANO DE APLICAÇÃO'!$A$5:$B$1002,2,0)</f>
        <v>#N/A</v>
      </c>
      <c r="G1609" s="28"/>
      <c r="H1609" s="29" t="str">
        <f>IF(G1609=1,'ANEXO RP14'!$A$51,(IF(G1609=2,'ANEXO RP14'!$A$52,(IF(G1609=3,'ANEXO RP14'!$A$53,(IF(G1609=4,'ANEXO RP14'!$A$54,(IF(G1609=5,'ANEXO RP14'!$A$55,(IF(G1609=6,'ANEXO RP14'!$A$56,(IF(G1609=7,'ANEXO RP14'!$A$57,(IF(G1609=8,'ANEXO RP14'!$A$58,(IF(G1609=9,'ANEXO RP14'!$A$59,(IF(G1609=10,'ANEXO RP14'!$A$60,(IF(G1609=11,'ANEXO RP14'!$A$61,(IF(G1609=12,'ANEXO RP14'!$A$62,(IF(G1609=13,'ANEXO RP14'!$A$63,(IF(G1609=14,'ANEXO RP14'!$A$64,(IF(G1609=15,'ANEXO RP14'!$A$65,(IF(G1609=16,'ANEXO RP14'!$A$66," ")))))))))))))))))))))))))))))))</f>
        <v xml:space="preserve"> </v>
      </c>
      <c r="I1609" s="106"/>
      <c r="J1609" s="114"/>
      <c r="K1609" s="91"/>
    </row>
    <row r="1610" spans="1:11" s="30" customFormat="1" ht="41.25" customHeight="1" thickBot="1" x14ac:dyDescent="0.3">
      <c r="A1610" s="113"/>
      <c r="B1610" s="93"/>
      <c r="C1610" s="55"/>
      <c r="D1610" s="94" t="e">
        <f>VLOOKUP($C1609:$C$5004,$C$27:$D$5004,2,0)</f>
        <v>#N/A</v>
      </c>
      <c r="E1610" s="99"/>
      <c r="F1610" s="60" t="e">
        <f>VLOOKUP($E1610:$E$5004,'PLANO DE APLICAÇÃO'!$A$5:$B$1002,2,0)</f>
        <v>#N/A</v>
      </c>
      <c r="G1610" s="28"/>
      <c r="H1610" s="29" t="str">
        <f>IF(G1610=1,'ANEXO RP14'!$A$51,(IF(G1610=2,'ANEXO RP14'!$A$52,(IF(G1610=3,'ANEXO RP14'!$A$53,(IF(G1610=4,'ANEXO RP14'!$A$54,(IF(G1610=5,'ANEXO RP14'!$A$55,(IF(G1610=6,'ANEXO RP14'!$A$56,(IF(G1610=7,'ANEXO RP14'!$A$57,(IF(G1610=8,'ANEXO RP14'!$A$58,(IF(G1610=9,'ANEXO RP14'!$A$59,(IF(G1610=10,'ANEXO RP14'!$A$60,(IF(G1610=11,'ANEXO RP14'!$A$61,(IF(G1610=12,'ANEXO RP14'!$A$62,(IF(G1610=13,'ANEXO RP14'!$A$63,(IF(G1610=14,'ANEXO RP14'!$A$64,(IF(G1610=15,'ANEXO RP14'!$A$65,(IF(G1610=16,'ANEXO RP14'!$A$66," ")))))))))))))))))))))))))))))))</f>
        <v xml:space="preserve"> </v>
      </c>
      <c r="I1610" s="106"/>
      <c r="J1610" s="114"/>
      <c r="K1610" s="91"/>
    </row>
    <row r="1611" spans="1:11" s="30" customFormat="1" ht="41.25" customHeight="1" thickBot="1" x14ac:dyDescent="0.3">
      <c r="A1611" s="113"/>
      <c r="B1611" s="93"/>
      <c r="C1611" s="55"/>
      <c r="D1611" s="94" t="e">
        <f>VLOOKUP($C1610:$C$5004,$C$27:$D$5004,2,0)</f>
        <v>#N/A</v>
      </c>
      <c r="E1611" s="99"/>
      <c r="F1611" s="60" t="e">
        <f>VLOOKUP($E1611:$E$5004,'PLANO DE APLICAÇÃO'!$A$5:$B$1002,2,0)</f>
        <v>#N/A</v>
      </c>
      <c r="G1611" s="28"/>
      <c r="H1611" s="29" t="str">
        <f>IF(G1611=1,'ANEXO RP14'!$A$51,(IF(G1611=2,'ANEXO RP14'!$A$52,(IF(G1611=3,'ANEXO RP14'!$A$53,(IF(G1611=4,'ANEXO RP14'!$A$54,(IF(G1611=5,'ANEXO RP14'!$A$55,(IF(G1611=6,'ANEXO RP14'!$A$56,(IF(G1611=7,'ANEXO RP14'!$A$57,(IF(G1611=8,'ANEXO RP14'!$A$58,(IF(G1611=9,'ANEXO RP14'!$A$59,(IF(G1611=10,'ANEXO RP14'!$A$60,(IF(G1611=11,'ANEXO RP14'!$A$61,(IF(G1611=12,'ANEXO RP14'!$A$62,(IF(G1611=13,'ANEXO RP14'!$A$63,(IF(G1611=14,'ANEXO RP14'!$A$64,(IF(G1611=15,'ANEXO RP14'!$A$65,(IF(G1611=16,'ANEXO RP14'!$A$66," ")))))))))))))))))))))))))))))))</f>
        <v xml:space="preserve"> </v>
      </c>
      <c r="I1611" s="106"/>
      <c r="J1611" s="114"/>
      <c r="K1611" s="91"/>
    </row>
    <row r="1612" spans="1:11" s="30" customFormat="1" ht="41.25" customHeight="1" thickBot="1" x14ac:dyDescent="0.3">
      <c r="A1612" s="113"/>
      <c r="B1612" s="93"/>
      <c r="C1612" s="55"/>
      <c r="D1612" s="94" t="e">
        <f>VLOOKUP($C1611:$C$5004,$C$27:$D$5004,2,0)</f>
        <v>#N/A</v>
      </c>
      <c r="E1612" s="99"/>
      <c r="F1612" s="60" t="e">
        <f>VLOOKUP($E1612:$E$5004,'PLANO DE APLICAÇÃO'!$A$5:$B$1002,2,0)</f>
        <v>#N/A</v>
      </c>
      <c r="G1612" s="28"/>
      <c r="H1612" s="29" t="str">
        <f>IF(G1612=1,'ANEXO RP14'!$A$51,(IF(G1612=2,'ANEXO RP14'!$A$52,(IF(G1612=3,'ANEXO RP14'!$A$53,(IF(G1612=4,'ANEXO RP14'!$A$54,(IF(G1612=5,'ANEXO RP14'!$A$55,(IF(G1612=6,'ANEXO RP14'!$A$56,(IF(G1612=7,'ANEXO RP14'!$A$57,(IF(G1612=8,'ANEXO RP14'!$A$58,(IF(G1612=9,'ANEXO RP14'!$A$59,(IF(G1612=10,'ANEXO RP14'!$A$60,(IF(G1612=11,'ANEXO RP14'!$A$61,(IF(G1612=12,'ANEXO RP14'!$A$62,(IF(G1612=13,'ANEXO RP14'!$A$63,(IF(G1612=14,'ANEXO RP14'!$A$64,(IF(G1612=15,'ANEXO RP14'!$A$65,(IF(G1612=16,'ANEXO RP14'!$A$66," ")))))))))))))))))))))))))))))))</f>
        <v xml:space="preserve"> </v>
      </c>
      <c r="I1612" s="106"/>
      <c r="J1612" s="114"/>
      <c r="K1612" s="91"/>
    </row>
    <row r="1613" spans="1:11" s="30" customFormat="1" ht="41.25" customHeight="1" thickBot="1" x14ac:dyDescent="0.3">
      <c r="A1613" s="113"/>
      <c r="B1613" s="93"/>
      <c r="C1613" s="55"/>
      <c r="D1613" s="94" t="e">
        <f>VLOOKUP($C1612:$C$5004,$C$27:$D$5004,2,0)</f>
        <v>#N/A</v>
      </c>
      <c r="E1613" s="99"/>
      <c r="F1613" s="60" t="e">
        <f>VLOOKUP($E1613:$E$5004,'PLANO DE APLICAÇÃO'!$A$5:$B$1002,2,0)</f>
        <v>#N/A</v>
      </c>
      <c r="G1613" s="28"/>
      <c r="H1613" s="29" t="str">
        <f>IF(G1613=1,'ANEXO RP14'!$A$51,(IF(G1613=2,'ANEXO RP14'!$A$52,(IF(G1613=3,'ANEXO RP14'!$A$53,(IF(G1613=4,'ANEXO RP14'!$A$54,(IF(G1613=5,'ANEXO RP14'!$A$55,(IF(G1613=6,'ANEXO RP14'!$A$56,(IF(G1613=7,'ANEXO RP14'!$A$57,(IF(G1613=8,'ANEXO RP14'!$A$58,(IF(G1613=9,'ANEXO RP14'!$A$59,(IF(G1613=10,'ANEXO RP14'!$A$60,(IF(G1613=11,'ANEXO RP14'!$A$61,(IF(G1613=12,'ANEXO RP14'!$A$62,(IF(G1613=13,'ANEXO RP14'!$A$63,(IF(G1613=14,'ANEXO RP14'!$A$64,(IF(G1613=15,'ANEXO RP14'!$A$65,(IF(G1613=16,'ANEXO RP14'!$A$66," ")))))))))))))))))))))))))))))))</f>
        <v xml:space="preserve"> </v>
      </c>
      <c r="I1613" s="106"/>
      <c r="J1613" s="114"/>
      <c r="K1613" s="91"/>
    </row>
    <row r="1614" spans="1:11" s="30" customFormat="1" ht="41.25" customHeight="1" thickBot="1" x14ac:dyDescent="0.3">
      <c r="A1614" s="113"/>
      <c r="B1614" s="93"/>
      <c r="C1614" s="55"/>
      <c r="D1614" s="94" t="e">
        <f>VLOOKUP($C1613:$C$5004,$C$27:$D$5004,2,0)</f>
        <v>#N/A</v>
      </c>
      <c r="E1614" s="99"/>
      <c r="F1614" s="60" t="e">
        <f>VLOOKUP($E1614:$E$5004,'PLANO DE APLICAÇÃO'!$A$5:$B$1002,2,0)</f>
        <v>#N/A</v>
      </c>
      <c r="G1614" s="28"/>
      <c r="H1614" s="29" t="str">
        <f>IF(G1614=1,'ANEXO RP14'!$A$51,(IF(G1614=2,'ANEXO RP14'!$A$52,(IF(G1614=3,'ANEXO RP14'!$A$53,(IF(G1614=4,'ANEXO RP14'!$A$54,(IF(G1614=5,'ANEXO RP14'!$A$55,(IF(G1614=6,'ANEXO RP14'!$A$56,(IF(G1614=7,'ANEXO RP14'!$A$57,(IF(G1614=8,'ANEXO RP14'!$A$58,(IF(G1614=9,'ANEXO RP14'!$A$59,(IF(G1614=10,'ANEXO RP14'!$A$60,(IF(G1614=11,'ANEXO RP14'!$A$61,(IF(G1614=12,'ANEXO RP14'!$A$62,(IF(G1614=13,'ANEXO RP14'!$A$63,(IF(G1614=14,'ANEXO RP14'!$A$64,(IF(G1614=15,'ANEXO RP14'!$A$65,(IF(G1614=16,'ANEXO RP14'!$A$66," ")))))))))))))))))))))))))))))))</f>
        <v xml:space="preserve"> </v>
      </c>
      <c r="I1614" s="106"/>
      <c r="J1614" s="114"/>
      <c r="K1614" s="91"/>
    </row>
    <row r="1615" spans="1:11" s="30" customFormat="1" ht="41.25" customHeight="1" thickBot="1" x14ac:dyDescent="0.3">
      <c r="A1615" s="113"/>
      <c r="B1615" s="93"/>
      <c r="C1615" s="55"/>
      <c r="D1615" s="94" t="e">
        <f>VLOOKUP($C1614:$C$5004,$C$27:$D$5004,2,0)</f>
        <v>#N/A</v>
      </c>
      <c r="E1615" s="99"/>
      <c r="F1615" s="60" t="e">
        <f>VLOOKUP($E1615:$E$5004,'PLANO DE APLICAÇÃO'!$A$5:$B$1002,2,0)</f>
        <v>#N/A</v>
      </c>
      <c r="G1615" s="28"/>
      <c r="H1615" s="29" t="str">
        <f>IF(G1615=1,'ANEXO RP14'!$A$51,(IF(G1615=2,'ANEXO RP14'!$A$52,(IF(G1615=3,'ANEXO RP14'!$A$53,(IF(G1615=4,'ANEXO RP14'!$A$54,(IF(G1615=5,'ANEXO RP14'!$A$55,(IF(G1615=6,'ANEXO RP14'!$A$56,(IF(G1615=7,'ANEXO RP14'!$A$57,(IF(G1615=8,'ANEXO RP14'!$A$58,(IF(G1615=9,'ANEXO RP14'!$A$59,(IF(G1615=10,'ANEXO RP14'!$A$60,(IF(G1615=11,'ANEXO RP14'!$A$61,(IF(G1615=12,'ANEXO RP14'!$A$62,(IF(G1615=13,'ANEXO RP14'!$A$63,(IF(G1615=14,'ANEXO RP14'!$A$64,(IF(G1615=15,'ANEXO RP14'!$A$65,(IF(G1615=16,'ANEXO RP14'!$A$66," ")))))))))))))))))))))))))))))))</f>
        <v xml:space="preserve"> </v>
      </c>
      <c r="I1615" s="106"/>
      <c r="J1615" s="114"/>
      <c r="K1615" s="91"/>
    </row>
    <row r="1616" spans="1:11" s="30" customFormat="1" ht="41.25" customHeight="1" thickBot="1" x14ac:dyDescent="0.3">
      <c r="A1616" s="113"/>
      <c r="B1616" s="93"/>
      <c r="C1616" s="55"/>
      <c r="D1616" s="94" t="e">
        <f>VLOOKUP($C1615:$C$5004,$C$27:$D$5004,2,0)</f>
        <v>#N/A</v>
      </c>
      <c r="E1616" s="99"/>
      <c r="F1616" s="60" t="e">
        <f>VLOOKUP($E1616:$E$5004,'PLANO DE APLICAÇÃO'!$A$5:$B$1002,2,0)</f>
        <v>#N/A</v>
      </c>
      <c r="G1616" s="28"/>
      <c r="H1616" s="29" t="str">
        <f>IF(G1616=1,'ANEXO RP14'!$A$51,(IF(G1616=2,'ANEXO RP14'!$A$52,(IF(G1616=3,'ANEXO RP14'!$A$53,(IF(G1616=4,'ANEXO RP14'!$A$54,(IF(G1616=5,'ANEXO RP14'!$A$55,(IF(G1616=6,'ANEXO RP14'!$A$56,(IF(G1616=7,'ANEXO RP14'!$A$57,(IF(G1616=8,'ANEXO RP14'!$A$58,(IF(G1616=9,'ANEXO RP14'!$A$59,(IF(G1616=10,'ANEXO RP14'!$A$60,(IF(G1616=11,'ANEXO RP14'!$A$61,(IF(G1616=12,'ANEXO RP14'!$A$62,(IF(G1616=13,'ANEXO RP14'!$A$63,(IF(G1616=14,'ANEXO RP14'!$A$64,(IF(G1616=15,'ANEXO RP14'!$A$65,(IF(G1616=16,'ANEXO RP14'!$A$66," ")))))))))))))))))))))))))))))))</f>
        <v xml:space="preserve"> </v>
      </c>
      <c r="I1616" s="106"/>
      <c r="J1616" s="114"/>
      <c r="K1616" s="91"/>
    </row>
    <row r="1617" spans="1:11" s="30" customFormat="1" ht="41.25" customHeight="1" thickBot="1" x14ac:dyDescent="0.3">
      <c r="A1617" s="113"/>
      <c r="B1617" s="93"/>
      <c r="C1617" s="55"/>
      <c r="D1617" s="94" t="e">
        <f>VLOOKUP($C1616:$C$5004,$C$27:$D$5004,2,0)</f>
        <v>#N/A</v>
      </c>
      <c r="E1617" s="99"/>
      <c r="F1617" s="60" t="e">
        <f>VLOOKUP($E1617:$E$5004,'PLANO DE APLICAÇÃO'!$A$5:$B$1002,2,0)</f>
        <v>#N/A</v>
      </c>
      <c r="G1617" s="28"/>
      <c r="H1617" s="29" t="str">
        <f>IF(G1617=1,'ANEXO RP14'!$A$51,(IF(G1617=2,'ANEXO RP14'!$A$52,(IF(G1617=3,'ANEXO RP14'!$A$53,(IF(G1617=4,'ANEXO RP14'!$A$54,(IF(G1617=5,'ANEXO RP14'!$A$55,(IF(G1617=6,'ANEXO RP14'!$A$56,(IF(G1617=7,'ANEXO RP14'!$A$57,(IF(G1617=8,'ANEXO RP14'!$A$58,(IF(G1617=9,'ANEXO RP14'!$A$59,(IF(G1617=10,'ANEXO RP14'!$A$60,(IF(G1617=11,'ANEXO RP14'!$A$61,(IF(G1617=12,'ANEXO RP14'!$A$62,(IF(G1617=13,'ANEXO RP14'!$A$63,(IF(G1617=14,'ANEXO RP14'!$A$64,(IF(G1617=15,'ANEXO RP14'!$A$65,(IF(G1617=16,'ANEXO RP14'!$A$66," ")))))))))))))))))))))))))))))))</f>
        <v xml:space="preserve"> </v>
      </c>
      <c r="I1617" s="106"/>
      <c r="J1617" s="114"/>
      <c r="K1617" s="91"/>
    </row>
    <row r="1618" spans="1:11" s="30" customFormat="1" ht="41.25" customHeight="1" thickBot="1" x14ac:dyDescent="0.3">
      <c r="A1618" s="113"/>
      <c r="B1618" s="93"/>
      <c r="C1618" s="55"/>
      <c r="D1618" s="94" t="e">
        <f>VLOOKUP($C1617:$C$5004,$C$27:$D$5004,2,0)</f>
        <v>#N/A</v>
      </c>
      <c r="E1618" s="99"/>
      <c r="F1618" s="60" t="e">
        <f>VLOOKUP($E1618:$E$5004,'PLANO DE APLICAÇÃO'!$A$5:$B$1002,2,0)</f>
        <v>#N/A</v>
      </c>
      <c r="G1618" s="28"/>
      <c r="H1618" s="29" t="str">
        <f>IF(G1618=1,'ANEXO RP14'!$A$51,(IF(G1618=2,'ANEXO RP14'!$A$52,(IF(G1618=3,'ANEXO RP14'!$A$53,(IF(G1618=4,'ANEXO RP14'!$A$54,(IF(G1618=5,'ANEXO RP14'!$A$55,(IF(G1618=6,'ANEXO RP14'!$A$56,(IF(G1618=7,'ANEXO RP14'!$A$57,(IF(G1618=8,'ANEXO RP14'!$A$58,(IF(G1618=9,'ANEXO RP14'!$A$59,(IF(G1618=10,'ANEXO RP14'!$A$60,(IF(G1618=11,'ANEXO RP14'!$A$61,(IF(G1618=12,'ANEXO RP14'!$A$62,(IF(G1618=13,'ANEXO RP14'!$A$63,(IF(G1618=14,'ANEXO RP14'!$A$64,(IF(G1618=15,'ANEXO RP14'!$A$65,(IF(G1618=16,'ANEXO RP14'!$A$66," ")))))))))))))))))))))))))))))))</f>
        <v xml:space="preserve"> </v>
      </c>
      <c r="I1618" s="106"/>
      <c r="J1618" s="114"/>
      <c r="K1618" s="91"/>
    </row>
    <row r="1619" spans="1:11" s="30" customFormat="1" ht="41.25" customHeight="1" thickBot="1" x14ac:dyDescent="0.3">
      <c r="A1619" s="113"/>
      <c r="B1619" s="93"/>
      <c r="C1619" s="55"/>
      <c r="D1619" s="94" t="e">
        <f>VLOOKUP($C1618:$C$5004,$C$27:$D$5004,2,0)</f>
        <v>#N/A</v>
      </c>
      <c r="E1619" s="99"/>
      <c r="F1619" s="60" t="e">
        <f>VLOOKUP($E1619:$E$5004,'PLANO DE APLICAÇÃO'!$A$5:$B$1002,2,0)</f>
        <v>#N/A</v>
      </c>
      <c r="G1619" s="28"/>
      <c r="H1619" s="29" t="str">
        <f>IF(G1619=1,'ANEXO RP14'!$A$51,(IF(G1619=2,'ANEXO RP14'!$A$52,(IF(G1619=3,'ANEXO RP14'!$A$53,(IF(G1619=4,'ANEXO RP14'!$A$54,(IF(G1619=5,'ANEXO RP14'!$A$55,(IF(G1619=6,'ANEXO RP14'!$A$56,(IF(G1619=7,'ANEXO RP14'!$A$57,(IF(G1619=8,'ANEXO RP14'!$A$58,(IF(G1619=9,'ANEXO RP14'!$A$59,(IF(G1619=10,'ANEXO RP14'!$A$60,(IF(G1619=11,'ANEXO RP14'!$A$61,(IF(G1619=12,'ANEXO RP14'!$A$62,(IF(G1619=13,'ANEXO RP14'!$A$63,(IF(G1619=14,'ANEXO RP14'!$A$64,(IF(G1619=15,'ANEXO RP14'!$A$65,(IF(G1619=16,'ANEXO RP14'!$A$66," ")))))))))))))))))))))))))))))))</f>
        <v xml:space="preserve"> </v>
      </c>
      <c r="I1619" s="106"/>
      <c r="J1619" s="114"/>
      <c r="K1619" s="91"/>
    </row>
    <row r="1620" spans="1:11" s="30" customFormat="1" ht="41.25" customHeight="1" thickBot="1" x14ac:dyDescent="0.3">
      <c r="A1620" s="113"/>
      <c r="B1620" s="93"/>
      <c r="C1620" s="55"/>
      <c r="D1620" s="94" t="e">
        <f>VLOOKUP($C1619:$C$5004,$C$27:$D$5004,2,0)</f>
        <v>#N/A</v>
      </c>
      <c r="E1620" s="99"/>
      <c r="F1620" s="60" t="e">
        <f>VLOOKUP($E1620:$E$5004,'PLANO DE APLICAÇÃO'!$A$5:$B$1002,2,0)</f>
        <v>#N/A</v>
      </c>
      <c r="G1620" s="28"/>
      <c r="H1620" s="29" t="str">
        <f>IF(G1620=1,'ANEXO RP14'!$A$51,(IF(G1620=2,'ANEXO RP14'!$A$52,(IF(G1620=3,'ANEXO RP14'!$A$53,(IF(G1620=4,'ANEXO RP14'!$A$54,(IF(G1620=5,'ANEXO RP14'!$A$55,(IF(G1620=6,'ANEXO RP14'!$A$56,(IF(G1620=7,'ANEXO RP14'!$A$57,(IF(G1620=8,'ANEXO RP14'!$A$58,(IF(G1620=9,'ANEXO RP14'!$A$59,(IF(G1620=10,'ANEXO RP14'!$A$60,(IF(G1620=11,'ANEXO RP14'!$A$61,(IF(G1620=12,'ANEXO RP14'!$A$62,(IF(G1620=13,'ANEXO RP14'!$A$63,(IF(G1620=14,'ANEXO RP14'!$A$64,(IF(G1620=15,'ANEXO RP14'!$A$65,(IF(G1620=16,'ANEXO RP14'!$A$66," ")))))))))))))))))))))))))))))))</f>
        <v xml:space="preserve"> </v>
      </c>
      <c r="I1620" s="106"/>
      <c r="J1620" s="114"/>
      <c r="K1620" s="91"/>
    </row>
    <row r="1621" spans="1:11" s="30" customFormat="1" ht="41.25" customHeight="1" thickBot="1" x14ac:dyDescent="0.3">
      <c r="A1621" s="113"/>
      <c r="B1621" s="93"/>
      <c r="C1621" s="55"/>
      <c r="D1621" s="94" t="e">
        <f>VLOOKUP($C1620:$C$5004,$C$27:$D$5004,2,0)</f>
        <v>#N/A</v>
      </c>
      <c r="E1621" s="99"/>
      <c r="F1621" s="60" t="e">
        <f>VLOOKUP($E1621:$E$5004,'PLANO DE APLICAÇÃO'!$A$5:$B$1002,2,0)</f>
        <v>#N/A</v>
      </c>
      <c r="G1621" s="28"/>
      <c r="H1621" s="29" t="str">
        <f>IF(G1621=1,'ANEXO RP14'!$A$51,(IF(G1621=2,'ANEXO RP14'!$A$52,(IF(G1621=3,'ANEXO RP14'!$A$53,(IF(G1621=4,'ANEXO RP14'!$A$54,(IF(G1621=5,'ANEXO RP14'!$A$55,(IF(G1621=6,'ANEXO RP14'!$A$56,(IF(G1621=7,'ANEXO RP14'!$A$57,(IF(G1621=8,'ANEXO RP14'!$A$58,(IF(G1621=9,'ANEXO RP14'!$A$59,(IF(G1621=10,'ANEXO RP14'!$A$60,(IF(G1621=11,'ANEXO RP14'!$A$61,(IF(G1621=12,'ANEXO RP14'!$A$62,(IF(G1621=13,'ANEXO RP14'!$A$63,(IF(G1621=14,'ANEXO RP14'!$A$64,(IF(G1621=15,'ANEXO RP14'!$A$65,(IF(G1621=16,'ANEXO RP14'!$A$66," ")))))))))))))))))))))))))))))))</f>
        <v xml:space="preserve"> </v>
      </c>
      <c r="I1621" s="106"/>
      <c r="J1621" s="114"/>
      <c r="K1621" s="91"/>
    </row>
    <row r="1622" spans="1:11" s="30" customFormat="1" ht="41.25" customHeight="1" thickBot="1" x14ac:dyDescent="0.3">
      <c r="A1622" s="113"/>
      <c r="B1622" s="93"/>
      <c r="C1622" s="55"/>
      <c r="D1622" s="94" t="e">
        <f>VLOOKUP($C1621:$C$5004,$C$27:$D$5004,2,0)</f>
        <v>#N/A</v>
      </c>
      <c r="E1622" s="99"/>
      <c r="F1622" s="60" t="e">
        <f>VLOOKUP($E1622:$E$5004,'PLANO DE APLICAÇÃO'!$A$5:$B$1002,2,0)</f>
        <v>#N/A</v>
      </c>
      <c r="G1622" s="28"/>
      <c r="H1622" s="29" t="str">
        <f>IF(G1622=1,'ANEXO RP14'!$A$51,(IF(G1622=2,'ANEXO RP14'!$A$52,(IF(G1622=3,'ANEXO RP14'!$A$53,(IF(G1622=4,'ANEXO RP14'!$A$54,(IF(G1622=5,'ANEXO RP14'!$A$55,(IF(G1622=6,'ANEXO RP14'!$A$56,(IF(G1622=7,'ANEXO RP14'!$A$57,(IF(G1622=8,'ANEXO RP14'!$A$58,(IF(G1622=9,'ANEXO RP14'!$A$59,(IF(G1622=10,'ANEXO RP14'!$A$60,(IF(G1622=11,'ANEXO RP14'!$A$61,(IF(G1622=12,'ANEXO RP14'!$A$62,(IF(G1622=13,'ANEXO RP14'!$A$63,(IF(G1622=14,'ANEXO RP14'!$A$64,(IF(G1622=15,'ANEXO RP14'!$A$65,(IF(G1622=16,'ANEXO RP14'!$A$66," ")))))))))))))))))))))))))))))))</f>
        <v xml:space="preserve"> </v>
      </c>
      <c r="I1622" s="106"/>
      <c r="J1622" s="114"/>
      <c r="K1622" s="91"/>
    </row>
    <row r="1623" spans="1:11" s="30" customFormat="1" ht="41.25" customHeight="1" thickBot="1" x14ac:dyDescent="0.3">
      <c r="A1623" s="113"/>
      <c r="B1623" s="93"/>
      <c r="C1623" s="55"/>
      <c r="D1623" s="94" t="e">
        <f>VLOOKUP($C1622:$C$5004,$C$27:$D$5004,2,0)</f>
        <v>#N/A</v>
      </c>
      <c r="E1623" s="99"/>
      <c r="F1623" s="60" t="e">
        <f>VLOOKUP($E1623:$E$5004,'PLANO DE APLICAÇÃO'!$A$5:$B$1002,2,0)</f>
        <v>#N/A</v>
      </c>
      <c r="G1623" s="28"/>
      <c r="H1623" s="29" t="str">
        <f>IF(G1623=1,'ANEXO RP14'!$A$51,(IF(G1623=2,'ANEXO RP14'!$A$52,(IF(G1623=3,'ANEXO RP14'!$A$53,(IF(G1623=4,'ANEXO RP14'!$A$54,(IF(G1623=5,'ANEXO RP14'!$A$55,(IF(G1623=6,'ANEXO RP14'!$A$56,(IF(G1623=7,'ANEXO RP14'!$A$57,(IF(G1623=8,'ANEXO RP14'!$A$58,(IF(G1623=9,'ANEXO RP14'!$A$59,(IF(G1623=10,'ANEXO RP14'!$A$60,(IF(G1623=11,'ANEXO RP14'!$A$61,(IF(G1623=12,'ANEXO RP14'!$A$62,(IF(G1623=13,'ANEXO RP14'!$A$63,(IF(G1623=14,'ANEXO RP14'!$A$64,(IF(G1623=15,'ANEXO RP14'!$A$65,(IF(G1623=16,'ANEXO RP14'!$A$66," ")))))))))))))))))))))))))))))))</f>
        <v xml:space="preserve"> </v>
      </c>
      <c r="I1623" s="106"/>
      <c r="J1623" s="114"/>
      <c r="K1623" s="91"/>
    </row>
    <row r="1624" spans="1:11" s="30" customFormat="1" ht="41.25" customHeight="1" thickBot="1" x14ac:dyDescent="0.3">
      <c r="A1624" s="113"/>
      <c r="B1624" s="93"/>
      <c r="C1624" s="55"/>
      <c r="D1624" s="94" t="e">
        <f>VLOOKUP($C1623:$C$5004,$C$27:$D$5004,2,0)</f>
        <v>#N/A</v>
      </c>
      <c r="E1624" s="99"/>
      <c r="F1624" s="60" t="e">
        <f>VLOOKUP($E1624:$E$5004,'PLANO DE APLICAÇÃO'!$A$5:$B$1002,2,0)</f>
        <v>#N/A</v>
      </c>
      <c r="G1624" s="28"/>
      <c r="H1624" s="29" t="str">
        <f>IF(G1624=1,'ANEXO RP14'!$A$51,(IF(G1624=2,'ANEXO RP14'!$A$52,(IF(G1624=3,'ANEXO RP14'!$A$53,(IF(G1624=4,'ANEXO RP14'!$A$54,(IF(G1624=5,'ANEXO RP14'!$A$55,(IF(G1624=6,'ANEXO RP14'!$A$56,(IF(G1624=7,'ANEXO RP14'!$A$57,(IF(G1624=8,'ANEXO RP14'!$A$58,(IF(G1624=9,'ANEXO RP14'!$A$59,(IF(G1624=10,'ANEXO RP14'!$A$60,(IF(G1624=11,'ANEXO RP14'!$A$61,(IF(G1624=12,'ANEXO RP14'!$A$62,(IF(G1624=13,'ANEXO RP14'!$A$63,(IF(G1624=14,'ANEXO RP14'!$A$64,(IF(G1624=15,'ANEXO RP14'!$A$65,(IF(G1624=16,'ANEXO RP14'!$A$66," ")))))))))))))))))))))))))))))))</f>
        <v xml:space="preserve"> </v>
      </c>
      <c r="I1624" s="106"/>
      <c r="J1624" s="114"/>
      <c r="K1624" s="91"/>
    </row>
    <row r="1625" spans="1:11" s="30" customFormat="1" ht="41.25" customHeight="1" thickBot="1" x14ac:dyDescent="0.3">
      <c r="A1625" s="113"/>
      <c r="B1625" s="93"/>
      <c r="C1625" s="55"/>
      <c r="D1625" s="94" t="e">
        <f>VLOOKUP($C1624:$C$5004,$C$27:$D$5004,2,0)</f>
        <v>#N/A</v>
      </c>
      <c r="E1625" s="99"/>
      <c r="F1625" s="60" t="e">
        <f>VLOOKUP($E1625:$E$5004,'PLANO DE APLICAÇÃO'!$A$5:$B$1002,2,0)</f>
        <v>#N/A</v>
      </c>
      <c r="G1625" s="28"/>
      <c r="H1625" s="29" t="str">
        <f>IF(G1625=1,'ANEXO RP14'!$A$51,(IF(G1625=2,'ANEXO RP14'!$A$52,(IF(G1625=3,'ANEXO RP14'!$A$53,(IF(G1625=4,'ANEXO RP14'!$A$54,(IF(G1625=5,'ANEXO RP14'!$A$55,(IF(G1625=6,'ANEXO RP14'!$A$56,(IF(G1625=7,'ANEXO RP14'!$A$57,(IF(G1625=8,'ANEXO RP14'!$A$58,(IF(G1625=9,'ANEXO RP14'!$A$59,(IF(G1625=10,'ANEXO RP14'!$A$60,(IF(G1625=11,'ANEXO RP14'!$A$61,(IF(G1625=12,'ANEXO RP14'!$A$62,(IF(G1625=13,'ANEXO RP14'!$A$63,(IF(G1625=14,'ANEXO RP14'!$A$64,(IF(G1625=15,'ANEXO RP14'!$A$65,(IF(G1625=16,'ANEXO RP14'!$A$66," ")))))))))))))))))))))))))))))))</f>
        <v xml:space="preserve"> </v>
      </c>
      <c r="I1625" s="106"/>
      <c r="J1625" s="114"/>
      <c r="K1625" s="91"/>
    </row>
    <row r="1626" spans="1:11" s="30" customFormat="1" ht="41.25" customHeight="1" thickBot="1" x14ac:dyDescent="0.3">
      <c r="A1626" s="113"/>
      <c r="B1626" s="93"/>
      <c r="C1626" s="55"/>
      <c r="D1626" s="94" t="e">
        <f>VLOOKUP($C1625:$C$5004,$C$27:$D$5004,2,0)</f>
        <v>#N/A</v>
      </c>
      <c r="E1626" s="99"/>
      <c r="F1626" s="60" t="e">
        <f>VLOOKUP($E1626:$E$5004,'PLANO DE APLICAÇÃO'!$A$5:$B$1002,2,0)</f>
        <v>#N/A</v>
      </c>
      <c r="G1626" s="28"/>
      <c r="H1626" s="29" t="str">
        <f>IF(G1626=1,'ANEXO RP14'!$A$51,(IF(G1626=2,'ANEXO RP14'!$A$52,(IF(G1626=3,'ANEXO RP14'!$A$53,(IF(G1626=4,'ANEXO RP14'!$A$54,(IF(G1626=5,'ANEXO RP14'!$A$55,(IF(G1626=6,'ANEXO RP14'!$A$56,(IF(G1626=7,'ANEXO RP14'!$A$57,(IF(G1626=8,'ANEXO RP14'!$A$58,(IF(G1626=9,'ANEXO RP14'!$A$59,(IF(G1626=10,'ANEXO RP14'!$A$60,(IF(G1626=11,'ANEXO RP14'!$A$61,(IF(G1626=12,'ANEXO RP14'!$A$62,(IF(G1626=13,'ANEXO RP14'!$A$63,(IF(G1626=14,'ANEXO RP14'!$A$64,(IF(G1626=15,'ANEXO RP14'!$A$65,(IF(G1626=16,'ANEXO RP14'!$A$66," ")))))))))))))))))))))))))))))))</f>
        <v xml:space="preserve"> </v>
      </c>
      <c r="I1626" s="106"/>
      <c r="J1626" s="114"/>
      <c r="K1626" s="91"/>
    </row>
    <row r="1627" spans="1:11" s="30" customFormat="1" ht="41.25" customHeight="1" thickBot="1" x14ac:dyDescent="0.3">
      <c r="A1627" s="113"/>
      <c r="B1627" s="93"/>
      <c r="C1627" s="55"/>
      <c r="D1627" s="94" t="e">
        <f>VLOOKUP($C1626:$C$5004,$C$27:$D$5004,2,0)</f>
        <v>#N/A</v>
      </c>
      <c r="E1627" s="99"/>
      <c r="F1627" s="60" t="e">
        <f>VLOOKUP($E1627:$E$5004,'PLANO DE APLICAÇÃO'!$A$5:$B$1002,2,0)</f>
        <v>#N/A</v>
      </c>
      <c r="G1627" s="28"/>
      <c r="H1627" s="29" t="str">
        <f>IF(G1627=1,'ANEXO RP14'!$A$51,(IF(G1627=2,'ANEXO RP14'!$A$52,(IF(G1627=3,'ANEXO RP14'!$A$53,(IF(G1627=4,'ANEXO RP14'!$A$54,(IF(G1627=5,'ANEXO RP14'!$A$55,(IF(G1627=6,'ANEXO RP14'!$A$56,(IF(G1627=7,'ANEXO RP14'!$A$57,(IF(G1627=8,'ANEXO RP14'!$A$58,(IF(G1627=9,'ANEXO RP14'!$A$59,(IF(G1627=10,'ANEXO RP14'!$A$60,(IF(G1627=11,'ANEXO RP14'!$A$61,(IF(G1627=12,'ANEXO RP14'!$A$62,(IF(G1627=13,'ANEXO RP14'!$A$63,(IF(G1627=14,'ANEXO RP14'!$A$64,(IF(G1627=15,'ANEXO RP14'!$A$65,(IF(G1627=16,'ANEXO RP14'!$A$66," ")))))))))))))))))))))))))))))))</f>
        <v xml:space="preserve"> </v>
      </c>
      <c r="I1627" s="106"/>
      <c r="J1627" s="114"/>
      <c r="K1627" s="91"/>
    </row>
    <row r="1628" spans="1:11" s="30" customFormat="1" ht="41.25" customHeight="1" thickBot="1" x14ac:dyDescent="0.3">
      <c r="A1628" s="113"/>
      <c r="B1628" s="93"/>
      <c r="C1628" s="55"/>
      <c r="D1628" s="94" t="e">
        <f>VLOOKUP($C1627:$C$5004,$C$27:$D$5004,2,0)</f>
        <v>#N/A</v>
      </c>
      <c r="E1628" s="99"/>
      <c r="F1628" s="60" t="e">
        <f>VLOOKUP($E1628:$E$5004,'PLANO DE APLICAÇÃO'!$A$5:$B$1002,2,0)</f>
        <v>#N/A</v>
      </c>
      <c r="G1628" s="28"/>
      <c r="H1628" s="29" t="str">
        <f>IF(G1628=1,'ANEXO RP14'!$A$51,(IF(G1628=2,'ANEXO RP14'!$A$52,(IF(G1628=3,'ANEXO RP14'!$A$53,(IF(G1628=4,'ANEXO RP14'!$A$54,(IF(G1628=5,'ANEXO RP14'!$A$55,(IF(G1628=6,'ANEXO RP14'!$A$56,(IF(G1628=7,'ANEXO RP14'!$A$57,(IF(G1628=8,'ANEXO RP14'!$A$58,(IF(G1628=9,'ANEXO RP14'!$A$59,(IF(G1628=10,'ANEXO RP14'!$A$60,(IF(G1628=11,'ANEXO RP14'!$A$61,(IF(G1628=12,'ANEXO RP14'!$A$62,(IF(G1628=13,'ANEXO RP14'!$A$63,(IF(G1628=14,'ANEXO RP14'!$A$64,(IF(G1628=15,'ANEXO RP14'!$A$65,(IF(G1628=16,'ANEXO RP14'!$A$66," ")))))))))))))))))))))))))))))))</f>
        <v xml:space="preserve"> </v>
      </c>
      <c r="I1628" s="106"/>
      <c r="J1628" s="114"/>
      <c r="K1628" s="91"/>
    </row>
    <row r="1629" spans="1:11" s="30" customFormat="1" ht="41.25" customHeight="1" thickBot="1" x14ac:dyDescent="0.3">
      <c r="A1629" s="113"/>
      <c r="B1629" s="93"/>
      <c r="C1629" s="55"/>
      <c r="D1629" s="94" t="e">
        <f>VLOOKUP($C1628:$C$5004,$C$27:$D$5004,2,0)</f>
        <v>#N/A</v>
      </c>
      <c r="E1629" s="99"/>
      <c r="F1629" s="60" t="e">
        <f>VLOOKUP($E1629:$E$5004,'PLANO DE APLICAÇÃO'!$A$5:$B$1002,2,0)</f>
        <v>#N/A</v>
      </c>
      <c r="G1629" s="28"/>
      <c r="H1629" s="29" t="str">
        <f>IF(G1629=1,'ANEXO RP14'!$A$51,(IF(G1629=2,'ANEXO RP14'!$A$52,(IF(G1629=3,'ANEXO RP14'!$A$53,(IF(G1629=4,'ANEXO RP14'!$A$54,(IF(G1629=5,'ANEXO RP14'!$A$55,(IF(G1629=6,'ANEXO RP14'!$A$56,(IF(G1629=7,'ANEXO RP14'!$A$57,(IF(G1629=8,'ANEXO RP14'!$A$58,(IF(G1629=9,'ANEXO RP14'!$A$59,(IF(G1629=10,'ANEXO RP14'!$A$60,(IF(G1629=11,'ANEXO RP14'!$A$61,(IF(G1629=12,'ANEXO RP14'!$A$62,(IF(G1629=13,'ANEXO RP14'!$A$63,(IF(G1629=14,'ANEXO RP14'!$A$64,(IF(G1629=15,'ANEXO RP14'!$A$65,(IF(G1629=16,'ANEXO RP14'!$A$66," ")))))))))))))))))))))))))))))))</f>
        <v xml:space="preserve"> </v>
      </c>
      <c r="I1629" s="106"/>
      <c r="J1629" s="114"/>
      <c r="K1629" s="91"/>
    </row>
    <row r="1630" spans="1:11" s="30" customFormat="1" ht="41.25" customHeight="1" thickBot="1" x14ac:dyDescent="0.3">
      <c r="A1630" s="113"/>
      <c r="B1630" s="93"/>
      <c r="C1630" s="55"/>
      <c r="D1630" s="94" t="e">
        <f>VLOOKUP($C1629:$C$5004,$C$27:$D$5004,2,0)</f>
        <v>#N/A</v>
      </c>
      <c r="E1630" s="99"/>
      <c r="F1630" s="60" t="e">
        <f>VLOOKUP($E1630:$E$5004,'PLANO DE APLICAÇÃO'!$A$5:$B$1002,2,0)</f>
        <v>#N/A</v>
      </c>
      <c r="G1630" s="28"/>
      <c r="H1630" s="29" t="str">
        <f>IF(G1630=1,'ANEXO RP14'!$A$51,(IF(G1630=2,'ANEXO RP14'!$A$52,(IF(G1630=3,'ANEXO RP14'!$A$53,(IF(G1630=4,'ANEXO RP14'!$A$54,(IF(G1630=5,'ANEXO RP14'!$A$55,(IF(G1630=6,'ANEXO RP14'!$A$56,(IF(G1630=7,'ANEXO RP14'!$A$57,(IF(G1630=8,'ANEXO RP14'!$A$58,(IF(G1630=9,'ANEXO RP14'!$A$59,(IF(G1630=10,'ANEXO RP14'!$A$60,(IF(G1630=11,'ANEXO RP14'!$A$61,(IF(G1630=12,'ANEXO RP14'!$A$62,(IF(G1630=13,'ANEXO RP14'!$A$63,(IF(G1630=14,'ANEXO RP14'!$A$64,(IF(G1630=15,'ANEXO RP14'!$A$65,(IF(G1630=16,'ANEXO RP14'!$A$66," ")))))))))))))))))))))))))))))))</f>
        <v xml:space="preserve"> </v>
      </c>
      <c r="I1630" s="106"/>
      <c r="J1630" s="114"/>
      <c r="K1630" s="91"/>
    </row>
    <row r="1631" spans="1:11" s="30" customFormat="1" ht="41.25" customHeight="1" thickBot="1" x14ac:dyDescent="0.3">
      <c r="A1631" s="113"/>
      <c r="B1631" s="93"/>
      <c r="C1631" s="55"/>
      <c r="D1631" s="94" t="e">
        <f>VLOOKUP($C1630:$C$5004,$C$27:$D$5004,2,0)</f>
        <v>#N/A</v>
      </c>
      <c r="E1631" s="99"/>
      <c r="F1631" s="60" t="e">
        <f>VLOOKUP($E1631:$E$5004,'PLANO DE APLICAÇÃO'!$A$5:$B$1002,2,0)</f>
        <v>#N/A</v>
      </c>
      <c r="G1631" s="28"/>
      <c r="H1631" s="29" t="str">
        <f>IF(G1631=1,'ANEXO RP14'!$A$51,(IF(G1631=2,'ANEXO RP14'!$A$52,(IF(G1631=3,'ANEXO RP14'!$A$53,(IF(G1631=4,'ANEXO RP14'!$A$54,(IF(G1631=5,'ANEXO RP14'!$A$55,(IF(G1631=6,'ANEXO RP14'!$A$56,(IF(G1631=7,'ANEXO RP14'!$A$57,(IF(G1631=8,'ANEXO RP14'!$A$58,(IF(G1631=9,'ANEXO RP14'!$A$59,(IF(G1631=10,'ANEXO RP14'!$A$60,(IF(G1631=11,'ANEXO RP14'!$A$61,(IF(G1631=12,'ANEXO RP14'!$A$62,(IF(G1631=13,'ANEXO RP14'!$A$63,(IF(G1631=14,'ANEXO RP14'!$A$64,(IF(G1631=15,'ANEXO RP14'!$A$65,(IF(G1631=16,'ANEXO RP14'!$A$66," ")))))))))))))))))))))))))))))))</f>
        <v xml:space="preserve"> </v>
      </c>
      <c r="I1631" s="106"/>
      <c r="J1631" s="114"/>
      <c r="K1631" s="91"/>
    </row>
    <row r="1632" spans="1:11" s="30" customFormat="1" ht="41.25" customHeight="1" thickBot="1" x14ac:dyDescent="0.3">
      <c r="A1632" s="113"/>
      <c r="B1632" s="93"/>
      <c r="C1632" s="55"/>
      <c r="D1632" s="94" t="e">
        <f>VLOOKUP($C1631:$C$5004,$C$27:$D$5004,2,0)</f>
        <v>#N/A</v>
      </c>
      <c r="E1632" s="99"/>
      <c r="F1632" s="60" t="e">
        <f>VLOOKUP($E1632:$E$5004,'PLANO DE APLICAÇÃO'!$A$5:$B$1002,2,0)</f>
        <v>#N/A</v>
      </c>
      <c r="G1632" s="28"/>
      <c r="H1632" s="29" t="str">
        <f>IF(G1632=1,'ANEXO RP14'!$A$51,(IF(G1632=2,'ANEXO RP14'!$A$52,(IF(G1632=3,'ANEXO RP14'!$A$53,(IF(G1632=4,'ANEXO RP14'!$A$54,(IF(G1632=5,'ANEXO RP14'!$A$55,(IF(G1632=6,'ANEXO RP14'!$A$56,(IF(G1632=7,'ANEXO RP14'!$A$57,(IF(G1632=8,'ANEXO RP14'!$A$58,(IF(G1632=9,'ANEXO RP14'!$A$59,(IF(G1632=10,'ANEXO RP14'!$A$60,(IF(G1632=11,'ANEXO RP14'!$A$61,(IF(G1632=12,'ANEXO RP14'!$A$62,(IF(G1632=13,'ANEXO RP14'!$A$63,(IF(G1632=14,'ANEXO RP14'!$A$64,(IF(G1632=15,'ANEXO RP14'!$A$65,(IF(G1632=16,'ANEXO RP14'!$A$66," ")))))))))))))))))))))))))))))))</f>
        <v xml:space="preserve"> </v>
      </c>
      <c r="I1632" s="106"/>
      <c r="J1632" s="114"/>
      <c r="K1632" s="91"/>
    </row>
    <row r="1633" spans="1:11" s="30" customFormat="1" ht="41.25" customHeight="1" thickBot="1" x14ac:dyDescent="0.3">
      <c r="A1633" s="113"/>
      <c r="B1633" s="93"/>
      <c r="C1633" s="55"/>
      <c r="D1633" s="94" t="e">
        <f>VLOOKUP($C1632:$C$5004,$C$27:$D$5004,2,0)</f>
        <v>#N/A</v>
      </c>
      <c r="E1633" s="99"/>
      <c r="F1633" s="60" t="e">
        <f>VLOOKUP($E1633:$E$5004,'PLANO DE APLICAÇÃO'!$A$5:$B$1002,2,0)</f>
        <v>#N/A</v>
      </c>
      <c r="G1633" s="28"/>
      <c r="H1633" s="29" t="str">
        <f>IF(G1633=1,'ANEXO RP14'!$A$51,(IF(G1633=2,'ANEXO RP14'!$A$52,(IF(G1633=3,'ANEXO RP14'!$A$53,(IF(G1633=4,'ANEXO RP14'!$A$54,(IF(G1633=5,'ANEXO RP14'!$A$55,(IF(G1633=6,'ANEXO RP14'!$A$56,(IF(G1633=7,'ANEXO RP14'!$A$57,(IF(G1633=8,'ANEXO RP14'!$A$58,(IF(G1633=9,'ANEXO RP14'!$A$59,(IF(G1633=10,'ANEXO RP14'!$A$60,(IF(G1633=11,'ANEXO RP14'!$A$61,(IF(G1633=12,'ANEXO RP14'!$A$62,(IF(G1633=13,'ANEXO RP14'!$A$63,(IF(G1633=14,'ANEXO RP14'!$A$64,(IF(G1633=15,'ANEXO RP14'!$A$65,(IF(G1633=16,'ANEXO RP14'!$A$66," ")))))))))))))))))))))))))))))))</f>
        <v xml:space="preserve"> </v>
      </c>
      <c r="I1633" s="106"/>
      <c r="J1633" s="114"/>
      <c r="K1633" s="91"/>
    </row>
    <row r="1634" spans="1:11" s="30" customFormat="1" ht="41.25" customHeight="1" thickBot="1" x14ac:dyDescent="0.3">
      <c r="A1634" s="113"/>
      <c r="B1634" s="93"/>
      <c r="C1634" s="55"/>
      <c r="D1634" s="94" t="e">
        <f>VLOOKUP($C1633:$C$5004,$C$27:$D$5004,2,0)</f>
        <v>#N/A</v>
      </c>
      <c r="E1634" s="99"/>
      <c r="F1634" s="60" t="e">
        <f>VLOOKUP($E1634:$E$5004,'PLANO DE APLICAÇÃO'!$A$5:$B$1002,2,0)</f>
        <v>#N/A</v>
      </c>
      <c r="G1634" s="28"/>
      <c r="H1634" s="29" t="str">
        <f>IF(G1634=1,'ANEXO RP14'!$A$51,(IF(G1634=2,'ANEXO RP14'!$A$52,(IF(G1634=3,'ANEXO RP14'!$A$53,(IF(G1634=4,'ANEXO RP14'!$A$54,(IF(G1634=5,'ANEXO RP14'!$A$55,(IF(G1634=6,'ANEXO RP14'!$A$56,(IF(G1634=7,'ANEXO RP14'!$A$57,(IF(G1634=8,'ANEXO RP14'!$A$58,(IF(G1634=9,'ANEXO RP14'!$A$59,(IF(G1634=10,'ANEXO RP14'!$A$60,(IF(G1634=11,'ANEXO RP14'!$A$61,(IF(G1634=12,'ANEXO RP14'!$A$62,(IF(G1634=13,'ANEXO RP14'!$A$63,(IF(G1634=14,'ANEXO RP14'!$A$64,(IF(G1634=15,'ANEXO RP14'!$A$65,(IF(G1634=16,'ANEXO RP14'!$A$66," ")))))))))))))))))))))))))))))))</f>
        <v xml:space="preserve"> </v>
      </c>
      <c r="I1634" s="106"/>
      <c r="J1634" s="114"/>
      <c r="K1634" s="91"/>
    </row>
    <row r="1635" spans="1:11" s="30" customFormat="1" ht="41.25" customHeight="1" thickBot="1" x14ac:dyDescent="0.3">
      <c r="A1635" s="113"/>
      <c r="B1635" s="93"/>
      <c r="C1635" s="55"/>
      <c r="D1635" s="94" t="e">
        <f>VLOOKUP($C1634:$C$5004,$C$27:$D$5004,2,0)</f>
        <v>#N/A</v>
      </c>
      <c r="E1635" s="99"/>
      <c r="F1635" s="60" t="e">
        <f>VLOOKUP($E1635:$E$5004,'PLANO DE APLICAÇÃO'!$A$5:$B$1002,2,0)</f>
        <v>#N/A</v>
      </c>
      <c r="G1635" s="28"/>
      <c r="H1635" s="29" t="str">
        <f>IF(G1635=1,'ANEXO RP14'!$A$51,(IF(G1635=2,'ANEXO RP14'!$A$52,(IF(G1635=3,'ANEXO RP14'!$A$53,(IF(G1635=4,'ANEXO RP14'!$A$54,(IF(G1635=5,'ANEXO RP14'!$A$55,(IF(G1635=6,'ANEXO RP14'!$A$56,(IF(G1635=7,'ANEXO RP14'!$A$57,(IF(G1635=8,'ANEXO RP14'!$A$58,(IF(G1635=9,'ANEXO RP14'!$A$59,(IF(G1635=10,'ANEXO RP14'!$A$60,(IF(G1635=11,'ANEXO RP14'!$A$61,(IF(G1635=12,'ANEXO RP14'!$A$62,(IF(G1635=13,'ANEXO RP14'!$A$63,(IF(G1635=14,'ANEXO RP14'!$A$64,(IF(G1635=15,'ANEXO RP14'!$A$65,(IF(G1635=16,'ANEXO RP14'!$A$66," ")))))))))))))))))))))))))))))))</f>
        <v xml:space="preserve"> </v>
      </c>
      <c r="I1635" s="106"/>
      <c r="J1635" s="114"/>
      <c r="K1635" s="91"/>
    </row>
    <row r="1636" spans="1:11" s="30" customFormat="1" ht="41.25" customHeight="1" thickBot="1" x14ac:dyDescent="0.3">
      <c r="A1636" s="113"/>
      <c r="B1636" s="93"/>
      <c r="C1636" s="55"/>
      <c r="D1636" s="94" t="e">
        <f>VLOOKUP($C1635:$C$5004,$C$27:$D$5004,2,0)</f>
        <v>#N/A</v>
      </c>
      <c r="E1636" s="99"/>
      <c r="F1636" s="60" t="e">
        <f>VLOOKUP($E1636:$E$5004,'PLANO DE APLICAÇÃO'!$A$5:$B$1002,2,0)</f>
        <v>#N/A</v>
      </c>
      <c r="G1636" s="28"/>
      <c r="H1636" s="29" t="str">
        <f>IF(G1636=1,'ANEXO RP14'!$A$51,(IF(G1636=2,'ANEXO RP14'!$A$52,(IF(G1636=3,'ANEXO RP14'!$A$53,(IF(G1636=4,'ANEXO RP14'!$A$54,(IF(G1636=5,'ANEXO RP14'!$A$55,(IF(G1636=6,'ANEXO RP14'!$A$56,(IF(G1636=7,'ANEXO RP14'!$A$57,(IF(G1636=8,'ANEXO RP14'!$A$58,(IF(G1636=9,'ANEXO RP14'!$A$59,(IF(G1636=10,'ANEXO RP14'!$A$60,(IF(G1636=11,'ANEXO RP14'!$A$61,(IF(G1636=12,'ANEXO RP14'!$A$62,(IF(G1636=13,'ANEXO RP14'!$A$63,(IF(G1636=14,'ANEXO RP14'!$A$64,(IF(G1636=15,'ANEXO RP14'!$A$65,(IF(G1636=16,'ANEXO RP14'!$A$66," ")))))))))))))))))))))))))))))))</f>
        <v xml:space="preserve"> </v>
      </c>
      <c r="I1636" s="106"/>
      <c r="J1636" s="114"/>
      <c r="K1636" s="91"/>
    </row>
    <row r="1637" spans="1:11" s="30" customFormat="1" ht="41.25" customHeight="1" thickBot="1" x14ac:dyDescent="0.3">
      <c r="A1637" s="113"/>
      <c r="B1637" s="93"/>
      <c r="C1637" s="55"/>
      <c r="D1637" s="94" t="e">
        <f>VLOOKUP($C1636:$C$5004,$C$27:$D$5004,2,0)</f>
        <v>#N/A</v>
      </c>
      <c r="E1637" s="99"/>
      <c r="F1637" s="60" t="e">
        <f>VLOOKUP($E1637:$E$5004,'PLANO DE APLICAÇÃO'!$A$5:$B$1002,2,0)</f>
        <v>#N/A</v>
      </c>
      <c r="G1637" s="28"/>
      <c r="H1637" s="29" t="str">
        <f>IF(G1637=1,'ANEXO RP14'!$A$51,(IF(G1637=2,'ANEXO RP14'!$A$52,(IF(G1637=3,'ANEXO RP14'!$A$53,(IF(G1637=4,'ANEXO RP14'!$A$54,(IF(G1637=5,'ANEXO RP14'!$A$55,(IF(G1637=6,'ANEXO RP14'!$A$56,(IF(G1637=7,'ANEXO RP14'!$A$57,(IF(G1637=8,'ANEXO RP14'!$A$58,(IF(G1637=9,'ANEXO RP14'!$A$59,(IF(G1637=10,'ANEXO RP14'!$A$60,(IF(G1637=11,'ANEXO RP14'!$A$61,(IF(G1637=12,'ANEXO RP14'!$A$62,(IF(G1637=13,'ANEXO RP14'!$A$63,(IF(G1637=14,'ANEXO RP14'!$A$64,(IF(G1637=15,'ANEXO RP14'!$A$65,(IF(G1637=16,'ANEXO RP14'!$A$66," ")))))))))))))))))))))))))))))))</f>
        <v xml:space="preserve"> </v>
      </c>
      <c r="I1637" s="106"/>
      <c r="J1637" s="114"/>
      <c r="K1637" s="91"/>
    </row>
    <row r="1638" spans="1:11" s="30" customFormat="1" ht="41.25" customHeight="1" thickBot="1" x14ac:dyDescent="0.3">
      <c r="A1638" s="113"/>
      <c r="B1638" s="93"/>
      <c r="C1638" s="55"/>
      <c r="D1638" s="94" t="e">
        <f>VLOOKUP($C1637:$C$5004,$C$27:$D$5004,2,0)</f>
        <v>#N/A</v>
      </c>
      <c r="E1638" s="99"/>
      <c r="F1638" s="60" t="e">
        <f>VLOOKUP($E1638:$E$5004,'PLANO DE APLICAÇÃO'!$A$5:$B$1002,2,0)</f>
        <v>#N/A</v>
      </c>
      <c r="G1638" s="28"/>
      <c r="H1638" s="29" t="str">
        <f>IF(G1638=1,'ANEXO RP14'!$A$51,(IF(G1638=2,'ANEXO RP14'!$A$52,(IF(G1638=3,'ANEXO RP14'!$A$53,(IF(G1638=4,'ANEXO RP14'!$A$54,(IF(G1638=5,'ANEXO RP14'!$A$55,(IF(G1638=6,'ANEXO RP14'!$A$56,(IF(G1638=7,'ANEXO RP14'!$A$57,(IF(G1638=8,'ANEXO RP14'!$A$58,(IF(G1638=9,'ANEXO RP14'!$A$59,(IF(G1638=10,'ANEXO RP14'!$A$60,(IF(G1638=11,'ANEXO RP14'!$A$61,(IF(G1638=12,'ANEXO RP14'!$A$62,(IF(G1638=13,'ANEXO RP14'!$A$63,(IF(G1638=14,'ANEXO RP14'!$A$64,(IF(G1638=15,'ANEXO RP14'!$A$65,(IF(G1638=16,'ANEXO RP14'!$A$66," ")))))))))))))))))))))))))))))))</f>
        <v xml:space="preserve"> </v>
      </c>
      <c r="I1638" s="106"/>
      <c r="J1638" s="114"/>
      <c r="K1638" s="91"/>
    </row>
    <row r="1639" spans="1:11" s="30" customFormat="1" ht="41.25" customHeight="1" thickBot="1" x14ac:dyDescent="0.3">
      <c r="A1639" s="113"/>
      <c r="B1639" s="93"/>
      <c r="C1639" s="55"/>
      <c r="D1639" s="94" t="e">
        <f>VLOOKUP($C1638:$C$5004,$C$27:$D$5004,2,0)</f>
        <v>#N/A</v>
      </c>
      <c r="E1639" s="99"/>
      <c r="F1639" s="60" t="e">
        <f>VLOOKUP($E1639:$E$5004,'PLANO DE APLICAÇÃO'!$A$5:$B$1002,2,0)</f>
        <v>#N/A</v>
      </c>
      <c r="G1639" s="28"/>
      <c r="H1639" s="29" t="str">
        <f>IF(G1639=1,'ANEXO RP14'!$A$51,(IF(G1639=2,'ANEXO RP14'!$A$52,(IF(G1639=3,'ANEXO RP14'!$A$53,(IF(G1639=4,'ANEXO RP14'!$A$54,(IF(G1639=5,'ANEXO RP14'!$A$55,(IF(G1639=6,'ANEXO RP14'!$A$56,(IF(G1639=7,'ANEXO RP14'!$A$57,(IF(G1639=8,'ANEXO RP14'!$A$58,(IF(G1639=9,'ANEXO RP14'!$A$59,(IF(G1639=10,'ANEXO RP14'!$A$60,(IF(G1639=11,'ANEXO RP14'!$A$61,(IF(G1639=12,'ANEXO RP14'!$A$62,(IF(G1639=13,'ANEXO RP14'!$A$63,(IF(G1639=14,'ANEXO RP14'!$A$64,(IF(G1639=15,'ANEXO RP14'!$A$65,(IF(G1639=16,'ANEXO RP14'!$A$66," ")))))))))))))))))))))))))))))))</f>
        <v xml:space="preserve"> </v>
      </c>
      <c r="I1639" s="106"/>
      <c r="J1639" s="114"/>
      <c r="K1639" s="91"/>
    </row>
    <row r="1640" spans="1:11" s="30" customFormat="1" ht="41.25" customHeight="1" thickBot="1" x14ac:dyDescent="0.3">
      <c r="A1640" s="113"/>
      <c r="B1640" s="93"/>
      <c r="C1640" s="55"/>
      <c r="D1640" s="94" t="e">
        <f>VLOOKUP($C1639:$C$5004,$C$27:$D$5004,2,0)</f>
        <v>#N/A</v>
      </c>
      <c r="E1640" s="99"/>
      <c r="F1640" s="60" t="e">
        <f>VLOOKUP($E1640:$E$5004,'PLANO DE APLICAÇÃO'!$A$5:$B$1002,2,0)</f>
        <v>#N/A</v>
      </c>
      <c r="G1640" s="28"/>
      <c r="H1640" s="29" t="str">
        <f>IF(G1640=1,'ANEXO RP14'!$A$51,(IF(G1640=2,'ANEXO RP14'!$A$52,(IF(G1640=3,'ANEXO RP14'!$A$53,(IF(G1640=4,'ANEXO RP14'!$A$54,(IF(G1640=5,'ANEXO RP14'!$A$55,(IF(G1640=6,'ANEXO RP14'!$A$56,(IF(G1640=7,'ANEXO RP14'!$A$57,(IF(G1640=8,'ANEXO RP14'!$A$58,(IF(G1640=9,'ANEXO RP14'!$A$59,(IF(G1640=10,'ANEXO RP14'!$A$60,(IF(G1640=11,'ANEXO RP14'!$A$61,(IF(G1640=12,'ANEXO RP14'!$A$62,(IF(G1640=13,'ANEXO RP14'!$A$63,(IF(G1640=14,'ANEXO RP14'!$A$64,(IF(G1640=15,'ANEXO RP14'!$A$65,(IF(G1640=16,'ANEXO RP14'!$A$66," ")))))))))))))))))))))))))))))))</f>
        <v xml:space="preserve"> </v>
      </c>
      <c r="I1640" s="106"/>
      <c r="J1640" s="114"/>
      <c r="K1640" s="91"/>
    </row>
    <row r="1641" spans="1:11" s="30" customFormat="1" ht="41.25" customHeight="1" thickBot="1" x14ac:dyDescent="0.3">
      <c r="A1641" s="113"/>
      <c r="B1641" s="93"/>
      <c r="C1641" s="55"/>
      <c r="D1641" s="94" t="e">
        <f>VLOOKUP($C1640:$C$5004,$C$27:$D$5004,2,0)</f>
        <v>#N/A</v>
      </c>
      <c r="E1641" s="99"/>
      <c r="F1641" s="60" t="e">
        <f>VLOOKUP($E1641:$E$5004,'PLANO DE APLICAÇÃO'!$A$5:$B$1002,2,0)</f>
        <v>#N/A</v>
      </c>
      <c r="G1641" s="28"/>
      <c r="H1641" s="29" t="str">
        <f>IF(G1641=1,'ANEXO RP14'!$A$51,(IF(G1641=2,'ANEXO RP14'!$A$52,(IF(G1641=3,'ANEXO RP14'!$A$53,(IF(G1641=4,'ANEXO RP14'!$A$54,(IF(G1641=5,'ANEXO RP14'!$A$55,(IF(G1641=6,'ANEXO RP14'!$A$56,(IF(G1641=7,'ANEXO RP14'!$A$57,(IF(G1641=8,'ANEXO RP14'!$A$58,(IF(G1641=9,'ANEXO RP14'!$A$59,(IF(G1641=10,'ANEXO RP14'!$A$60,(IF(G1641=11,'ANEXO RP14'!$A$61,(IF(G1641=12,'ANEXO RP14'!$A$62,(IF(G1641=13,'ANEXO RP14'!$A$63,(IF(G1641=14,'ANEXO RP14'!$A$64,(IF(G1641=15,'ANEXO RP14'!$A$65,(IF(G1641=16,'ANEXO RP14'!$A$66," ")))))))))))))))))))))))))))))))</f>
        <v xml:space="preserve"> </v>
      </c>
      <c r="I1641" s="106"/>
      <c r="J1641" s="114"/>
      <c r="K1641" s="91"/>
    </row>
    <row r="1642" spans="1:11" s="30" customFormat="1" ht="41.25" customHeight="1" thickBot="1" x14ac:dyDescent="0.3">
      <c r="A1642" s="113"/>
      <c r="B1642" s="93"/>
      <c r="C1642" s="55"/>
      <c r="D1642" s="94" t="e">
        <f>VLOOKUP($C1641:$C$5004,$C$27:$D$5004,2,0)</f>
        <v>#N/A</v>
      </c>
      <c r="E1642" s="99"/>
      <c r="F1642" s="60" t="e">
        <f>VLOOKUP($E1642:$E$5004,'PLANO DE APLICAÇÃO'!$A$5:$B$1002,2,0)</f>
        <v>#N/A</v>
      </c>
      <c r="G1642" s="28"/>
      <c r="H1642" s="29" t="str">
        <f>IF(G1642=1,'ANEXO RP14'!$A$51,(IF(G1642=2,'ANEXO RP14'!$A$52,(IF(G1642=3,'ANEXO RP14'!$A$53,(IF(G1642=4,'ANEXO RP14'!$A$54,(IF(G1642=5,'ANEXO RP14'!$A$55,(IF(G1642=6,'ANEXO RP14'!$A$56,(IF(G1642=7,'ANEXO RP14'!$A$57,(IF(G1642=8,'ANEXO RP14'!$A$58,(IF(G1642=9,'ANEXO RP14'!$A$59,(IF(G1642=10,'ANEXO RP14'!$A$60,(IF(G1642=11,'ANEXO RP14'!$A$61,(IF(G1642=12,'ANEXO RP14'!$A$62,(IF(G1642=13,'ANEXO RP14'!$A$63,(IF(G1642=14,'ANEXO RP14'!$A$64,(IF(G1642=15,'ANEXO RP14'!$A$65,(IF(G1642=16,'ANEXO RP14'!$A$66," ")))))))))))))))))))))))))))))))</f>
        <v xml:space="preserve"> </v>
      </c>
      <c r="I1642" s="106"/>
      <c r="J1642" s="114"/>
      <c r="K1642" s="91"/>
    </row>
    <row r="1643" spans="1:11" s="30" customFormat="1" ht="41.25" customHeight="1" thickBot="1" x14ac:dyDescent="0.3">
      <c r="A1643" s="113"/>
      <c r="B1643" s="93"/>
      <c r="C1643" s="55"/>
      <c r="D1643" s="94" t="e">
        <f>VLOOKUP($C1642:$C$5004,$C$27:$D$5004,2,0)</f>
        <v>#N/A</v>
      </c>
      <c r="E1643" s="99"/>
      <c r="F1643" s="60" t="e">
        <f>VLOOKUP($E1643:$E$5004,'PLANO DE APLICAÇÃO'!$A$5:$B$1002,2,0)</f>
        <v>#N/A</v>
      </c>
      <c r="G1643" s="28"/>
      <c r="H1643" s="29" t="str">
        <f>IF(G1643=1,'ANEXO RP14'!$A$51,(IF(G1643=2,'ANEXO RP14'!$A$52,(IF(G1643=3,'ANEXO RP14'!$A$53,(IF(G1643=4,'ANEXO RP14'!$A$54,(IF(G1643=5,'ANEXO RP14'!$A$55,(IF(G1643=6,'ANEXO RP14'!$A$56,(IF(G1643=7,'ANEXO RP14'!$A$57,(IF(G1643=8,'ANEXO RP14'!$A$58,(IF(G1643=9,'ANEXO RP14'!$A$59,(IF(G1643=10,'ANEXO RP14'!$A$60,(IF(G1643=11,'ANEXO RP14'!$A$61,(IF(G1643=12,'ANEXO RP14'!$A$62,(IF(G1643=13,'ANEXO RP14'!$A$63,(IF(G1643=14,'ANEXO RP14'!$A$64,(IF(G1643=15,'ANEXO RP14'!$A$65,(IF(G1643=16,'ANEXO RP14'!$A$66," ")))))))))))))))))))))))))))))))</f>
        <v xml:space="preserve"> </v>
      </c>
      <c r="I1643" s="106"/>
      <c r="J1643" s="114"/>
      <c r="K1643" s="91"/>
    </row>
    <row r="1644" spans="1:11" s="30" customFormat="1" ht="41.25" customHeight="1" thickBot="1" x14ac:dyDescent="0.3">
      <c r="A1644" s="113"/>
      <c r="B1644" s="93"/>
      <c r="C1644" s="55"/>
      <c r="D1644" s="94" t="e">
        <f>VLOOKUP($C1643:$C$5004,$C$27:$D$5004,2,0)</f>
        <v>#N/A</v>
      </c>
      <c r="E1644" s="99"/>
      <c r="F1644" s="60" t="e">
        <f>VLOOKUP($E1644:$E$5004,'PLANO DE APLICAÇÃO'!$A$5:$B$1002,2,0)</f>
        <v>#N/A</v>
      </c>
      <c r="G1644" s="28"/>
      <c r="H1644" s="29" t="str">
        <f>IF(G1644=1,'ANEXO RP14'!$A$51,(IF(G1644=2,'ANEXO RP14'!$A$52,(IF(G1644=3,'ANEXO RP14'!$A$53,(IF(G1644=4,'ANEXO RP14'!$A$54,(IF(G1644=5,'ANEXO RP14'!$A$55,(IF(G1644=6,'ANEXO RP14'!$A$56,(IF(G1644=7,'ANEXO RP14'!$A$57,(IF(G1644=8,'ANEXO RP14'!$A$58,(IF(G1644=9,'ANEXO RP14'!$A$59,(IF(G1644=10,'ANEXO RP14'!$A$60,(IF(G1644=11,'ANEXO RP14'!$A$61,(IF(G1644=12,'ANEXO RP14'!$A$62,(IF(G1644=13,'ANEXO RP14'!$A$63,(IF(G1644=14,'ANEXO RP14'!$A$64,(IF(G1644=15,'ANEXO RP14'!$A$65,(IF(G1644=16,'ANEXO RP14'!$A$66," ")))))))))))))))))))))))))))))))</f>
        <v xml:space="preserve"> </v>
      </c>
      <c r="I1644" s="106"/>
      <c r="J1644" s="114"/>
      <c r="K1644" s="91"/>
    </row>
    <row r="1645" spans="1:11" s="30" customFormat="1" ht="41.25" customHeight="1" thickBot="1" x14ac:dyDescent="0.3">
      <c r="A1645" s="113"/>
      <c r="B1645" s="93"/>
      <c r="C1645" s="55"/>
      <c r="D1645" s="94" t="e">
        <f>VLOOKUP($C1644:$C$5004,$C$27:$D$5004,2,0)</f>
        <v>#N/A</v>
      </c>
      <c r="E1645" s="99"/>
      <c r="F1645" s="60" t="e">
        <f>VLOOKUP($E1645:$E$5004,'PLANO DE APLICAÇÃO'!$A$5:$B$1002,2,0)</f>
        <v>#N/A</v>
      </c>
      <c r="G1645" s="28"/>
      <c r="H1645" s="29" t="str">
        <f>IF(G1645=1,'ANEXO RP14'!$A$51,(IF(G1645=2,'ANEXO RP14'!$A$52,(IF(G1645=3,'ANEXO RP14'!$A$53,(IF(G1645=4,'ANEXO RP14'!$A$54,(IF(G1645=5,'ANEXO RP14'!$A$55,(IF(G1645=6,'ANEXO RP14'!$A$56,(IF(G1645=7,'ANEXO RP14'!$A$57,(IF(G1645=8,'ANEXO RP14'!$A$58,(IF(G1645=9,'ANEXO RP14'!$A$59,(IF(G1645=10,'ANEXO RP14'!$A$60,(IF(G1645=11,'ANEXO RP14'!$A$61,(IF(G1645=12,'ANEXO RP14'!$A$62,(IF(G1645=13,'ANEXO RP14'!$A$63,(IF(G1645=14,'ANEXO RP14'!$A$64,(IF(G1645=15,'ANEXO RP14'!$A$65,(IF(G1645=16,'ANEXO RP14'!$A$66," ")))))))))))))))))))))))))))))))</f>
        <v xml:space="preserve"> </v>
      </c>
      <c r="I1645" s="106"/>
      <c r="J1645" s="114"/>
      <c r="K1645" s="91"/>
    </row>
    <row r="1646" spans="1:11" s="30" customFormat="1" ht="41.25" customHeight="1" thickBot="1" x14ac:dyDescent="0.3">
      <c r="A1646" s="113"/>
      <c r="B1646" s="93"/>
      <c r="C1646" s="55"/>
      <c r="D1646" s="94" t="e">
        <f>VLOOKUP($C1645:$C$5004,$C$27:$D$5004,2,0)</f>
        <v>#N/A</v>
      </c>
      <c r="E1646" s="99"/>
      <c r="F1646" s="60" t="e">
        <f>VLOOKUP($E1646:$E$5004,'PLANO DE APLICAÇÃO'!$A$5:$B$1002,2,0)</f>
        <v>#N/A</v>
      </c>
      <c r="G1646" s="28"/>
      <c r="H1646" s="29" t="str">
        <f>IF(G1646=1,'ANEXO RP14'!$A$51,(IF(G1646=2,'ANEXO RP14'!$A$52,(IF(G1646=3,'ANEXO RP14'!$A$53,(IF(G1646=4,'ANEXO RP14'!$A$54,(IF(G1646=5,'ANEXO RP14'!$A$55,(IF(G1646=6,'ANEXO RP14'!$A$56,(IF(G1646=7,'ANEXO RP14'!$A$57,(IF(G1646=8,'ANEXO RP14'!$A$58,(IF(G1646=9,'ANEXO RP14'!$A$59,(IF(G1646=10,'ANEXO RP14'!$A$60,(IF(G1646=11,'ANEXO RP14'!$A$61,(IF(G1646=12,'ANEXO RP14'!$A$62,(IF(G1646=13,'ANEXO RP14'!$A$63,(IF(G1646=14,'ANEXO RP14'!$A$64,(IF(G1646=15,'ANEXO RP14'!$A$65,(IF(G1646=16,'ANEXO RP14'!$A$66," ")))))))))))))))))))))))))))))))</f>
        <v xml:space="preserve"> </v>
      </c>
      <c r="I1646" s="106"/>
      <c r="J1646" s="114"/>
      <c r="K1646" s="91"/>
    </row>
    <row r="1647" spans="1:11" s="30" customFormat="1" ht="41.25" customHeight="1" thickBot="1" x14ac:dyDescent="0.3">
      <c r="A1647" s="113"/>
      <c r="B1647" s="93"/>
      <c r="C1647" s="55"/>
      <c r="D1647" s="94" t="e">
        <f>VLOOKUP($C1646:$C$5004,$C$27:$D$5004,2,0)</f>
        <v>#N/A</v>
      </c>
      <c r="E1647" s="99"/>
      <c r="F1647" s="60" t="e">
        <f>VLOOKUP($E1647:$E$5004,'PLANO DE APLICAÇÃO'!$A$5:$B$1002,2,0)</f>
        <v>#N/A</v>
      </c>
      <c r="G1647" s="28"/>
      <c r="H1647" s="29" t="str">
        <f>IF(G1647=1,'ANEXO RP14'!$A$51,(IF(G1647=2,'ANEXO RP14'!$A$52,(IF(G1647=3,'ANEXO RP14'!$A$53,(IF(G1647=4,'ANEXO RP14'!$A$54,(IF(G1647=5,'ANEXO RP14'!$A$55,(IF(G1647=6,'ANEXO RP14'!$A$56,(IF(G1647=7,'ANEXO RP14'!$A$57,(IF(G1647=8,'ANEXO RP14'!$A$58,(IF(G1647=9,'ANEXO RP14'!$A$59,(IF(G1647=10,'ANEXO RP14'!$A$60,(IF(G1647=11,'ANEXO RP14'!$A$61,(IF(G1647=12,'ANEXO RP14'!$A$62,(IF(G1647=13,'ANEXO RP14'!$A$63,(IF(G1647=14,'ANEXO RP14'!$A$64,(IF(G1647=15,'ANEXO RP14'!$A$65,(IF(G1647=16,'ANEXO RP14'!$A$66," ")))))))))))))))))))))))))))))))</f>
        <v xml:space="preserve"> </v>
      </c>
      <c r="I1647" s="106"/>
      <c r="J1647" s="114"/>
      <c r="K1647" s="91"/>
    </row>
    <row r="1648" spans="1:11" s="30" customFormat="1" ht="41.25" customHeight="1" thickBot="1" x14ac:dyDescent="0.3">
      <c r="A1648" s="113"/>
      <c r="B1648" s="93"/>
      <c r="C1648" s="55"/>
      <c r="D1648" s="94" t="e">
        <f>VLOOKUP($C1647:$C$5004,$C$27:$D$5004,2,0)</f>
        <v>#N/A</v>
      </c>
      <c r="E1648" s="99"/>
      <c r="F1648" s="60" t="e">
        <f>VLOOKUP($E1648:$E$5004,'PLANO DE APLICAÇÃO'!$A$5:$B$1002,2,0)</f>
        <v>#N/A</v>
      </c>
      <c r="G1648" s="28"/>
      <c r="H1648" s="29" t="str">
        <f>IF(G1648=1,'ANEXO RP14'!$A$51,(IF(G1648=2,'ANEXO RP14'!$A$52,(IF(G1648=3,'ANEXO RP14'!$A$53,(IF(G1648=4,'ANEXO RP14'!$A$54,(IF(G1648=5,'ANEXO RP14'!$A$55,(IF(G1648=6,'ANEXO RP14'!$A$56,(IF(G1648=7,'ANEXO RP14'!$A$57,(IF(G1648=8,'ANEXO RP14'!$A$58,(IF(G1648=9,'ANEXO RP14'!$A$59,(IF(G1648=10,'ANEXO RP14'!$A$60,(IF(G1648=11,'ANEXO RP14'!$A$61,(IF(G1648=12,'ANEXO RP14'!$A$62,(IF(G1648=13,'ANEXO RP14'!$A$63,(IF(G1648=14,'ANEXO RP14'!$A$64,(IF(G1648=15,'ANEXO RP14'!$A$65,(IF(G1648=16,'ANEXO RP14'!$A$66," ")))))))))))))))))))))))))))))))</f>
        <v xml:space="preserve"> </v>
      </c>
      <c r="I1648" s="106"/>
      <c r="J1648" s="114"/>
      <c r="K1648" s="91"/>
    </row>
    <row r="1649" spans="1:11" s="30" customFormat="1" ht="41.25" customHeight="1" thickBot="1" x14ac:dyDescent="0.3">
      <c r="A1649" s="113"/>
      <c r="B1649" s="93"/>
      <c r="C1649" s="55"/>
      <c r="D1649" s="94" t="e">
        <f>VLOOKUP($C1648:$C$5004,$C$27:$D$5004,2,0)</f>
        <v>#N/A</v>
      </c>
      <c r="E1649" s="99"/>
      <c r="F1649" s="60" t="e">
        <f>VLOOKUP($E1649:$E$5004,'PLANO DE APLICAÇÃO'!$A$5:$B$1002,2,0)</f>
        <v>#N/A</v>
      </c>
      <c r="G1649" s="28"/>
      <c r="H1649" s="29" t="str">
        <f>IF(G1649=1,'ANEXO RP14'!$A$51,(IF(G1649=2,'ANEXO RP14'!$A$52,(IF(G1649=3,'ANEXO RP14'!$A$53,(IF(G1649=4,'ANEXO RP14'!$A$54,(IF(G1649=5,'ANEXO RP14'!$A$55,(IF(G1649=6,'ANEXO RP14'!$A$56,(IF(G1649=7,'ANEXO RP14'!$A$57,(IF(G1649=8,'ANEXO RP14'!$A$58,(IF(G1649=9,'ANEXO RP14'!$A$59,(IF(G1649=10,'ANEXO RP14'!$A$60,(IF(G1649=11,'ANEXO RP14'!$A$61,(IF(G1649=12,'ANEXO RP14'!$A$62,(IF(G1649=13,'ANEXO RP14'!$A$63,(IF(G1649=14,'ANEXO RP14'!$A$64,(IF(G1649=15,'ANEXO RP14'!$A$65,(IF(G1649=16,'ANEXO RP14'!$A$66," ")))))))))))))))))))))))))))))))</f>
        <v xml:space="preserve"> </v>
      </c>
      <c r="I1649" s="106"/>
      <c r="J1649" s="114"/>
      <c r="K1649" s="91"/>
    </row>
    <row r="1650" spans="1:11" s="30" customFormat="1" ht="41.25" customHeight="1" thickBot="1" x14ac:dyDescent="0.3">
      <c r="A1650" s="113"/>
      <c r="B1650" s="93"/>
      <c r="C1650" s="55"/>
      <c r="D1650" s="94" t="e">
        <f>VLOOKUP($C1649:$C$5004,$C$27:$D$5004,2,0)</f>
        <v>#N/A</v>
      </c>
      <c r="E1650" s="99"/>
      <c r="F1650" s="60" t="e">
        <f>VLOOKUP($E1650:$E$5004,'PLANO DE APLICAÇÃO'!$A$5:$B$1002,2,0)</f>
        <v>#N/A</v>
      </c>
      <c r="G1650" s="28"/>
      <c r="H1650" s="29" t="str">
        <f>IF(G1650=1,'ANEXO RP14'!$A$51,(IF(G1650=2,'ANEXO RP14'!$A$52,(IF(G1650=3,'ANEXO RP14'!$A$53,(IF(G1650=4,'ANEXO RP14'!$A$54,(IF(G1650=5,'ANEXO RP14'!$A$55,(IF(G1650=6,'ANEXO RP14'!$A$56,(IF(G1650=7,'ANEXO RP14'!$A$57,(IF(G1650=8,'ANEXO RP14'!$A$58,(IF(G1650=9,'ANEXO RP14'!$A$59,(IF(G1650=10,'ANEXO RP14'!$A$60,(IF(G1650=11,'ANEXO RP14'!$A$61,(IF(G1650=12,'ANEXO RP14'!$A$62,(IF(G1650=13,'ANEXO RP14'!$A$63,(IF(G1650=14,'ANEXO RP14'!$A$64,(IF(G1650=15,'ANEXO RP14'!$A$65,(IF(G1650=16,'ANEXO RP14'!$A$66," ")))))))))))))))))))))))))))))))</f>
        <v xml:space="preserve"> </v>
      </c>
      <c r="I1650" s="106"/>
      <c r="J1650" s="114"/>
      <c r="K1650" s="91"/>
    </row>
    <row r="1651" spans="1:11" s="30" customFormat="1" ht="41.25" customHeight="1" thickBot="1" x14ac:dyDescent="0.3">
      <c r="A1651" s="113"/>
      <c r="B1651" s="93"/>
      <c r="C1651" s="55"/>
      <c r="D1651" s="94" t="e">
        <f>VLOOKUP($C1650:$C$5004,$C$27:$D$5004,2,0)</f>
        <v>#N/A</v>
      </c>
      <c r="E1651" s="99"/>
      <c r="F1651" s="60" t="e">
        <f>VLOOKUP($E1651:$E$5004,'PLANO DE APLICAÇÃO'!$A$5:$B$1002,2,0)</f>
        <v>#N/A</v>
      </c>
      <c r="G1651" s="28"/>
      <c r="H1651" s="29" t="str">
        <f>IF(G1651=1,'ANEXO RP14'!$A$51,(IF(G1651=2,'ANEXO RP14'!$A$52,(IF(G1651=3,'ANEXO RP14'!$A$53,(IF(G1651=4,'ANEXO RP14'!$A$54,(IF(G1651=5,'ANEXO RP14'!$A$55,(IF(G1651=6,'ANEXO RP14'!$A$56,(IF(G1651=7,'ANEXO RP14'!$A$57,(IF(G1651=8,'ANEXO RP14'!$A$58,(IF(G1651=9,'ANEXO RP14'!$A$59,(IF(G1651=10,'ANEXO RP14'!$A$60,(IF(G1651=11,'ANEXO RP14'!$A$61,(IF(G1651=12,'ANEXO RP14'!$A$62,(IF(G1651=13,'ANEXO RP14'!$A$63,(IF(G1651=14,'ANEXO RP14'!$A$64,(IF(G1651=15,'ANEXO RP14'!$A$65,(IF(G1651=16,'ANEXO RP14'!$A$66," ")))))))))))))))))))))))))))))))</f>
        <v xml:space="preserve"> </v>
      </c>
      <c r="I1651" s="106"/>
      <c r="J1651" s="114"/>
      <c r="K1651" s="91"/>
    </row>
    <row r="1652" spans="1:11" s="30" customFormat="1" ht="41.25" customHeight="1" thickBot="1" x14ac:dyDescent="0.3">
      <c r="A1652" s="113"/>
      <c r="B1652" s="93"/>
      <c r="C1652" s="55"/>
      <c r="D1652" s="94" t="e">
        <f>VLOOKUP($C1651:$C$5004,$C$27:$D$5004,2,0)</f>
        <v>#N/A</v>
      </c>
      <c r="E1652" s="99"/>
      <c r="F1652" s="60" t="e">
        <f>VLOOKUP($E1652:$E$5004,'PLANO DE APLICAÇÃO'!$A$5:$B$1002,2,0)</f>
        <v>#N/A</v>
      </c>
      <c r="G1652" s="28"/>
      <c r="H1652" s="29" t="str">
        <f>IF(G1652=1,'ANEXO RP14'!$A$51,(IF(G1652=2,'ANEXO RP14'!$A$52,(IF(G1652=3,'ANEXO RP14'!$A$53,(IF(G1652=4,'ANEXO RP14'!$A$54,(IF(G1652=5,'ANEXO RP14'!$A$55,(IF(G1652=6,'ANEXO RP14'!$A$56,(IF(G1652=7,'ANEXO RP14'!$A$57,(IF(G1652=8,'ANEXO RP14'!$A$58,(IF(G1652=9,'ANEXO RP14'!$A$59,(IF(G1652=10,'ANEXO RP14'!$A$60,(IF(G1652=11,'ANEXO RP14'!$A$61,(IF(G1652=12,'ANEXO RP14'!$A$62,(IF(G1652=13,'ANEXO RP14'!$A$63,(IF(G1652=14,'ANEXO RP14'!$A$64,(IF(G1652=15,'ANEXO RP14'!$A$65,(IF(G1652=16,'ANEXO RP14'!$A$66," ")))))))))))))))))))))))))))))))</f>
        <v xml:space="preserve"> </v>
      </c>
      <c r="I1652" s="106"/>
      <c r="J1652" s="114"/>
      <c r="K1652" s="91"/>
    </row>
    <row r="1653" spans="1:11" s="30" customFormat="1" ht="41.25" customHeight="1" thickBot="1" x14ac:dyDescent="0.3">
      <c r="A1653" s="113"/>
      <c r="B1653" s="93"/>
      <c r="C1653" s="55"/>
      <c r="D1653" s="94" t="e">
        <f>VLOOKUP($C1652:$C$5004,$C$27:$D$5004,2,0)</f>
        <v>#N/A</v>
      </c>
      <c r="E1653" s="99"/>
      <c r="F1653" s="60" t="e">
        <f>VLOOKUP($E1653:$E$5004,'PLANO DE APLICAÇÃO'!$A$5:$B$1002,2,0)</f>
        <v>#N/A</v>
      </c>
      <c r="G1653" s="28"/>
      <c r="H1653" s="29" t="str">
        <f>IF(G1653=1,'ANEXO RP14'!$A$51,(IF(G1653=2,'ANEXO RP14'!$A$52,(IF(G1653=3,'ANEXO RP14'!$A$53,(IF(G1653=4,'ANEXO RP14'!$A$54,(IF(G1653=5,'ANEXO RP14'!$A$55,(IF(G1653=6,'ANEXO RP14'!$A$56,(IF(G1653=7,'ANEXO RP14'!$A$57,(IF(G1653=8,'ANEXO RP14'!$A$58,(IF(G1653=9,'ANEXO RP14'!$A$59,(IF(G1653=10,'ANEXO RP14'!$A$60,(IF(G1653=11,'ANEXO RP14'!$A$61,(IF(G1653=12,'ANEXO RP14'!$A$62,(IF(G1653=13,'ANEXO RP14'!$A$63,(IF(G1653=14,'ANEXO RP14'!$A$64,(IF(G1653=15,'ANEXO RP14'!$A$65,(IF(G1653=16,'ANEXO RP14'!$A$66," ")))))))))))))))))))))))))))))))</f>
        <v xml:space="preserve"> </v>
      </c>
      <c r="I1653" s="106"/>
      <c r="J1653" s="114"/>
      <c r="K1653" s="91"/>
    </row>
    <row r="1654" spans="1:11" s="30" customFormat="1" ht="41.25" customHeight="1" thickBot="1" x14ac:dyDescent="0.3">
      <c r="A1654" s="113"/>
      <c r="B1654" s="93"/>
      <c r="C1654" s="55"/>
      <c r="D1654" s="94" t="e">
        <f>VLOOKUP($C1653:$C$5004,$C$27:$D$5004,2,0)</f>
        <v>#N/A</v>
      </c>
      <c r="E1654" s="99"/>
      <c r="F1654" s="60" t="e">
        <f>VLOOKUP($E1654:$E$5004,'PLANO DE APLICAÇÃO'!$A$5:$B$1002,2,0)</f>
        <v>#N/A</v>
      </c>
      <c r="G1654" s="28"/>
      <c r="H1654" s="29" t="str">
        <f>IF(G1654=1,'ANEXO RP14'!$A$51,(IF(G1654=2,'ANEXO RP14'!$A$52,(IF(G1654=3,'ANEXO RP14'!$A$53,(IF(G1654=4,'ANEXO RP14'!$A$54,(IF(G1654=5,'ANEXO RP14'!$A$55,(IF(G1654=6,'ANEXO RP14'!$A$56,(IF(G1654=7,'ANEXO RP14'!$A$57,(IF(G1654=8,'ANEXO RP14'!$A$58,(IF(G1654=9,'ANEXO RP14'!$A$59,(IF(G1654=10,'ANEXO RP14'!$A$60,(IF(G1654=11,'ANEXO RP14'!$A$61,(IF(G1654=12,'ANEXO RP14'!$A$62,(IF(G1654=13,'ANEXO RP14'!$A$63,(IF(G1654=14,'ANEXO RP14'!$A$64,(IF(G1654=15,'ANEXO RP14'!$A$65,(IF(G1654=16,'ANEXO RP14'!$A$66," ")))))))))))))))))))))))))))))))</f>
        <v xml:space="preserve"> </v>
      </c>
      <c r="I1654" s="106"/>
      <c r="J1654" s="114"/>
      <c r="K1654" s="91"/>
    </row>
    <row r="1655" spans="1:11" s="30" customFormat="1" ht="41.25" customHeight="1" thickBot="1" x14ac:dyDescent="0.3">
      <c r="A1655" s="113"/>
      <c r="B1655" s="93"/>
      <c r="C1655" s="55"/>
      <c r="D1655" s="94" t="e">
        <f>VLOOKUP($C1654:$C$5004,$C$27:$D$5004,2,0)</f>
        <v>#N/A</v>
      </c>
      <c r="E1655" s="99"/>
      <c r="F1655" s="60" t="e">
        <f>VLOOKUP($E1655:$E$5004,'PLANO DE APLICAÇÃO'!$A$5:$B$1002,2,0)</f>
        <v>#N/A</v>
      </c>
      <c r="G1655" s="28"/>
      <c r="H1655" s="29" t="str">
        <f>IF(G1655=1,'ANEXO RP14'!$A$51,(IF(G1655=2,'ANEXO RP14'!$A$52,(IF(G1655=3,'ANEXO RP14'!$A$53,(IF(G1655=4,'ANEXO RP14'!$A$54,(IF(G1655=5,'ANEXO RP14'!$A$55,(IF(G1655=6,'ANEXO RP14'!$A$56,(IF(G1655=7,'ANEXO RP14'!$A$57,(IF(G1655=8,'ANEXO RP14'!$A$58,(IF(G1655=9,'ANEXO RP14'!$A$59,(IF(G1655=10,'ANEXO RP14'!$A$60,(IF(G1655=11,'ANEXO RP14'!$A$61,(IF(G1655=12,'ANEXO RP14'!$A$62,(IF(G1655=13,'ANEXO RP14'!$A$63,(IF(G1655=14,'ANEXO RP14'!$A$64,(IF(G1655=15,'ANEXO RP14'!$A$65,(IF(G1655=16,'ANEXO RP14'!$A$66," ")))))))))))))))))))))))))))))))</f>
        <v xml:space="preserve"> </v>
      </c>
      <c r="I1655" s="106"/>
      <c r="J1655" s="114"/>
      <c r="K1655" s="91"/>
    </row>
    <row r="1656" spans="1:11" s="30" customFormat="1" ht="41.25" customHeight="1" thickBot="1" x14ac:dyDescent="0.3">
      <c r="A1656" s="113"/>
      <c r="B1656" s="93"/>
      <c r="C1656" s="55"/>
      <c r="D1656" s="94" t="e">
        <f>VLOOKUP($C1655:$C$5004,$C$27:$D$5004,2,0)</f>
        <v>#N/A</v>
      </c>
      <c r="E1656" s="99"/>
      <c r="F1656" s="60" t="e">
        <f>VLOOKUP($E1656:$E$5004,'PLANO DE APLICAÇÃO'!$A$5:$B$1002,2,0)</f>
        <v>#N/A</v>
      </c>
      <c r="G1656" s="28"/>
      <c r="H1656" s="29" t="str">
        <f>IF(G1656=1,'ANEXO RP14'!$A$51,(IF(G1656=2,'ANEXO RP14'!$A$52,(IF(G1656=3,'ANEXO RP14'!$A$53,(IF(G1656=4,'ANEXO RP14'!$A$54,(IF(G1656=5,'ANEXO RP14'!$A$55,(IF(G1656=6,'ANEXO RP14'!$A$56,(IF(G1656=7,'ANEXO RP14'!$A$57,(IF(G1656=8,'ANEXO RP14'!$A$58,(IF(G1656=9,'ANEXO RP14'!$A$59,(IF(G1656=10,'ANEXO RP14'!$A$60,(IF(G1656=11,'ANEXO RP14'!$A$61,(IF(G1656=12,'ANEXO RP14'!$A$62,(IF(G1656=13,'ANEXO RP14'!$A$63,(IF(G1656=14,'ANEXO RP14'!$A$64,(IF(G1656=15,'ANEXO RP14'!$A$65,(IF(G1656=16,'ANEXO RP14'!$A$66," ")))))))))))))))))))))))))))))))</f>
        <v xml:space="preserve"> </v>
      </c>
      <c r="I1656" s="106"/>
      <c r="J1656" s="114"/>
      <c r="K1656" s="91"/>
    </row>
    <row r="1657" spans="1:11" s="30" customFormat="1" ht="41.25" customHeight="1" thickBot="1" x14ac:dyDescent="0.3">
      <c r="A1657" s="113"/>
      <c r="B1657" s="93"/>
      <c r="C1657" s="55"/>
      <c r="D1657" s="94" t="e">
        <f>VLOOKUP($C1656:$C$5004,$C$27:$D$5004,2,0)</f>
        <v>#N/A</v>
      </c>
      <c r="E1657" s="99"/>
      <c r="F1657" s="60" t="e">
        <f>VLOOKUP($E1657:$E$5004,'PLANO DE APLICAÇÃO'!$A$5:$B$1002,2,0)</f>
        <v>#N/A</v>
      </c>
      <c r="G1657" s="28"/>
      <c r="H1657" s="29" t="str">
        <f>IF(G1657=1,'ANEXO RP14'!$A$51,(IF(G1657=2,'ANEXO RP14'!$A$52,(IF(G1657=3,'ANEXO RP14'!$A$53,(IF(G1657=4,'ANEXO RP14'!$A$54,(IF(G1657=5,'ANEXO RP14'!$A$55,(IF(G1657=6,'ANEXO RP14'!$A$56,(IF(G1657=7,'ANEXO RP14'!$A$57,(IF(G1657=8,'ANEXO RP14'!$A$58,(IF(G1657=9,'ANEXO RP14'!$A$59,(IF(G1657=10,'ANEXO RP14'!$A$60,(IF(G1657=11,'ANEXO RP14'!$A$61,(IF(G1657=12,'ANEXO RP14'!$A$62,(IF(G1657=13,'ANEXO RP14'!$A$63,(IF(G1657=14,'ANEXO RP14'!$A$64,(IF(G1657=15,'ANEXO RP14'!$A$65,(IF(G1657=16,'ANEXO RP14'!$A$66," ")))))))))))))))))))))))))))))))</f>
        <v xml:space="preserve"> </v>
      </c>
      <c r="I1657" s="106"/>
      <c r="J1657" s="114"/>
      <c r="K1657" s="91"/>
    </row>
    <row r="1658" spans="1:11" s="30" customFormat="1" ht="41.25" customHeight="1" thickBot="1" x14ac:dyDescent="0.3">
      <c r="A1658" s="113"/>
      <c r="B1658" s="93"/>
      <c r="C1658" s="55"/>
      <c r="D1658" s="94" t="e">
        <f>VLOOKUP($C1657:$C$5004,$C$27:$D$5004,2,0)</f>
        <v>#N/A</v>
      </c>
      <c r="E1658" s="99"/>
      <c r="F1658" s="60" t="e">
        <f>VLOOKUP($E1658:$E$5004,'PLANO DE APLICAÇÃO'!$A$5:$B$1002,2,0)</f>
        <v>#N/A</v>
      </c>
      <c r="G1658" s="28"/>
      <c r="H1658" s="29" t="str">
        <f>IF(G1658=1,'ANEXO RP14'!$A$51,(IF(G1658=2,'ANEXO RP14'!$A$52,(IF(G1658=3,'ANEXO RP14'!$A$53,(IF(G1658=4,'ANEXO RP14'!$A$54,(IF(G1658=5,'ANEXO RP14'!$A$55,(IF(G1658=6,'ANEXO RP14'!$A$56,(IF(G1658=7,'ANEXO RP14'!$A$57,(IF(G1658=8,'ANEXO RP14'!$A$58,(IF(G1658=9,'ANEXO RP14'!$A$59,(IF(G1658=10,'ANEXO RP14'!$A$60,(IF(G1658=11,'ANEXO RP14'!$A$61,(IF(G1658=12,'ANEXO RP14'!$A$62,(IF(G1658=13,'ANEXO RP14'!$A$63,(IF(G1658=14,'ANEXO RP14'!$A$64,(IF(G1658=15,'ANEXO RP14'!$A$65,(IF(G1658=16,'ANEXO RP14'!$A$66," ")))))))))))))))))))))))))))))))</f>
        <v xml:space="preserve"> </v>
      </c>
      <c r="I1658" s="106"/>
      <c r="J1658" s="114"/>
      <c r="K1658" s="91"/>
    </row>
    <row r="1659" spans="1:11" s="30" customFormat="1" ht="41.25" customHeight="1" thickBot="1" x14ac:dyDescent="0.3">
      <c r="A1659" s="113"/>
      <c r="B1659" s="93"/>
      <c r="C1659" s="55"/>
      <c r="D1659" s="94" t="e">
        <f>VLOOKUP($C1658:$C$5004,$C$27:$D$5004,2,0)</f>
        <v>#N/A</v>
      </c>
      <c r="E1659" s="99"/>
      <c r="F1659" s="60" t="e">
        <f>VLOOKUP($E1659:$E$5004,'PLANO DE APLICAÇÃO'!$A$5:$B$1002,2,0)</f>
        <v>#N/A</v>
      </c>
      <c r="G1659" s="28"/>
      <c r="H1659" s="29" t="str">
        <f>IF(G1659=1,'ANEXO RP14'!$A$51,(IF(G1659=2,'ANEXO RP14'!$A$52,(IF(G1659=3,'ANEXO RP14'!$A$53,(IF(G1659=4,'ANEXO RP14'!$A$54,(IF(G1659=5,'ANEXO RP14'!$A$55,(IF(G1659=6,'ANEXO RP14'!$A$56,(IF(G1659=7,'ANEXO RP14'!$A$57,(IF(G1659=8,'ANEXO RP14'!$A$58,(IF(G1659=9,'ANEXO RP14'!$A$59,(IF(G1659=10,'ANEXO RP14'!$A$60,(IF(G1659=11,'ANEXO RP14'!$A$61,(IF(G1659=12,'ANEXO RP14'!$A$62,(IF(G1659=13,'ANEXO RP14'!$A$63,(IF(G1659=14,'ANEXO RP14'!$A$64,(IF(G1659=15,'ANEXO RP14'!$A$65,(IF(G1659=16,'ANEXO RP14'!$A$66," ")))))))))))))))))))))))))))))))</f>
        <v xml:space="preserve"> </v>
      </c>
      <c r="I1659" s="106"/>
      <c r="J1659" s="114"/>
      <c r="K1659" s="91"/>
    </row>
    <row r="1660" spans="1:11" s="30" customFormat="1" ht="41.25" customHeight="1" thickBot="1" x14ac:dyDescent="0.3">
      <c r="A1660" s="113"/>
      <c r="B1660" s="93"/>
      <c r="C1660" s="55"/>
      <c r="D1660" s="94" t="e">
        <f>VLOOKUP($C1659:$C$5004,$C$27:$D$5004,2,0)</f>
        <v>#N/A</v>
      </c>
      <c r="E1660" s="99"/>
      <c r="F1660" s="60" t="e">
        <f>VLOOKUP($E1660:$E$5004,'PLANO DE APLICAÇÃO'!$A$5:$B$1002,2,0)</f>
        <v>#N/A</v>
      </c>
      <c r="G1660" s="28"/>
      <c r="H1660" s="29" t="str">
        <f>IF(G1660=1,'ANEXO RP14'!$A$51,(IF(G1660=2,'ANEXO RP14'!$A$52,(IF(G1660=3,'ANEXO RP14'!$A$53,(IF(G1660=4,'ANEXO RP14'!$A$54,(IF(G1660=5,'ANEXO RP14'!$A$55,(IF(G1660=6,'ANEXO RP14'!$A$56,(IF(G1660=7,'ANEXO RP14'!$A$57,(IF(G1660=8,'ANEXO RP14'!$A$58,(IF(G1660=9,'ANEXO RP14'!$A$59,(IF(G1660=10,'ANEXO RP14'!$A$60,(IF(G1660=11,'ANEXO RP14'!$A$61,(IF(G1660=12,'ANEXO RP14'!$A$62,(IF(G1660=13,'ANEXO RP14'!$A$63,(IF(G1660=14,'ANEXO RP14'!$A$64,(IF(G1660=15,'ANEXO RP14'!$A$65,(IF(G1660=16,'ANEXO RP14'!$A$66," ")))))))))))))))))))))))))))))))</f>
        <v xml:space="preserve"> </v>
      </c>
      <c r="I1660" s="106"/>
      <c r="J1660" s="114"/>
      <c r="K1660" s="91"/>
    </row>
    <row r="1661" spans="1:11" s="30" customFormat="1" ht="41.25" customHeight="1" thickBot="1" x14ac:dyDescent="0.3">
      <c r="A1661" s="113"/>
      <c r="B1661" s="93"/>
      <c r="C1661" s="55"/>
      <c r="D1661" s="94" t="e">
        <f>VLOOKUP($C1660:$C$5004,$C$27:$D$5004,2,0)</f>
        <v>#N/A</v>
      </c>
      <c r="E1661" s="99"/>
      <c r="F1661" s="60" t="e">
        <f>VLOOKUP($E1661:$E$5004,'PLANO DE APLICAÇÃO'!$A$5:$B$1002,2,0)</f>
        <v>#N/A</v>
      </c>
      <c r="G1661" s="28"/>
      <c r="H1661" s="29" t="str">
        <f>IF(G1661=1,'ANEXO RP14'!$A$51,(IF(G1661=2,'ANEXO RP14'!$A$52,(IF(G1661=3,'ANEXO RP14'!$A$53,(IF(G1661=4,'ANEXO RP14'!$A$54,(IF(G1661=5,'ANEXO RP14'!$A$55,(IF(G1661=6,'ANEXO RP14'!$A$56,(IF(G1661=7,'ANEXO RP14'!$A$57,(IF(G1661=8,'ANEXO RP14'!$A$58,(IF(G1661=9,'ANEXO RP14'!$A$59,(IF(G1661=10,'ANEXO RP14'!$A$60,(IF(G1661=11,'ANEXO RP14'!$A$61,(IF(G1661=12,'ANEXO RP14'!$A$62,(IF(G1661=13,'ANEXO RP14'!$A$63,(IF(G1661=14,'ANEXO RP14'!$A$64,(IF(G1661=15,'ANEXO RP14'!$A$65,(IF(G1661=16,'ANEXO RP14'!$A$66," ")))))))))))))))))))))))))))))))</f>
        <v xml:space="preserve"> </v>
      </c>
      <c r="I1661" s="106"/>
      <c r="J1661" s="114"/>
      <c r="K1661" s="91"/>
    </row>
    <row r="1662" spans="1:11" s="30" customFormat="1" ht="41.25" customHeight="1" thickBot="1" x14ac:dyDescent="0.3">
      <c r="A1662" s="113"/>
      <c r="B1662" s="93"/>
      <c r="C1662" s="55"/>
      <c r="D1662" s="94" t="e">
        <f>VLOOKUP($C1661:$C$5004,$C$27:$D$5004,2,0)</f>
        <v>#N/A</v>
      </c>
      <c r="E1662" s="99"/>
      <c r="F1662" s="60" t="e">
        <f>VLOOKUP($E1662:$E$5004,'PLANO DE APLICAÇÃO'!$A$5:$B$1002,2,0)</f>
        <v>#N/A</v>
      </c>
      <c r="G1662" s="28"/>
      <c r="H1662" s="29" t="str">
        <f>IF(G1662=1,'ANEXO RP14'!$A$51,(IF(G1662=2,'ANEXO RP14'!$A$52,(IF(G1662=3,'ANEXO RP14'!$A$53,(IF(G1662=4,'ANEXO RP14'!$A$54,(IF(G1662=5,'ANEXO RP14'!$A$55,(IF(G1662=6,'ANEXO RP14'!$A$56,(IF(G1662=7,'ANEXO RP14'!$A$57,(IF(G1662=8,'ANEXO RP14'!$A$58,(IF(G1662=9,'ANEXO RP14'!$A$59,(IF(G1662=10,'ANEXO RP14'!$A$60,(IF(G1662=11,'ANEXO RP14'!$A$61,(IF(G1662=12,'ANEXO RP14'!$A$62,(IF(G1662=13,'ANEXO RP14'!$A$63,(IF(G1662=14,'ANEXO RP14'!$A$64,(IF(G1662=15,'ANEXO RP14'!$A$65,(IF(G1662=16,'ANEXO RP14'!$A$66," ")))))))))))))))))))))))))))))))</f>
        <v xml:space="preserve"> </v>
      </c>
      <c r="I1662" s="106"/>
      <c r="J1662" s="114"/>
      <c r="K1662" s="91"/>
    </row>
    <row r="1663" spans="1:11" s="30" customFormat="1" ht="41.25" customHeight="1" thickBot="1" x14ac:dyDescent="0.3">
      <c r="A1663" s="113"/>
      <c r="B1663" s="93"/>
      <c r="C1663" s="55"/>
      <c r="D1663" s="94" t="e">
        <f>VLOOKUP($C1662:$C$5004,$C$27:$D$5004,2,0)</f>
        <v>#N/A</v>
      </c>
      <c r="E1663" s="99"/>
      <c r="F1663" s="60" t="e">
        <f>VLOOKUP($E1663:$E$5004,'PLANO DE APLICAÇÃO'!$A$5:$B$1002,2,0)</f>
        <v>#N/A</v>
      </c>
      <c r="G1663" s="28"/>
      <c r="H1663" s="29" t="str">
        <f>IF(G1663=1,'ANEXO RP14'!$A$51,(IF(G1663=2,'ANEXO RP14'!$A$52,(IF(G1663=3,'ANEXO RP14'!$A$53,(IF(G1663=4,'ANEXO RP14'!$A$54,(IF(G1663=5,'ANEXO RP14'!$A$55,(IF(G1663=6,'ANEXO RP14'!$A$56,(IF(G1663=7,'ANEXO RP14'!$A$57,(IF(G1663=8,'ANEXO RP14'!$A$58,(IF(G1663=9,'ANEXO RP14'!$A$59,(IF(G1663=10,'ANEXO RP14'!$A$60,(IF(G1663=11,'ANEXO RP14'!$A$61,(IF(G1663=12,'ANEXO RP14'!$A$62,(IF(G1663=13,'ANEXO RP14'!$A$63,(IF(G1663=14,'ANEXO RP14'!$A$64,(IF(G1663=15,'ANEXO RP14'!$A$65,(IF(G1663=16,'ANEXO RP14'!$A$66," ")))))))))))))))))))))))))))))))</f>
        <v xml:space="preserve"> </v>
      </c>
      <c r="I1663" s="106"/>
      <c r="J1663" s="114"/>
      <c r="K1663" s="91"/>
    </row>
    <row r="1664" spans="1:11" s="30" customFormat="1" ht="41.25" customHeight="1" thickBot="1" x14ac:dyDescent="0.3">
      <c r="A1664" s="113"/>
      <c r="B1664" s="93"/>
      <c r="C1664" s="55"/>
      <c r="D1664" s="94" t="e">
        <f>VLOOKUP($C1663:$C$5004,$C$27:$D$5004,2,0)</f>
        <v>#N/A</v>
      </c>
      <c r="E1664" s="99"/>
      <c r="F1664" s="60" t="e">
        <f>VLOOKUP($E1664:$E$5004,'PLANO DE APLICAÇÃO'!$A$5:$B$1002,2,0)</f>
        <v>#N/A</v>
      </c>
      <c r="G1664" s="28"/>
      <c r="H1664" s="29" t="str">
        <f>IF(G1664=1,'ANEXO RP14'!$A$51,(IF(G1664=2,'ANEXO RP14'!$A$52,(IF(G1664=3,'ANEXO RP14'!$A$53,(IF(G1664=4,'ANEXO RP14'!$A$54,(IF(G1664=5,'ANEXO RP14'!$A$55,(IF(G1664=6,'ANEXO RP14'!$A$56,(IF(G1664=7,'ANEXO RP14'!$A$57,(IF(G1664=8,'ANEXO RP14'!$A$58,(IF(G1664=9,'ANEXO RP14'!$A$59,(IF(G1664=10,'ANEXO RP14'!$A$60,(IF(G1664=11,'ANEXO RP14'!$A$61,(IF(G1664=12,'ANEXO RP14'!$A$62,(IF(G1664=13,'ANEXO RP14'!$A$63,(IF(G1664=14,'ANEXO RP14'!$A$64,(IF(G1664=15,'ANEXO RP14'!$A$65,(IF(G1664=16,'ANEXO RP14'!$A$66," ")))))))))))))))))))))))))))))))</f>
        <v xml:space="preserve"> </v>
      </c>
      <c r="I1664" s="106"/>
      <c r="J1664" s="114"/>
      <c r="K1664" s="91"/>
    </row>
    <row r="1665" spans="1:11" s="30" customFormat="1" ht="41.25" customHeight="1" thickBot="1" x14ac:dyDescent="0.3">
      <c r="A1665" s="113"/>
      <c r="B1665" s="93"/>
      <c r="C1665" s="55"/>
      <c r="D1665" s="94" t="e">
        <f>VLOOKUP($C1664:$C$5004,$C$27:$D$5004,2,0)</f>
        <v>#N/A</v>
      </c>
      <c r="E1665" s="99"/>
      <c r="F1665" s="60" t="e">
        <f>VLOOKUP($E1665:$E$5004,'PLANO DE APLICAÇÃO'!$A$5:$B$1002,2,0)</f>
        <v>#N/A</v>
      </c>
      <c r="G1665" s="28"/>
      <c r="H1665" s="29" t="str">
        <f>IF(G1665=1,'ANEXO RP14'!$A$51,(IF(G1665=2,'ANEXO RP14'!$A$52,(IF(G1665=3,'ANEXO RP14'!$A$53,(IF(G1665=4,'ANEXO RP14'!$A$54,(IF(G1665=5,'ANEXO RP14'!$A$55,(IF(G1665=6,'ANEXO RP14'!$A$56,(IF(G1665=7,'ANEXO RP14'!$A$57,(IF(G1665=8,'ANEXO RP14'!$A$58,(IF(G1665=9,'ANEXO RP14'!$A$59,(IF(G1665=10,'ANEXO RP14'!$A$60,(IF(G1665=11,'ANEXO RP14'!$A$61,(IF(G1665=12,'ANEXO RP14'!$A$62,(IF(G1665=13,'ANEXO RP14'!$A$63,(IF(G1665=14,'ANEXO RP14'!$A$64,(IF(G1665=15,'ANEXO RP14'!$A$65,(IF(G1665=16,'ANEXO RP14'!$A$66," ")))))))))))))))))))))))))))))))</f>
        <v xml:space="preserve"> </v>
      </c>
      <c r="I1665" s="106"/>
      <c r="J1665" s="114"/>
      <c r="K1665" s="91"/>
    </row>
    <row r="1666" spans="1:11" s="30" customFormat="1" ht="41.25" customHeight="1" thickBot="1" x14ac:dyDescent="0.3">
      <c r="A1666" s="113"/>
      <c r="B1666" s="93"/>
      <c r="C1666" s="55"/>
      <c r="D1666" s="94" t="e">
        <f>VLOOKUP($C1665:$C$5004,$C$27:$D$5004,2,0)</f>
        <v>#N/A</v>
      </c>
      <c r="E1666" s="99"/>
      <c r="F1666" s="60" t="e">
        <f>VLOOKUP($E1666:$E$5004,'PLANO DE APLICAÇÃO'!$A$5:$B$1002,2,0)</f>
        <v>#N/A</v>
      </c>
      <c r="G1666" s="28"/>
      <c r="H1666" s="29" t="str">
        <f>IF(G1666=1,'ANEXO RP14'!$A$51,(IF(G1666=2,'ANEXO RP14'!$A$52,(IF(G1666=3,'ANEXO RP14'!$A$53,(IF(G1666=4,'ANEXO RP14'!$A$54,(IF(G1666=5,'ANEXO RP14'!$A$55,(IF(G1666=6,'ANEXO RP14'!$A$56,(IF(G1666=7,'ANEXO RP14'!$A$57,(IF(G1666=8,'ANEXO RP14'!$A$58,(IF(G1666=9,'ANEXO RP14'!$A$59,(IF(G1666=10,'ANEXO RP14'!$A$60,(IF(G1666=11,'ANEXO RP14'!$A$61,(IF(G1666=12,'ANEXO RP14'!$A$62,(IF(G1666=13,'ANEXO RP14'!$A$63,(IF(G1666=14,'ANEXO RP14'!$A$64,(IF(G1666=15,'ANEXO RP14'!$A$65,(IF(G1666=16,'ANEXO RP14'!$A$66," ")))))))))))))))))))))))))))))))</f>
        <v xml:space="preserve"> </v>
      </c>
      <c r="I1666" s="106"/>
      <c r="J1666" s="114"/>
      <c r="K1666" s="91"/>
    </row>
    <row r="1667" spans="1:11" s="30" customFormat="1" ht="41.25" customHeight="1" thickBot="1" x14ac:dyDescent="0.3">
      <c r="A1667" s="113"/>
      <c r="B1667" s="93"/>
      <c r="C1667" s="55"/>
      <c r="D1667" s="94" t="e">
        <f>VLOOKUP($C1666:$C$5004,$C$27:$D$5004,2,0)</f>
        <v>#N/A</v>
      </c>
      <c r="E1667" s="99"/>
      <c r="F1667" s="60" t="e">
        <f>VLOOKUP($E1667:$E$5004,'PLANO DE APLICAÇÃO'!$A$5:$B$1002,2,0)</f>
        <v>#N/A</v>
      </c>
      <c r="G1667" s="28"/>
      <c r="H1667" s="29" t="str">
        <f>IF(G1667=1,'ANEXO RP14'!$A$51,(IF(G1667=2,'ANEXO RP14'!$A$52,(IF(G1667=3,'ANEXO RP14'!$A$53,(IF(G1667=4,'ANEXO RP14'!$A$54,(IF(G1667=5,'ANEXO RP14'!$A$55,(IF(G1667=6,'ANEXO RP14'!$A$56,(IF(G1667=7,'ANEXO RP14'!$A$57,(IF(G1667=8,'ANEXO RP14'!$A$58,(IF(G1667=9,'ANEXO RP14'!$A$59,(IF(G1667=10,'ANEXO RP14'!$A$60,(IF(G1667=11,'ANEXO RP14'!$A$61,(IF(G1667=12,'ANEXO RP14'!$A$62,(IF(G1667=13,'ANEXO RP14'!$A$63,(IF(G1667=14,'ANEXO RP14'!$A$64,(IF(G1667=15,'ANEXO RP14'!$A$65,(IF(G1667=16,'ANEXO RP14'!$A$66," ")))))))))))))))))))))))))))))))</f>
        <v xml:space="preserve"> </v>
      </c>
      <c r="I1667" s="106"/>
      <c r="J1667" s="114"/>
      <c r="K1667" s="91"/>
    </row>
    <row r="1668" spans="1:11" s="30" customFormat="1" ht="41.25" customHeight="1" thickBot="1" x14ac:dyDescent="0.3">
      <c r="A1668" s="113"/>
      <c r="B1668" s="93"/>
      <c r="C1668" s="55"/>
      <c r="D1668" s="94" t="e">
        <f>VLOOKUP($C1667:$C$5004,$C$27:$D$5004,2,0)</f>
        <v>#N/A</v>
      </c>
      <c r="E1668" s="99"/>
      <c r="F1668" s="60" t="e">
        <f>VLOOKUP($E1668:$E$5004,'PLANO DE APLICAÇÃO'!$A$5:$B$1002,2,0)</f>
        <v>#N/A</v>
      </c>
      <c r="G1668" s="28"/>
      <c r="H1668" s="29" t="str">
        <f>IF(G1668=1,'ANEXO RP14'!$A$51,(IF(G1668=2,'ANEXO RP14'!$A$52,(IF(G1668=3,'ANEXO RP14'!$A$53,(IF(G1668=4,'ANEXO RP14'!$A$54,(IF(G1668=5,'ANEXO RP14'!$A$55,(IF(G1668=6,'ANEXO RP14'!$A$56,(IF(G1668=7,'ANEXO RP14'!$A$57,(IF(G1668=8,'ANEXO RP14'!$A$58,(IF(G1668=9,'ANEXO RP14'!$A$59,(IF(G1668=10,'ANEXO RP14'!$A$60,(IF(G1668=11,'ANEXO RP14'!$A$61,(IF(G1668=12,'ANEXO RP14'!$A$62,(IF(G1668=13,'ANEXO RP14'!$A$63,(IF(G1668=14,'ANEXO RP14'!$A$64,(IF(G1668=15,'ANEXO RP14'!$A$65,(IF(G1668=16,'ANEXO RP14'!$A$66," ")))))))))))))))))))))))))))))))</f>
        <v xml:space="preserve"> </v>
      </c>
      <c r="I1668" s="106"/>
      <c r="J1668" s="114"/>
      <c r="K1668" s="91"/>
    </row>
    <row r="1669" spans="1:11" s="30" customFormat="1" ht="41.25" customHeight="1" thickBot="1" x14ac:dyDescent="0.3">
      <c r="A1669" s="113"/>
      <c r="B1669" s="93"/>
      <c r="C1669" s="55"/>
      <c r="D1669" s="94" t="e">
        <f>VLOOKUP($C1668:$C$5004,$C$27:$D$5004,2,0)</f>
        <v>#N/A</v>
      </c>
      <c r="E1669" s="99"/>
      <c r="F1669" s="60" t="e">
        <f>VLOOKUP($E1669:$E$5004,'PLANO DE APLICAÇÃO'!$A$5:$B$1002,2,0)</f>
        <v>#N/A</v>
      </c>
      <c r="G1669" s="28"/>
      <c r="H1669" s="29" t="str">
        <f>IF(G1669=1,'ANEXO RP14'!$A$51,(IF(G1669=2,'ANEXO RP14'!$A$52,(IF(G1669=3,'ANEXO RP14'!$A$53,(IF(G1669=4,'ANEXO RP14'!$A$54,(IF(G1669=5,'ANEXO RP14'!$A$55,(IF(G1669=6,'ANEXO RP14'!$A$56,(IF(G1669=7,'ANEXO RP14'!$A$57,(IF(G1669=8,'ANEXO RP14'!$A$58,(IF(G1669=9,'ANEXO RP14'!$A$59,(IF(G1669=10,'ANEXO RP14'!$A$60,(IF(G1669=11,'ANEXO RP14'!$A$61,(IF(G1669=12,'ANEXO RP14'!$A$62,(IF(G1669=13,'ANEXO RP14'!$A$63,(IF(G1669=14,'ANEXO RP14'!$A$64,(IF(G1669=15,'ANEXO RP14'!$A$65,(IF(G1669=16,'ANEXO RP14'!$A$66," ")))))))))))))))))))))))))))))))</f>
        <v xml:space="preserve"> </v>
      </c>
      <c r="I1669" s="106"/>
      <c r="J1669" s="114"/>
      <c r="K1669" s="91"/>
    </row>
    <row r="1670" spans="1:11" s="30" customFormat="1" ht="41.25" customHeight="1" thickBot="1" x14ac:dyDescent="0.3">
      <c r="A1670" s="113"/>
      <c r="B1670" s="93"/>
      <c r="C1670" s="55"/>
      <c r="D1670" s="94" t="e">
        <f>VLOOKUP($C1669:$C$5004,$C$27:$D$5004,2,0)</f>
        <v>#N/A</v>
      </c>
      <c r="E1670" s="99"/>
      <c r="F1670" s="60" t="e">
        <f>VLOOKUP($E1670:$E$5004,'PLANO DE APLICAÇÃO'!$A$5:$B$1002,2,0)</f>
        <v>#N/A</v>
      </c>
      <c r="G1670" s="28"/>
      <c r="H1670" s="29" t="str">
        <f>IF(G1670=1,'ANEXO RP14'!$A$51,(IF(G1670=2,'ANEXO RP14'!$A$52,(IF(G1670=3,'ANEXO RP14'!$A$53,(IF(G1670=4,'ANEXO RP14'!$A$54,(IF(G1670=5,'ANEXO RP14'!$A$55,(IF(G1670=6,'ANEXO RP14'!$A$56,(IF(G1670=7,'ANEXO RP14'!$A$57,(IF(G1670=8,'ANEXO RP14'!$A$58,(IF(G1670=9,'ANEXO RP14'!$A$59,(IF(G1670=10,'ANEXO RP14'!$A$60,(IF(G1670=11,'ANEXO RP14'!$A$61,(IF(G1670=12,'ANEXO RP14'!$A$62,(IF(G1670=13,'ANEXO RP14'!$A$63,(IF(G1670=14,'ANEXO RP14'!$A$64,(IF(G1670=15,'ANEXO RP14'!$A$65,(IF(G1670=16,'ANEXO RP14'!$A$66," ")))))))))))))))))))))))))))))))</f>
        <v xml:space="preserve"> </v>
      </c>
      <c r="I1670" s="106"/>
      <c r="J1670" s="114"/>
      <c r="K1670" s="91"/>
    </row>
    <row r="1671" spans="1:11" s="30" customFormat="1" ht="41.25" customHeight="1" thickBot="1" x14ac:dyDescent="0.3">
      <c r="A1671" s="113"/>
      <c r="B1671" s="93"/>
      <c r="C1671" s="55"/>
      <c r="D1671" s="94" t="e">
        <f>VLOOKUP($C1670:$C$5004,$C$27:$D$5004,2,0)</f>
        <v>#N/A</v>
      </c>
      <c r="E1671" s="99"/>
      <c r="F1671" s="60" t="e">
        <f>VLOOKUP($E1671:$E$5004,'PLANO DE APLICAÇÃO'!$A$5:$B$1002,2,0)</f>
        <v>#N/A</v>
      </c>
      <c r="G1671" s="28"/>
      <c r="H1671" s="29" t="str">
        <f>IF(G1671=1,'ANEXO RP14'!$A$51,(IF(G1671=2,'ANEXO RP14'!$A$52,(IF(G1671=3,'ANEXO RP14'!$A$53,(IF(G1671=4,'ANEXO RP14'!$A$54,(IF(G1671=5,'ANEXO RP14'!$A$55,(IF(G1671=6,'ANEXO RP14'!$A$56,(IF(G1671=7,'ANEXO RP14'!$A$57,(IF(G1671=8,'ANEXO RP14'!$A$58,(IF(G1671=9,'ANEXO RP14'!$A$59,(IF(G1671=10,'ANEXO RP14'!$A$60,(IF(G1671=11,'ANEXO RP14'!$A$61,(IF(G1671=12,'ANEXO RP14'!$A$62,(IF(G1671=13,'ANEXO RP14'!$A$63,(IF(G1671=14,'ANEXO RP14'!$A$64,(IF(G1671=15,'ANEXO RP14'!$A$65,(IF(G1671=16,'ANEXO RP14'!$A$66," ")))))))))))))))))))))))))))))))</f>
        <v xml:space="preserve"> </v>
      </c>
      <c r="I1671" s="106"/>
      <c r="J1671" s="114"/>
      <c r="K1671" s="91"/>
    </row>
    <row r="1672" spans="1:11" s="30" customFormat="1" ht="41.25" customHeight="1" thickBot="1" x14ac:dyDescent="0.3">
      <c r="A1672" s="113"/>
      <c r="B1672" s="93"/>
      <c r="C1672" s="55"/>
      <c r="D1672" s="94" t="e">
        <f>VLOOKUP($C1671:$C$5004,$C$27:$D$5004,2,0)</f>
        <v>#N/A</v>
      </c>
      <c r="E1672" s="99"/>
      <c r="F1672" s="60" t="e">
        <f>VLOOKUP($E1672:$E$5004,'PLANO DE APLICAÇÃO'!$A$5:$B$1002,2,0)</f>
        <v>#N/A</v>
      </c>
      <c r="G1672" s="28"/>
      <c r="H1672" s="29" t="str">
        <f>IF(G1672=1,'ANEXO RP14'!$A$51,(IF(G1672=2,'ANEXO RP14'!$A$52,(IF(G1672=3,'ANEXO RP14'!$A$53,(IF(G1672=4,'ANEXO RP14'!$A$54,(IF(G1672=5,'ANEXO RP14'!$A$55,(IF(G1672=6,'ANEXO RP14'!$A$56,(IF(G1672=7,'ANEXO RP14'!$A$57,(IF(G1672=8,'ANEXO RP14'!$A$58,(IF(G1672=9,'ANEXO RP14'!$A$59,(IF(G1672=10,'ANEXO RP14'!$A$60,(IF(G1672=11,'ANEXO RP14'!$A$61,(IF(G1672=12,'ANEXO RP14'!$A$62,(IF(G1672=13,'ANEXO RP14'!$A$63,(IF(G1672=14,'ANEXO RP14'!$A$64,(IF(G1672=15,'ANEXO RP14'!$A$65,(IF(G1672=16,'ANEXO RP14'!$A$66," ")))))))))))))))))))))))))))))))</f>
        <v xml:space="preserve"> </v>
      </c>
      <c r="I1672" s="106"/>
      <c r="J1672" s="114"/>
      <c r="K1672" s="91"/>
    </row>
    <row r="1673" spans="1:11" s="30" customFormat="1" ht="41.25" customHeight="1" thickBot="1" x14ac:dyDescent="0.3">
      <c r="A1673" s="113"/>
      <c r="B1673" s="93"/>
      <c r="C1673" s="55"/>
      <c r="D1673" s="94" t="e">
        <f>VLOOKUP($C1672:$C$5004,$C$27:$D$5004,2,0)</f>
        <v>#N/A</v>
      </c>
      <c r="E1673" s="99"/>
      <c r="F1673" s="60" t="e">
        <f>VLOOKUP($E1673:$E$5004,'PLANO DE APLICAÇÃO'!$A$5:$B$1002,2,0)</f>
        <v>#N/A</v>
      </c>
      <c r="G1673" s="28"/>
      <c r="H1673" s="29" t="str">
        <f>IF(G1673=1,'ANEXO RP14'!$A$51,(IF(G1673=2,'ANEXO RP14'!$A$52,(IF(G1673=3,'ANEXO RP14'!$A$53,(IF(G1673=4,'ANEXO RP14'!$A$54,(IF(G1673=5,'ANEXO RP14'!$A$55,(IF(G1673=6,'ANEXO RP14'!$A$56,(IF(G1673=7,'ANEXO RP14'!$A$57,(IF(G1673=8,'ANEXO RP14'!$A$58,(IF(G1673=9,'ANEXO RP14'!$A$59,(IF(G1673=10,'ANEXO RP14'!$A$60,(IF(G1673=11,'ANEXO RP14'!$A$61,(IF(G1673=12,'ANEXO RP14'!$A$62,(IF(G1673=13,'ANEXO RP14'!$A$63,(IF(G1673=14,'ANEXO RP14'!$A$64,(IF(G1673=15,'ANEXO RP14'!$A$65,(IF(G1673=16,'ANEXO RP14'!$A$66," ")))))))))))))))))))))))))))))))</f>
        <v xml:space="preserve"> </v>
      </c>
      <c r="I1673" s="106"/>
      <c r="J1673" s="114"/>
      <c r="K1673" s="91"/>
    </row>
    <row r="1674" spans="1:11" s="30" customFormat="1" ht="41.25" customHeight="1" thickBot="1" x14ac:dyDescent="0.3">
      <c r="A1674" s="113"/>
      <c r="B1674" s="93"/>
      <c r="C1674" s="55"/>
      <c r="D1674" s="94" t="e">
        <f>VLOOKUP($C1673:$C$5004,$C$27:$D$5004,2,0)</f>
        <v>#N/A</v>
      </c>
      <c r="E1674" s="99"/>
      <c r="F1674" s="60" t="e">
        <f>VLOOKUP($E1674:$E$5004,'PLANO DE APLICAÇÃO'!$A$5:$B$1002,2,0)</f>
        <v>#N/A</v>
      </c>
      <c r="G1674" s="28"/>
      <c r="H1674" s="29" t="str">
        <f>IF(G1674=1,'ANEXO RP14'!$A$51,(IF(G1674=2,'ANEXO RP14'!$A$52,(IF(G1674=3,'ANEXO RP14'!$A$53,(IF(G1674=4,'ANEXO RP14'!$A$54,(IF(G1674=5,'ANEXO RP14'!$A$55,(IF(G1674=6,'ANEXO RP14'!$A$56,(IF(G1674=7,'ANEXO RP14'!$A$57,(IF(G1674=8,'ANEXO RP14'!$A$58,(IF(G1674=9,'ANEXO RP14'!$A$59,(IF(G1674=10,'ANEXO RP14'!$A$60,(IF(G1674=11,'ANEXO RP14'!$A$61,(IF(G1674=12,'ANEXO RP14'!$A$62,(IF(G1674=13,'ANEXO RP14'!$A$63,(IF(G1674=14,'ANEXO RP14'!$A$64,(IF(G1674=15,'ANEXO RP14'!$A$65,(IF(G1674=16,'ANEXO RP14'!$A$66," ")))))))))))))))))))))))))))))))</f>
        <v xml:space="preserve"> </v>
      </c>
      <c r="I1674" s="106"/>
      <c r="J1674" s="114"/>
      <c r="K1674" s="91"/>
    </row>
    <row r="1675" spans="1:11" s="30" customFormat="1" ht="41.25" customHeight="1" thickBot="1" x14ac:dyDescent="0.3">
      <c r="A1675" s="113"/>
      <c r="B1675" s="93"/>
      <c r="C1675" s="55"/>
      <c r="D1675" s="94" t="e">
        <f>VLOOKUP($C1674:$C$5004,$C$27:$D$5004,2,0)</f>
        <v>#N/A</v>
      </c>
      <c r="E1675" s="99"/>
      <c r="F1675" s="60" t="e">
        <f>VLOOKUP($E1675:$E$5004,'PLANO DE APLICAÇÃO'!$A$5:$B$1002,2,0)</f>
        <v>#N/A</v>
      </c>
      <c r="G1675" s="28"/>
      <c r="H1675" s="29" t="str">
        <f>IF(G1675=1,'ANEXO RP14'!$A$51,(IF(G1675=2,'ANEXO RP14'!$A$52,(IF(G1675=3,'ANEXO RP14'!$A$53,(IF(G1675=4,'ANEXO RP14'!$A$54,(IF(G1675=5,'ANEXO RP14'!$A$55,(IF(G1675=6,'ANEXO RP14'!$A$56,(IF(G1675=7,'ANEXO RP14'!$A$57,(IF(G1675=8,'ANEXO RP14'!$A$58,(IF(G1675=9,'ANEXO RP14'!$A$59,(IF(G1675=10,'ANEXO RP14'!$A$60,(IF(G1675=11,'ANEXO RP14'!$A$61,(IF(G1675=12,'ANEXO RP14'!$A$62,(IF(G1675=13,'ANEXO RP14'!$A$63,(IF(G1675=14,'ANEXO RP14'!$A$64,(IF(G1675=15,'ANEXO RP14'!$A$65,(IF(G1675=16,'ANEXO RP14'!$A$66," ")))))))))))))))))))))))))))))))</f>
        <v xml:space="preserve"> </v>
      </c>
      <c r="I1675" s="106"/>
      <c r="J1675" s="114"/>
      <c r="K1675" s="91"/>
    </row>
    <row r="1676" spans="1:11" s="30" customFormat="1" ht="41.25" customHeight="1" thickBot="1" x14ac:dyDescent="0.3">
      <c r="A1676" s="113"/>
      <c r="B1676" s="93"/>
      <c r="C1676" s="55"/>
      <c r="D1676" s="94" t="e">
        <f>VLOOKUP($C1675:$C$5004,$C$27:$D$5004,2,0)</f>
        <v>#N/A</v>
      </c>
      <c r="E1676" s="99"/>
      <c r="F1676" s="60" t="e">
        <f>VLOOKUP($E1676:$E$5004,'PLANO DE APLICAÇÃO'!$A$5:$B$1002,2,0)</f>
        <v>#N/A</v>
      </c>
      <c r="G1676" s="28"/>
      <c r="H1676" s="29" t="str">
        <f>IF(G1676=1,'ANEXO RP14'!$A$51,(IF(G1676=2,'ANEXO RP14'!$A$52,(IF(G1676=3,'ANEXO RP14'!$A$53,(IF(G1676=4,'ANEXO RP14'!$A$54,(IF(G1676=5,'ANEXO RP14'!$A$55,(IF(G1676=6,'ANEXO RP14'!$A$56,(IF(G1676=7,'ANEXO RP14'!$A$57,(IF(G1676=8,'ANEXO RP14'!$A$58,(IF(G1676=9,'ANEXO RP14'!$A$59,(IF(G1676=10,'ANEXO RP14'!$A$60,(IF(G1676=11,'ANEXO RP14'!$A$61,(IF(G1676=12,'ANEXO RP14'!$A$62,(IF(G1676=13,'ANEXO RP14'!$A$63,(IF(G1676=14,'ANEXO RP14'!$A$64,(IF(G1676=15,'ANEXO RP14'!$A$65,(IF(G1676=16,'ANEXO RP14'!$A$66," ")))))))))))))))))))))))))))))))</f>
        <v xml:space="preserve"> </v>
      </c>
      <c r="I1676" s="106"/>
      <c r="J1676" s="114"/>
      <c r="K1676" s="91"/>
    </row>
    <row r="1677" spans="1:11" s="30" customFormat="1" ht="41.25" customHeight="1" thickBot="1" x14ac:dyDescent="0.3">
      <c r="A1677" s="113"/>
      <c r="B1677" s="93"/>
      <c r="C1677" s="55"/>
      <c r="D1677" s="94" t="e">
        <f>VLOOKUP($C1676:$C$5004,$C$27:$D$5004,2,0)</f>
        <v>#N/A</v>
      </c>
      <c r="E1677" s="99"/>
      <c r="F1677" s="60" t="e">
        <f>VLOOKUP($E1677:$E$5004,'PLANO DE APLICAÇÃO'!$A$5:$B$1002,2,0)</f>
        <v>#N/A</v>
      </c>
      <c r="G1677" s="28"/>
      <c r="H1677" s="29" t="str">
        <f>IF(G1677=1,'ANEXO RP14'!$A$51,(IF(G1677=2,'ANEXO RP14'!$A$52,(IF(G1677=3,'ANEXO RP14'!$A$53,(IF(G1677=4,'ANEXO RP14'!$A$54,(IF(G1677=5,'ANEXO RP14'!$A$55,(IF(G1677=6,'ANEXO RP14'!$A$56,(IF(G1677=7,'ANEXO RP14'!$A$57,(IF(G1677=8,'ANEXO RP14'!$A$58,(IF(G1677=9,'ANEXO RP14'!$A$59,(IF(G1677=10,'ANEXO RP14'!$A$60,(IF(G1677=11,'ANEXO RP14'!$A$61,(IF(G1677=12,'ANEXO RP14'!$A$62,(IF(G1677=13,'ANEXO RP14'!$A$63,(IF(G1677=14,'ANEXO RP14'!$A$64,(IF(G1677=15,'ANEXO RP14'!$A$65,(IF(G1677=16,'ANEXO RP14'!$A$66," ")))))))))))))))))))))))))))))))</f>
        <v xml:space="preserve"> </v>
      </c>
      <c r="I1677" s="106"/>
      <c r="J1677" s="114"/>
      <c r="K1677" s="91"/>
    </row>
    <row r="1678" spans="1:11" s="30" customFormat="1" ht="41.25" customHeight="1" thickBot="1" x14ac:dyDescent="0.3">
      <c r="A1678" s="113"/>
      <c r="B1678" s="93"/>
      <c r="C1678" s="55"/>
      <c r="D1678" s="94" t="e">
        <f>VLOOKUP($C1677:$C$5004,$C$27:$D$5004,2,0)</f>
        <v>#N/A</v>
      </c>
      <c r="E1678" s="99"/>
      <c r="F1678" s="60" t="e">
        <f>VLOOKUP($E1678:$E$5004,'PLANO DE APLICAÇÃO'!$A$5:$B$1002,2,0)</f>
        <v>#N/A</v>
      </c>
      <c r="G1678" s="28"/>
      <c r="H1678" s="29" t="str">
        <f>IF(G1678=1,'ANEXO RP14'!$A$51,(IF(G1678=2,'ANEXO RP14'!$A$52,(IF(G1678=3,'ANEXO RP14'!$A$53,(IF(G1678=4,'ANEXO RP14'!$A$54,(IF(G1678=5,'ANEXO RP14'!$A$55,(IF(G1678=6,'ANEXO RP14'!$A$56,(IF(G1678=7,'ANEXO RP14'!$A$57,(IF(G1678=8,'ANEXO RP14'!$A$58,(IF(G1678=9,'ANEXO RP14'!$A$59,(IF(G1678=10,'ANEXO RP14'!$A$60,(IF(G1678=11,'ANEXO RP14'!$A$61,(IF(G1678=12,'ANEXO RP14'!$A$62,(IF(G1678=13,'ANEXO RP14'!$A$63,(IF(G1678=14,'ANEXO RP14'!$A$64,(IF(G1678=15,'ANEXO RP14'!$A$65,(IF(G1678=16,'ANEXO RP14'!$A$66," ")))))))))))))))))))))))))))))))</f>
        <v xml:space="preserve"> </v>
      </c>
      <c r="I1678" s="106"/>
      <c r="J1678" s="114"/>
      <c r="K1678" s="91"/>
    </row>
    <row r="1679" spans="1:11" s="30" customFormat="1" ht="41.25" customHeight="1" thickBot="1" x14ac:dyDescent="0.3">
      <c r="A1679" s="113"/>
      <c r="B1679" s="93"/>
      <c r="C1679" s="55"/>
      <c r="D1679" s="94" t="e">
        <f>VLOOKUP($C1678:$C$5004,$C$27:$D$5004,2,0)</f>
        <v>#N/A</v>
      </c>
      <c r="E1679" s="99"/>
      <c r="F1679" s="60" t="e">
        <f>VLOOKUP($E1679:$E$5004,'PLANO DE APLICAÇÃO'!$A$5:$B$1002,2,0)</f>
        <v>#N/A</v>
      </c>
      <c r="G1679" s="28"/>
      <c r="H1679" s="29" t="str">
        <f>IF(G1679=1,'ANEXO RP14'!$A$51,(IF(G1679=2,'ANEXO RP14'!$A$52,(IF(G1679=3,'ANEXO RP14'!$A$53,(IF(G1679=4,'ANEXO RP14'!$A$54,(IF(G1679=5,'ANEXO RP14'!$A$55,(IF(G1679=6,'ANEXO RP14'!$A$56,(IF(G1679=7,'ANEXO RP14'!$A$57,(IF(G1679=8,'ANEXO RP14'!$A$58,(IF(G1679=9,'ANEXO RP14'!$A$59,(IF(G1679=10,'ANEXO RP14'!$A$60,(IF(G1679=11,'ANEXO RP14'!$A$61,(IF(G1679=12,'ANEXO RP14'!$A$62,(IF(G1679=13,'ANEXO RP14'!$A$63,(IF(G1679=14,'ANEXO RP14'!$A$64,(IF(G1679=15,'ANEXO RP14'!$A$65,(IF(G1679=16,'ANEXO RP14'!$A$66," ")))))))))))))))))))))))))))))))</f>
        <v xml:space="preserve"> </v>
      </c>
      <c r="I1679" s="106"/>
      <c r="J1679" s="114"/>
      <c r="K1679" s="91"/>
    </row>
    <row r="1680" spans="1:11" s="30" customFormat="1" ht="41.25" customHeight="1" thickBot="1" x14ac:dyDescent="0.3">
      <c r="A1680" s="113"/>
      <c r="B1680" s="93"/>
      <c r="C1680" s="55"/>
      <c r="D1680" s="94" t="e">
        <f>VLOOKUP($C1679:$C$5004,$C$27:$D$5004,2,0)</f>
        <v>#N/A</v>
      </c>
      <c r="E1680" s="99"/>
      <c r="F1680" s="60" t="e">
        <f>VLOOKUP($E1680:$E$5004,'PLANO DE APLICAÇÃO'!$A$5:$B$1002,2,0)</f>
        <v>#N/A</v>
      </c>
      <c r="G1680" s="28"/>
      <c r="H1680" s="29" t="str">
        <f>IF(G1680=1,'ANEXO RP14'!$A$51,(IF(G1680=2,'ANEXO RP14'!$A$52,(IF(G1680=3,'ANEXO RP14'!$A$53,(IF(G1680=4,'ANEXO RP14'!$A$54,(IF(G1680=5,'ANEXO RP14'!$A$55,(IF(G1680=6,'ANEXO RP14'!$A$56,(IF(G1680=7,'ANEXO RP14'!$A$57,(IF(G1680=8,'ANEXO RP14'!$A$58,(IF(G1680=9,'ANEXO RP14'!$A$59,(IF(G1680=10,'ANEXO RP14'!$A$60,(IF(G1680=11,'ANEXO RP14'!$A$61,(IF(G1680=12,'ANEXO RP14'!$A$62,(IF(G1680=13,'ANEXO RP14'!$A$63,(IF(G1680=14,'ANEXO RP14'!$A$64,(IF(G1680=15,'ANEXO RP14'!$A$65,(IF(G1680=16,'ANEXO RP14'!$A$66," ")))))))))))))))))))))))))))))))</f>
        <v xml:space="preserve"> </v>
      </c>
      <c r="I1680" s="106"/>
      <c r="J1680" s="114"/>
      <c r="K1680" s="91"/>
    </row>
    <row r="1681" spans="1:11" s="30" customFormat="1" ht="41.25" customHeight="1" thickBot="1" x14ac:dyDescent="0.3">
      <c r="A1681" s="113"/>
      <c r="B1681" s="93"/>
      <c r="C1681" s="55"/>
      <c r="D1681" s="94" t="e">
        <f>VLOOKUP($C1680:$C$5004,$C$27:$D$5004,2,0)</f>
        <v>#N/A</v>
      </c>
      <c r="E1681" s="99"/>
      <c r="F1681" s="60" t="e">
        <f>VLOOKUP($E1681:$E$5004,'PLANO DE APLICAÇÃO'!$A$5:$B$1002,2,0)</f>
        <v>#N/A</v>
      </c>
      <c r="G1681" s="28"/>
      <c r="H1681" s="29" t="str">
        <f>IF(G1681=1,'ANEXO RP14'!$A$51,(IF(G1681=2,'ANEXO RP14'!$A$52,(IF(G1681=3,'ANEXO RP14'!$A$53,(IF(G1681=4,'ANEXO RP14'!$A$54,(IF(G1681=5,'ANEXO RP14'!$A$55,(IF(G1681=6,'ANEXO RP14'!$A$56,(IF(G1681=7,'ANEXO RP14'!$A$57,(IF(G1681=8,'ANEXO RP14'!$A$58,(IF(G1681=9,'ANEXO RP14'!$A$59,(IF(G1681=10,'ANEXO RP14'!$A$60,(IF(G1681=11,'ANEXO RP14'!$A$61,(IF(G1681=12,'ANEXO RP14'!$A$62,(IF(G1681=13,'ANEXO RP14'!$A$63,(IF(G1681=14,'ANEXO RP14'!$A$64,(IF(G1681=15,'ANEXO RP14'!$A$65,(IF(G1681=16,'ANEXO RP14'!$A$66," ")))))))))))))))))))))))))))))))</f>
        <v xml:space="preserve"> </v>
      </c>
      <c r="I1681" s="106"/>
      <c r="J1681" s="114"/>
      <c r="K1681" s="91"/>
    </row>
    <row r="1682" spans="1:11" s="30" customFormat="1" ht="41.25" customHeight="1" thickBot="1" x14ac:dyDescent="0.3">
      <c r="A1682" s="113"/>
      <c r="B1682" s="93"/>
      <c r="C1682" s="55"/>
      <c r="D1682" s="94" t="e">
        <f>VLOOKUP($C1681:$C$5004,$C$27:$D$5004,2,0)</f>
        <v>#N/A</v>
      </c>
      <c r="E1682" s="99"/>
      <c r="F1682" s="60" t="e">
        <f>VLOOKUP($E1682:$E$5004,'PLANO DE APLICAÇÃO'!$A$5:$B$1002,2,0)</f>
        <v>#N/A</v>
      </c>
      <c r="G1682" s="28"/>
      <c r="H1682" s="29" t="str">
        <f>IF(G1682=1,'ANEXO RP14'!$A$51,(IF(G1682=2,'ANEXO RP14'!$A$52,(IF(G1682=3,'ANEXO RP14'!$A$53,(IF(G1682=4,'ANEXO RP14'!$A$54,(IF(G1682=5,'ANEXO RP14'!$A$55,(IF(G1682=6,'ANEXO RP14'!$A$56,(IF(G1682=7,'ANEXO RP14'!$A$57,(IF(G1682=8,'ANEXO RP14'!$A$58,(IF(G1682=9,'ANEXO RP14'!$A$59,(IF(G1682=10,'ANEXO RP14'!$A$60,(IF(G1682=11,'ANEXO RP14'!$A$61,(IF(G1682=12,'ANEXO RP14'!$A$62,(IF(G1682=13,'ANEXO RP14'!$A$63,(IF(G1682=14,'ANEXO RP14'!$A$64,(IF(G1682=15,'ANEXO RP14'!$A$65,(IF(G1682=16,'ANEXO RP14'!$A$66," ")))))))))))))))))))))))))))))))</f>
        <v xml:space="preserve"> </v>
      </c>
      <c r="I1682" s="106"/>
      <c r="J1682" s="114"/>
      <c r="K1682" s="91"/>
    </row>
    <row r="1683" spans="1:11" s="30" customFormat="1" ht="41.25" customHeight="1" thickBot="1" x14ac:dyDescent="0.3">
      <c r="A1683" s="113"/>
      <c r="B1683" s="93"/>
      <c r="C1683" s="55"/>
      <c r="D1683" s="94" t="e">
        <f>VLOOKUP($C1682:$C$5004,$C$27:$D$5004,2,0)</f>
        <v>#N/A</v>
      </c>
      <c r="E1683" s="99"/>
      <c r="F1683" s="60" t="e">
        <f>VLOOKUP($E1683:$E$5004,'PLANO DE APLICAÇÃO'!$A$5:$B$1002,2,0)</f>
        <v>#N/A</v>
      </c>
      <c r="G1683" s="28"/>
      <c r="H1683" s="29" t="str">
        <f>IF(G1683=1,'ANEXO RP14'!$A$51,(IF(G1683=2,'ANEXO RP14'!$A$52,(IF(G1683=3,'ANEXO RP14'!$A$53,(IF(G1683=4,'ANEXO RP14'!$A$54,(IF(G1683=5,'ANEXO RP14'!$A$55,(IF(G1683=6,'ANEXO RP14'!$A$56,(IF(G1683=7,'ANEXO RP14'!$A$57,(IF(G1683=8,'ANEXO RP14'!$A$58,(IF(G1683=9,'ANEXO RP14'!$A$59,(IF(G1683=10,'ANEXO RP14'!$A$60,(IF(G1683=11,'ANEXO RP14'!$A$61,(IF(G1683=12,'ANEXO RP14'!$A$62,(IF(G1683=13,'ANEXO RP14'!$A$63,(IF(G1683=14,'ANEXO RP14'!$A$64,(IF(G1683=15,'ANEXO RP14'!$A$65,(IF(G1683=16,'ANEXO RP14'!$A$66," ")))))))))))))))))))))))))))))))</f>
        <v xml:space="preserve"> </v>
      </c>
      <c r="I1683" s="106"/>
      <c r="J1683" s="114"/>
      <c r="K1683" s="91"/>
    </row>
    <row r="1684" spans="1:11" s="30" customFormat="1" ht="41.25" customHeight="1" thickBot="1" x14ac:dyDescent="0.3">
      <c r="A1684" s="113"/>
      <c r="B1684" s="93"/>
      <c r="C1684" s="55"/>
      <c r="D1684" s="94" t="e">
        <f>VLOOKUP($C1683:$C$5004,$C$27:$D$5004,2,0)</f>
        <v>#N/A</v>
      </c>
      <c r="E1684" s="99"/>
      <c r="F1684" s="60" t="e">
        <f>VLOOKUP($E1684:$E$5004,'PLANO DE APLICAÇÃO'!$A$5:$B$1002,2,0)</f>
        <v>#N/A</v>
      </c>
      <c r="G1684" s="28"/>
      <c r="H1684" s="29" t="str">
        <f>IF(G1684=1,'ANEXO RP14'!$A$51,(IF(G1684=2,'ANEXO RP14'!$A$52,(IF(G1684=3,'ANEXO RP14'!$A$53,(IF(G1684=4,'ANEXO RP14'!$A$54,(IF(G1684=5,'ANEXO RP14'!$A$55,(IF(G1684=6,'ANEXO RP14'!$A$56,(IF(G1684=7,'ANEXO RP14'!$A$57,(IF(G1684=8,'ANEXO RP14'!$A$58,(IF(G1684=9,'ANEXO RP14'!$A$59,(IF(G1684=10,'ANEXO RP14'!$A$60,(IF(G1684=11,'ANEXO RP14'!$A$61,(IF(G1684=12,'ANEXO RP14'!$A$62,(IF(G1684=13,'ANEXO RP14'!$A$63,(IF(G1684=14,'ANEXO RP14'!$A$64,(IF(G1684=15,'ANEXO RP14'!$A$65,(IF(G1684=16,'ANEXO RP14'!$A$66," ")))))))))))))))))))))))))))))))</f>
        <v xml:space="preserve"> </v>
      </c>
      <c r="I1684" s="106"/>
      <c r="J1684" s="114"/>
      <c r="K1684" s="91"/>
    </row>
    <row r="1685" spans="1:11" s="30" customFormat="1" ht="41.25" customHeight="1" thickBot="1" x14ac:dyDescent="0.3">
      <c r="A1685" s="113"/>
      <c r="B1685" s="93"/>
      <c r="C1685" s="55"/>
      <c r="D1685" s="94" t="e">
        <f>VLOOKUP($C1684:$C$5004,$C$27:$D$5004,2,0)</f>
        <v>#N/A</v>
      </c>
      <c r="E1685" s="99"/>
      <c r="F1685" s="60" t="e">
        <f>VLOOKUP($E1685:$E$5004,'PLANO DE APLICAÇÃO'!$A$5:$B$1002,2,0)</f>
        <v>#N/A</v>
      </c>
      <c r="G1685" s="28"/>
      <c r="H1685" s="29" t="str">
        <f>IF(G1685=1,'ANEXO RP14'!$A$51,(IF(G1685=2,'ANEXO RP14'!$A$52,(IF(G1685=3,'ANEXO RP14'!$A$53,(IF(G1685=4,'ANEXO RP14'!$A$54,(IF(G1685=5,'ANEXO RP14'!$A$55,(IF(G1685=6,'ANEXO RP14'!$A$56,(IF(G1685=7,'ANEXO RP14'!$A$57,(IF(G1685=8,'ANEXO RP14'!$A$58,(IF(G1685=9,'ANEXO RP14'!$A$59,(IF(G1685=10,'ANEXO RP14'!$A$60,(IF(G1685=11,'ANEXO RP14'!$A$61,(IF(G1685=12,'ANEXO RP14'!$A$62,(IF(G1685=13,'ANEXO RP14'!$A$63,(IF(G1685=14,'ANEXO RP14'!$A$64,(IF(G1685=15,'ANEXO RP14'!$A$65,(IF(G1685=16,'ANEXO RP14'!$A$66," ")))))))))))))))))))))))))))))))</f>
        <v xml:space="preserve"> </v>
      </c>
      <c r="I1685" s="106"/>
      <c r="J1685" s="114"/>
      <c r="K1685" s="91"/>
    </row>
    <row r="1686" spans="1:11" s="30" customFormat="1" ht="41.25" customHeight="1" thickBot="1" x14ac:dyDescent="0.3">
      <c r="A1686" s="113"/>
      <c r="B1686" s="93"/>
      <c r="C1686" s="55"/>
      <c r="D1686" s="94" t="e">
        <f>VLOOKUP($C1685:$C$5004,$C$27:$D$5004,2,0)</f>
        <v>#N/A</v>
      </c>
      <c r="E1686" s="99"/>
      <c r="F1686" s="60" t="e">
        <f>VLOOKUP($E1686:$E$5004,'PLANO DE APLICAÇÃO'!$A$5:$B$1002,2,0)</f>
        <v>#N/A</v>
      </c>
      <c r="G1686" s="28"/>
      <c r="H1686" s="29" t="str">
        <f>IF(G1686=1,'ANEXO RP14'!$A$51,(IF(G1686=2,'ANEXO RP14'!$A$52,(IF(G1686=3,'ANEXO RP14'!$A$53,(IF(G1686=4,'ANEXO RP14'!$A$54,(IF(G1686=5,'ANEXO RP14'!$A$55,(IF(G1686=6,'ANEXO RP14'!$A$56,(IF(G1686=7,'ANEXO RP14'!$A$57,(IF(G1686=8,'ANEXO RP14'!$A$58,(IF(G1686=9,'ANEXO RP14'!$A$59,(IF(G1686=10,'ANEXO RP14'!$A$60,(IF(G1686=11,'ANEXO RP14'!$A$61,(IF(G1686=12,'ANEXO RP14'!$A$62,(IF(G1686=13,'ANEXO RP14'!$A$63,(IF(G1686=14,'ANEXO RP14'!$A$64,(IF(G1686=15,'ANEXO RP14'!$A$65,(IF(G1686=16,'ANEXO RP14'!$A$66," ")))))))))))))))))))))))))))))))</f>
        <v xml:space="preserve"> </v>
      </c>
      <c r="I1686" s="106"/>
      <c r="J1686" s="114"/>
      <c r="K1686" s="91"/>
    </row>
    <row r="1687" spans="1:11" s="30" customFormat="1" ht="41.25" customHeight="1" thickBot="1" x14ac:dyDescent="0.3">
      <c r="A1687" s="113"/>
      <c r="B1687" s="93"/>
      <c r="C1687" s="55"/>
      <c r="D1687" s="94" t="e">
        <f>VLOOKUP($C1686:$C$5004,$C$27:$D$5004,2,0)</f>
        <v>#N/A</v>
      </c>
      <c r="E1687" s="99"/>
      <c r="F1687" s="60" t="e">
        <f>VLOOKUP($E1687:$E$5004,'PLANO DE APLICAÇÃO'!$A$5:$B$1002,2,0)</f>
        <v>#N/A</v>
      </c>
      <c r="G1687" s="28"/>
      <c r="H1687" s="29" t="str">
        <f>IF(G1687=1,'ANEXO RP14'!$A$51,(IF(G1687=2,'ANEXO RP14'!$A$52,(IF(G1687=3,'ANEXO RP14'!$A$53,(IF(G1687=4,'ANEXO RP14'!$A$54,(IF(G1687=5,'ANEXO RP14'!$A$55,(IF(G1687=6,'ANEXO RP14'!$A$56,(IF(G1687=7,'ANEXO RP14'!$A$57,(IF(G1687=8,'ANEXO RP14'!$A$58,(IF(G1687=9,'ANEXO RP14'!$A$59,(IF(G1687=10,'ANEXO RP14'!$A$60,(IF(G1687=11,'ANEXO RP14'!$A$61,(IF(G1687=12,'ANEXO RP14'!$A$62,(IF(G1687=13,'ANEXO RP14'!$A$63,(IF(G1687=14,'ANEXO RP14'!$A$64,(IF(G1687=15,'ANEXO RP14'!$A$65,(IF(G1687=16,'ANEXO RP14'!$A$66," ")))))))))))))))))))))))))))))))</f>
        <v xml:space="preserve"> </v>
      </c>
      <c r="I1687" s="106"/>
      <c r="J1687" s="114"/>
      <c r="K1687" s="91"/>
    </row>
    <row r="1688" spans="1:11" s="30" customFormat="1" ht="41.25" customHeight="1" thickBot="1" x14ac:dyDescent="0.3">
      <c r="A1688" s="113"/>
      <c r="B1688" s="93"/>
      <c r="C1688" s="55"/>
      <c r="D1688" s="94" t="e">
        <f>VLOOKUP($C1687:$C$5004,$C$27:$D$5004,2,0)</f>
        <v>#N/A</v>
      </c>
      <c r="E1688" s="99"/>
      <c r="F1688" s="60" t="e">
        <f>VLOOKUP($E1688:$E$5004,'PLANO DE APLICAÇÃO'!$A$5:$B$1002,2,0)</f>
        <v>#N/A</v>
      </c>
      <c r="G1688" s="28"/>
      <c r="H1688" s="29" t="str">
        <f>IF(G1688=1,'ANEXO RP14'!$A$51,(IF(G1688=2,'ANEXO RP14'!$A$52,(IF(G1688=3,'ANEXO RP14'!$A$53,(IF(G1688=4,'ANEXO RP14'!$A$54,(IF(G1688=5,'ANEXO RP14'!$A$55,(IF(G1688=6,'ANEXO RP14'!$A$56,(IF(G1688=7,'ANEXO RP14'!$A$57,(IF(G1688=8,'ANEXO RP14'!$A$58,(IF(G1688=9,'ANEXO RP14'!$A$59,(IF(G1688=10,'ANEXO RP14'!$A$60,(IF(G1688=11,'ANEXO RP14'!$A$61,(IF(G1688=12,'ANEXO RP14'!$A$62,(IF(G1688=13,'ANEXO RP14'!$A$63,(IF(G1688=14,'ANEXO RP14'!$A$64,(IF(G1688=15,'ANEXO RP14'!$A$65,(IF(G1688=16,'ANEXO RP14'!$A$66," ")))))))))))))))))))))))))))))))</f>
        <v xml:space="preserve"> </v>
      </c>
      <c r="I1688" s="106"/>
      <c r="J1688" s="114"/>
      <c r="K1688" s="91"/>
    </row>
    <row r="1689" spans="1:11" s="30" customFormat="1" ht="41.25" customHeight="1" thickBot="1" x14ac:dyDescent="0.3">
      <c r="A1689" s="113"/>
      <c r="B1689" s="93"/>
      <c r="C1689" s="55"/>
      <c r="D1689" s="94" t="e">
        <f>VLOOKUP($C1688:$C$5004,$C$27:$D$5004,2,0)</f>
        <v>#N/A</v>
      </c>
      <c r="E1689" s="99"/>
      <c r="F1689" s="60" t="e">
        <f>VLOOKUP($E1689:$E$5004,'PLANO DE APLICAÇÃO'!$A$5:$B$1002,2,0)</f>
        <v>#N/A</v>
      </c>
      <c r="G1689" s="28"/>
      <c r="H1689" s="29" t="str">
        <f>IF(G1689=1,'ANEXO RP14'!$A$51,(IF(G1689=2,'ANEXO RP14'!$A$52,(IF(G1689=3,'ANEXO RP14'!$A$53,(IF(G1689=4,'ANEXO RP14'!$A$54,(IF(G1689=5,'ANEXO RP14'!$A$55,(IF(G1689=6,'ANEXO RP14'!$A$56,(IF(G1689=7,'ANEXO RP14'!$A$57,(IF(G1689=8,'ANEXO RP14'!$A$58,(IF(G1689=9,'ANEXO RP14'!$A$59,(IF(G1689=10,'ANEXO RP14'!$A$60,(IF(G1689=11,'ANEXO RP14'!$A$61,(IF(G1689=12,'ANEXO RP14'!$A$62,(IF(G1689=13,'ANEXO RP14'!$A$63,(IF(G1689=14,'ANEXO RP14'!$A$64,(IF(G1689=15,'ANEXO RP14'!$A$65,(IF(G1689=16,'ANEXO RP14'!$A$66," ")))))))))))))))))))))))))))))))</f>
        <v xml:space="preserve"> </v>
      </c>
      <c r="I1689" s="106"/>
      <c r="J1689" s="114"/>
      <c r="K1689" s="91"/>
    </row>
    <row r="1690" spans="1:11" s="30" customFormat="1" ht="41.25" customHeight="1" thickBot="1" x14ac:dyDescent="0.3">
      <c r="A1690" s="113"/>
      <c r="B1690" s="93"/>
      <c r="C1690" s="55"/>
      <c r="D1690" s="94" t="e">
        <f>VLOOKUP($C1689:$C$5004,$C$27:$D$5004,2,0)</f>
        <v>#N/A</v>
      </c>
      <c r="E1690" s="99"/>
      <c r="F1690" s="60" t="e">
        <f>VLOOKUP($E1690:$E$5004,'PLANO DE APLICAÇÃO'!$A$5:$B$1002,2,0)</f>
        <v>#N/A</v>
      </c>
      <c r="G1690" s="28"/>
      <c r="H1690" s="29" t="str">
        <f>IF(G1690=1,'ANEXO RP14'!$A$51,(IF(G1690=2,'ANEXO RP14'!$A$52,(IF(G1690=3,'ANEXO RP14'!$A$53,(IF(G1690=4,'ANEXO RP14'!$A$54,(IF(G1690=5,'ANEXO RP14'!$A$55,(IF(G1690=6,'ANEXO RP14'!$A$56,(IF(G1690=7,'ANEXO RP14'!$A$57,(IF(G1690=8,'ANEXO RP14'!$A$58,(IF(G1690=9,'ANEXO RP14'!$A$59,(IF(G1690=10,'ANEXO RP14'!$A$60,(IF(G1690=11,'ANEXO RP14'!$A$61,(IF(G1690=12,'ANEXO RP14'!$A$62,(IF(G1690=13,'ANEXO RP14'!$A$63,(IF(G1690=14,'ANEXO RP14'!$A$64,(IF(G1690=15,'ANEXO RP14'!$A$65,(IF(G1690=16,'ANEXO RP14'!$A$66," ")))))))))))))))))))))))))))))))</f>
        <v xml:space="preserve"> </v>
      </c>
      <c r="I1690" s="106"/>
      <c r="J1690" s="114"/>
      <c r="K1690" s="91"/>
    </row>
    <row r="1691" spans="1:11" s="30" customFormat="1" ht="41.25" customHeight="1" thickBot="1" x14ac:dyDescent="0.3">
      <c r="A1691" s="113"/>
      <c r="B1691" s="93"/>
      <c r="C1691" s="55"/>
      <c r="D1691" s="94" t="e">
        <f>VLOOKUP($C1690:$C$5004,$C$27:$D$5004,2,0)</f>
        <v>#N/A</v>
      </c>
      <c r="E1691" s="99"/>
      <c r="F1691" s="60" t="e">
        <f>VLOOKUP($E1691:$E$5004,'PLANO DE APLICAÇÃO'!$A$5:$B$1002,2,0)</f>
        <v>#N/A</v>
      </c>
      <c r="G1691" s="28"/>
      <c r="H1691" s="29" t="str">
        <f>IF(G1691=1,'ANEXO RP14'!$A$51,(IF(G1691=2,'ANEXO RP14'!$A$52,(IF(G1691=3,'ANEXO RP14'!$A$53,(IF(G1691=4,'ANEXO RP14'!$A$54,(IF(G1691=5,'ANEXO RP14'!$A$55,(IF(G1691=6,'ANEXO RP14'!$A$56,(IF(G1691=7,'ANEXO RP14'!$A$57,(IF(G1691=8,'ANEXO RP14'!$A$58,(IF(G1691=9,'ANEXO RP14'!$A$59,(IF(G1691=10,'ANEXO RP14'!$A$60,(IF(G1691=11,'ANEXO RP14'!$A$61,(IF(G1691=12,'ANEXO RP14'!$A$62,(IF(G1691=13,'ANEXO RP14'!$A$63,(IF(G1691=14,'ANEXO RP14'!$A$64,(IF(G1691=15,'ANEXO RP14'!$A$65,(IF(G1691=16,'ANEXO RP14'!$A$66," ")))))))))))))))))))))))))))))))</f>
        <v xml:space="preserve"> </v>
      </c>
      <c r="I1691" s="106"/>
      <c r="J1691" s="114"/>
      <c r="K1691" s="91"/>
    </row>
    <row r="1692" spans="1:11" s="30" customFormat="1" ht="41.25" customHeight="1" thickBot="1" x14ac:dyDescent="0.3">
      <c r="A1692" s="113"/>
      <c r="B1692" s="93"/>
      <c r="C1692" s="55"/>
      <c r="D1692" s="94" t="e">
        <f>VLOOKUP($C1691:$C$5004,$C$27:$D$5004,2,0)</f>
        <v>#N/A</v>
      </c>
      <c r="E1692" s="99"/>
      <c r="F1692" s="60" t="e">
        <f>VLOOKUP($E1692:$E$5004,'PLANO DE APLICAÇÃO'!$A$5:$B$1002,2,0)</f>
        <v>#N/A</v>
      </c>
      <c r="G1692" s="28"/>
      <c r="H1692" s="29" t="str">
        <f>IF(G1692=1,'ANEXO RP14'!$A$51,(IF(G1692=2,'ANEXO RP14'!$A$52,(IF(G1692=3,'ANEXO RP14'!$A$53,(IF(G1692=4,'ANEXO RP14'!$A$54,(IF(G1692=5,'ANEXO RP14'!$A$55,(IF(G1692=6,'ANEXO RP14'!$A$56,(IF(G1692=7,'ANEXO RP14'!$A$57,(IF(G1692=8,'ANEXO RP14'!$A$58,(IF(G1692=9,'ANEXO RP14'!$A$59,(IF(G1692=10,'ANEXO RP14'!$A$60,(IF(G1692=11,'ANEXO RP14'!$A$61,(IF(G1692=12,'ANEXO RP14'!$A$62,(IF(G1692=13,'ANEXO RP14'!$A$63,(IF(G1692=14,'ANEXO RP14'!$A$64,(IF(G1692=15,'ANEXO RP14'!$A$65,(IF(G1692=16,'ANEXO RP14'!$A$66," ")))))))))))))))))))))))))))))))</f>
        <v xml:space="preserve"> </v>
      </c>
      <c r="I1692" s="106"/>
      <c r="J1692" s="114"/>
      <c r="K1692" s="91"/>
    </row>
    <row r="1693" spans="1:11" s="30" customFormat="1" ht="41.25" customHeight="1" thickBot="1" x14ac:dyDescent="0.3">
      <c r="A1693" s="113"/>
      <c r="B1693" s="93"/>
      <c r="C1693" s="55"/>
      <c r="D1693" s="94" t="e">
        <f>VLOOKUP($C1692:$C$5004,$C$27:$D$5004,2,0)</f>
        <v>#N/A</v>
      </c>
      <c r="E1693" s="99"/>
      <c r="F1693" s="60" t="e">
        <f>VLOOKUP($E1693:$E$5004,'PLANO DE APLICAÇÃO'!$A$5:$B$1002,2,0)</f>
        <v>#N/A</v>
      </c>
      <c r="G1693" s="28"/>
      <c r="H1693" s="29" t="str">
        <f>IF(G1693=1,'ANEXO RP14'!$A$51,(IF(G1693=2,'ANEXO RP14'!$A$52,(IF(G1693=3,'ANEXO RP14'!$A$53,(IF(G1693=4,'ANEXO RP14'!$A$54,(IF(G1693=5,'ANEXO RP14'!$A$55,(IF(G1693=6,'ANEXO RP14'!$A$56,(IF(G1693=7,'ANEXO RP14'!$A$57,(IF(G1693=8,'ANEXO RP14'!$A$58,(IF(G1693=9,'ANEXO RP14'!$A$59,(IF(G1693=10,'ANEXO RP14'!$A$60,(IF(G1693=11,'ANEXO RP14'!$A$61,(IF(G1693=12,'ANEXO RP14'!$A$62,(IF(G1693=13,'ANEXO RP14'!$A$63,(IF(G1693=14,'ANEXO RP14'!$A$64,(IF(G1693=15,'ANEXO RP14'!$A$65,(IF(G1693=16,'ANEXO RP14'!$A$66," ")))))))))))))))))))))))))))))))</f>
        <v xml:space="preserve"> </v>
      </c>
      <c r="I1693" s="106"/>
      <c r="J1693" s="114"/>
      <c r="K1693" s="91"/>
    </row>
    <row r="1694" spans="1:11" s="30" customFormat="1" ht="41.25" customHeight="1" thickBot="1" x14ac:dyDescent="0.3">
      <c r="A1694" s="113"/>
      <c r="B1694" s="93"/>
      <c r="C1694" s="55"/>
      <c r="D1694" s="94" t="e">
        <f>VLOOKUP($C1693:$C$5004,$C$27:$D$5004,2,0)</f>
        <v>#N/A</v>
      </c>
      <c r="E1694" s="99"/>
      <c r="F1694" s="60" t="e">
        <f>VLOOKUP($E1694:$E$5004,'PLANO DE APLICAÇÃO'!$A$5:$B$1002,2,0)</f>
        <v>#N/A</v>
      </c>
      <c r="G1694" s="28"/>
      <c r="H1694" s="29" t="str">
        <f>IF(G1694=1,'ANEXO RP14'!$A$51,(IF(G1694=2,'ANEXO RP14'!$A$52,(IF(G1694=3,'ANEXO RP14'!$A$53,(IF(G1694=4,'ANEXO RP14'!$A$54,(IF(G1694=5,'ANEXO RP14'!$A$55,(IF(G1694=6,'ANEXO RP14'!$A$56,(IF(G1694=7,'ANEXO RP14'!$A$57,(IF(G1694=8,'ANEXO RP14'!$A$58,(IF(G1694=9,'ANEXO RP14'!$A$59,(IF(G1694=10,'ANEXO RP14'!$A$60,(IF(G1694=11,'ANEXO RP14'!$A$61,(IF(G1694=12,'ANEXO RP14'!$A$62,(IF(G1694=13,'ANEXO RP14'!$A$63,(IF(G1694=14,'ANEXO RP14'!$A$64,(IF(G1694=15,'ANEXO RP14'!$A$65,(IF(G1694=16,'ANEXO RP14'!$A$66," ")))))))))))))))))))))))))))))))</f>
        <v xml:space="preserve"> </v>
      </c>
      <c r="I1694" s="106"/>
      <c r="J1694" s="114"/>
      <c r="K1694" s="91"/>
    </row>
    <row r="1695" spans="1:11" s="30" customFormat="1" ht="41.25" customHeight="1" thickBot="1" x14ac:dyDescent="0.3">
      <c r="A1695" s="113"/>
      <c r="B1695" s="93"/>
      <c r="C1695" s="55"/>
      <c r="D1695" s="94" t="e">
        <f>VLOOKUP($C1694:$C$5004,$C$27:$D$5004,2,0)</f>
        <v>#N/A</v>
      </c>
      <c r="E1695" s="99"/>
      <c r="F1695" s="60" t="e">
        <f>VLOOKUP($E1695:$E$5004,'PLANO DE APLICAÇÃO'!$A$5:$B$1002,2,0)</f>
        <v>#N/A</v>
      </c>
      <c r="G1695" s="28"/>
      <c r="H1695" s="29" t="str">
        <f>IF(G1695=1,'ANEXO RP14'!$A$51,(IF(G1695=2,'ANEXO RP14'!$A$52,(IF(G1695=3,'ANEXO RP14'!$A$53,(IF(G1695=4,'ANEXO RP14'!$A$54,(IF(G1695=5,'ANEXO RP14'!$A$55,(IF(G1695=6,'ANEXO RP14'!$A$56,(IF(G1695=7,'ANEXO RP14'!$A$57,(IF(G1695=8,'ANEXO RP14'!$A$58,(IF(G1695=9,'ANEXO RP14'!$A$59,(IF(G1695=10,'ANEXO RP14'!$A$60,(IF(G1695=11,'ANEXO RP14'!$A$61,(IF(G1695=12,'ANEXO RP14'!$A$62,(IF(G1695=13,'ANEXO RP14'!$A$63,(IF(G1695=14,'ANEXO RP14'!$A$64,(IF(G1695=15,'ANEXO RP14'!$A$65,(IF(G1695=16,'ANEXO RP14'!$A$66," ")))))))))))))))))))))))))))))))</f>
        <v xml:space="preserve"> </v>
      </c>
      <c r="I1695" s="106"/>
      <c r="J1695" s="114"/>
      <c r="K1695" s="91"/>
    </row>
    <row r="1696" spans="1:11" s="30" customFormat="1" ht="41.25" customHeight="1" thickBot="1" x14ac:dyDescent="0.3">
      <c r="A1696" s="113"/>
      <c r="B1696" s="93"/>
      <c r="C1696" s="55"/>
      <c r="D1696" s="94" t="e">
        <f>VLOOKUP($C1695:$C$5004,$C$27:$D$5004,2,0)</f>
        <v>#N/A</v>
      </c>
      <c r="E1696" s="99"/>
      <c r="F1696" s="60" t="e">
        <f>VLOOKUP($E1696:$E$5004,'PLANO DE APLICAÇÃO'!$A$5:$B$1002,2,0)</f>
        <v>#N/A</v>
      </c>
      <c r="G1696" s="28"/>
      <c r="H1696" s="29" t="str">
        <f>IF(G1696=1,'ANEXO RP14'!$A$51,(IF(G1696=2,'ANEXO RP14'!$A$52,(IF(G1696=3,'ANEXO RP14'!$A$53,(IF(G1696=4,'ANEXO RP14'!$A$54,(IF(G1696=5,'ANEXO RP14'!$A$55,(IF(G1696=6,'ANEXO RP14'!$A$56,(IF(G1696=7,'ANEXO RP14'!$A$57,(IF(G1696=8,'ANEXO RP14'!$A$58,(IF(G1696=9,'ANEXO RP14'!$A$59,(IF(G1696=10,'ANEXO RP14'!$A$60,(IF(G1696=11,'ANEXO RP14'!$A$61,(IF(G1696=12,'ANEXO RP14'!$A$62,(IF(G1696=13,'ANEXO RP14'!$A$63,(IF(G1696=14,'ANEXO RP14'!$A$64,(IF(G1696=15,'ANEXO RP14'!$A$65,(IF(G1696=16,'ANEXO RP14'!$A$66," ")))))))))))))))))))))))))))))))</f>
        <v xml:space="preserve"> </v>
      </c>
      <c r="I1696" s="106"/>
      <c r="J1696" s="114"/>
      <c r="K1696" s="91"/>
    </row>
    <row r="1697" spans="1:11" s="30" customFormat="1" ht="41.25" customHeight="1" thickBot="1" x14ac:dyDescent="0.3">
      <c r="A1697" s="113"/>
      <c r="B1697" s="93"/>
      <c r="C1697" s="55"/>
      <c r="D1697" s="94" t="e">
        <f>VLOOKUP($C1696:$C$5004,$C$27:$D$5004,2,0)</f>
        <v>#N/A</v>
      </c>
      <c r="E1697" s="99"/>
      <c r="F1697" s="60" t="e">
        <f>VLOOKUP($E1697:$E$5004,'PLANO DE APLICAÇÃO'!$A$5:$B$1002,2,0)</f>
        <v>#N/A</v>
      </c>
      <c r="G1697" s="28"/>
      <c r="H1697" s="29" t="str">
        <f>IF(G1697=1,'ANEXO RP14'!$A$51,(IF(G1697=2,'ANEXO RP14'!$A$52,(IF(G1697=3,'ANEXO RP14'!$A$53,(IF(G1697=4,'ANEXO RP14'!$A$54,(IF(G1697=5,'ANEXO RP14'!$A$55,(IF(G1697=6,'ANEXO RP14'!$A$56,(IF(G1697=7,'ANEXO RP14'!$A$57,(IF(G1697=8,'ANEXO RP14'!$A$58,(IF(G1697=9,'ANEXO RP14'!$A$59,(IF(G1697=10,'ANEXO RP14'!$A$60,(IF(G1697=11,'ANEXO RP14'!$A$61,(IF(G1697=12,'ANEXO RP14'!$A$62,(IF(G1697=13,'ANEXO RP14'!$A$63,(IF(G1697=14,'ANEXO RP14'!$A$64,(IF(G1697=15,'ANEXO RP14'!$A$65,(IF(G1697=16,'ANEXO RP14'!$A$66," ")))))))))))))))))))))))))))))))</f>
        <v xml:space="preserve"> </v>
      </c>
      <c r="I1697" s="106"/>
      <c r="J1697" s="114"/>
      <c r="K1697" s="91"/>
    </row>
    <row r="1698" spans="1:11" s="30" customFormat="1" ht="41.25" customHeight="1" thickBot="1" x14ac:dyDescent="0.3">
      <c r="A1698" s="113"/>
      <c r="B1698" s="93"/>
      <c r="C1698" s="55"/>
      <c r="D1698" s="94" t="e">
        <f>VLOOKUP($C1697:$C$5004,$C$27:$D$5004,2,0)</f>
        <v>#N/A</v>
      </c>
      <c r="E1698" s="99"/>
      <c r="F1698" s="60" t="e">
        <f>VLOOKUP($E1698:$E$5004,'PLANO DE APLICAÇÃO'!$A$5:$B$1002,2,0)</f>
        <v>#N/A</v>
      </c>
      <c r="G1698" s="28"/>
      <c r="H1698" s="29" t="str">
        <f>IF(G1698=1,'ANEXO RP14'!$A$51,(IF(G1698=2,'ANEXO RP14'!$A$52,(IF(G1698=3,'ANEXO RP14'!$A$53,(IF(G1698=4,'ANEXO RP14'!$A$54,(IF(G1698=5,'ANEXO RP14'!$A$55,(IF(G1698=6,'ANEXO RP14'!$A$56,(IF(G1698=7,'ANEXO RP14'!$A$57,(IF(G1698=8,'ANEXO RP14'!$A$58,(IF(G1698=9,'ANEXO RP14'!$A$59,(IF(G1698=10,'ANEXO RP14'!$A$60,(IF(G1698=11,'ANEXO RP14'!$A$61,(IF(G1698=12,'ANEXO RP14'!$A$62,(IF(G1698=13,'ANEXO RP14'!$A$63,(IF(G1698=14,'ANEXO RP14'!$A$64,(IF(G1698=15,'ANEXO RP14'!$A$65,(IF(G1698=16,'ANEXO RP14'!$A$66," ")))))))))))))))))))))))))))))))</f>
        <v xml:space="preserve"> </v>
      </c>
      <c r="I1698" s="106"/>
      <c r="J1698" s="114"/>
      <c r="K1698" s="91"/>
    </row>
    <row r="1699" spans="1:11" s="30" customFormat="1" ht="41.25" customHeight="1" thickBot="1" x14ac:dyDescent="0.3">
      <c r="A1699" s="113"/>
      <c r="B1699" s="93"/>
      <c r="C1699" s="55"/>
      <c r="D1699" s="94" t="e">
        <f>VLOOKUP($C1698:$C$5004,$C$27:$D$5004,2,0)</f>
        <v>#N/A</v>
      </c>
      <c r="E1699" s="99"/>
      <c r="F1699" s="60" t="e">
        <f>VLOOKUP($E1699:$E$5004,'PLANO DE APLICAÇÃO'!$A$5:$B$1002,2,0)</f>
        <v>#N/A</v>
      </c>
      <c r="G1699" s="28"/>
      <c r="H1699" s="29" t="str">
        <f>IF(G1699=1,'ANEXO RP14'!$A$51,(IF(G1699=2,'ANEXO RP14'!$A$52,(IF(G1699=3,'ANEXO RP14'!$A$53,(IF(G1699=4,'ANEXO RP14'!$A$54,(IF(G1699=5,'ANEXO RP14'!$A$55,(IF(G1699=6,'ANEXO RP14'!$A$56,(IF(G1699=7,'ANEXO RP14'!$A$57,(IF(G1699=8,'ANEXO RP14'!$A$58,(IF(G1699=9,'ANEXO RP14'!$A$59,(IF(G1699=10,'ANEXO RP14'!$A$60,(IF(G1699=11,'ANEXO RP14'!$A$61,(IF(G1699=12,'ANEXO RP14'!$A$62,(IF(G1699=13,'ANEXO RP14'!$A$63,(IF(G1699=14,'ANEXO RP14'!$A$64,(IF(G1699=15,'ANEXO RP14'!$A$65,(IF(G1699=16,'ANEXO RP14'!$A$66," ")))))))))))))))))))))))))))))))</f>
        <v xml:space="preserve"> </v>
      </c>
      <c r="I1699" s="106"/>
      <c r="J1699" s="114"/>
      <c r="K1699" s="91"/>
    </row>
    <row r="1700" spans="1:11" s="30" customFormat="1" ht="41.25" customHeight="1" thickBot="1" x14ac:dyDescent="0.3">
      <c r="A1700" s="113"/>
      <c r="B1700" s="93"/>
      <c r="C1700" s="55"/>
      <c r="D1700" s="94" t="e">
        <f>VLOOKUP($C1699:$C$5004,$C$27:$D$5004,2,0)</f>
        <v>#N/A</v>
      </c>
      <c r="E1700" s="99"/>
      <c r="F1700" s="60" t="e">
        <f>VLOOKUP($E1700:$E$5004,'PLANO DE APLICAÇÃO'!$A$5:$B$1002,2,0)</f>
        <v>#N/A</v>
      </c>
      <c r="G1700" s="28"/>
      <c r="H1700" s="29" t="str">
        <f>IF(G1700=1,'ANEXO RP14'!$A$51,(IF(G1700=2,'ANEXO RP14'!$A$52,(IF(G1700=3,'ANEXO RP14'!$A$53,(IF(G1700=4,'ANEXO RP14'!$A$54,(IF(G1700=5,'ANEXO RP14'!$A$55,(IF(G1700=6,'ANEXO RP14'!$A$56,(IF(G1700=7,'ANEXO RP14'!$A$57,(IF(G1700=8,'ANEXO RP14'!$A$58,(IF(G1700=9,'ANEXO RP14'!$A$59,(IF(G1700=10,'ANEXO RP14'!$A$60,(IF(G1700=11,'ANEXO RP14'!$A$61,(IF(G1700=12,'ANEXO RP14'!$A$62,(IF(G1700=13,'ANEXO RP14'!$A$63,(IF(G1700=14,'ANEXO RP14'!$A$64,(IF(G1700=15,'ANEXO RP14'!$A$65,(IF(G1700=16,'ANEXO RP14'!$A$66," ")))))))))))))))))))))))))))))))</f>
        <v xml:space="preserve"> </v>
      </c>
      <c r="I1700" s="106"/>
      <c r="J1700" s="114"/>
      <c r="K1700" s="91"/>
    </row>
    <row r="1701" spans="1:11" s="30" customFormat="1" ht="41.25" customHeight="1" thickBot="1" x14ac:dyDescent="0.3">
      <c r="A1701" s="113"/>
      <c r="B1701" s="93"/>
      <c r="C1701" s="55"/>
      <c r="D1701" s="94" t="e">
        <f>VLOOKUP($C1700:$C$5004,$C$27:$D$5004,2,0)</f>
        <v>#N/A</v>
      </c>
      <c r="E1701" s="99"/>
      <c r="F1701" s="60" t="e">
        <f>VLOOKUP($E1701:$E$5004,'PLANO DE APLICAÇÃO'!$A$5:$B$1002,2,0)</f>
        <v>#N/A</v>
      </c>
      <c r="G1701" s="28"/>
      <c r="H1701" s="29" t="str">
        <f>IF(G1701=1,'ANEXO RP14'!$A$51,(IF(G1701=2,'ANEXO RP14'!$A$52,(IF(G1701=3,'ANEXO RP14'!$A$53,(IF(G1701=4,'ANEXO RP14'!$A$54,(IF(G1701=5,'ANEXO RP14'!$A$55,(IF(G1701=6,'ANEXO RP14'!$A$56,(IF(G1701=7,'ANEXO RP14'!$A$57,(IF(G1701=8,'ANEXO RP14'!$A$58,(IF(G1701=9,'ANEXO RP14'!$A$59,(IF(G1701=10,'ANEXO RP14'!$A$60,(IF(G1701=11,'ANEXO RP14'!$A$61,(IF(G1701=12,'ANEXO RP14'!$A$62,(IF(G1701=13,'ANEXO RP14'!$A$63,(IF(G1701=14,'ANEXO RP14'!$A$64,(IF(G1701=15,'ANEXO RP14'!$A$65,(IF(G1701=16,'ANEXO RP14'!$A$66," ")))))))))))))))))))))))))))))))</f>
        <v xml:space="preserve"> </v>
      </c>
      <c r="I1701" s="106"/>
      <c r="J1701" s="114"/>
      <c r="K1701" s="91"/>
    </row>
    <row r="1702" spans="1:11" s="30" customFormat="1" ht="41.25" customHeight="1" thickBot="1" x14ac:dyDescent="0.3">
      <c r="A1702" s="113"/>
      <c r="B1702" s="93"/>
      <c r="C1702" s="55"/>
      <c r="D1702" s="94" t="e">
        <f>VLOOKUP($C1701:$C$5004,$C$27:$D$5004,2,0)</f>
        <v>#N/A</v>
      </c>
      <c r="E1702" s="99"/>
      <c r="F1702" s="60" t="e">
        <f>VLOOKUP($E1702:$E$5004,'PLANO DE APLICAÇÃO'!$A$5:$B$1002,2,0)</f>
        <v>#N/A</v>
      </c>
      <c r="G1702" s="28"/>
      <c r="H1702" s="29" t="str">
        <f>IF(G1702=1,'ANEXO RP14'!$A$51,(IF(G1702=2,'ANEXO RP14'!$A$52,(IF(G1702=3,'ANEXO RP14'!$A$53,(IF(G1702=4,'ANEXO RP14'!$A$54,(IF(G1702=5,'ANEXO RP14'!$A$55,(IF(G1702=6,'ANEXO RP14'!$A$56,(IF(G1702=7,'ANEXO RP14'!$A$57,(IF(G1702=8,'ANEXO RP14'!$A$58,(IF(G1702=9,'ANEXO RP14'!$A$59,(IF(G1702=10,'ANEXO RP14'!$A$60,(IF(G1702=11,'ANEXO RP14'!$A$61,(IF(G1702=12,'ANEXO RP14'!$A$62,(IF(G1702=13,'ANEXO RP14'!$A$63,(IF(G1702=14,'ANEXO RP14'!$A$64,(IF(G1702=15,'ANEXO RP14'!$A$65,(IF(G1702=16,'ANEXO RP14'!$A$66," ")))))))))))))))))))))))))))))))</f>
        <v xml:space="preserve"> </v>
      </c>
      <c r="I1702" s="106"/>
      <c r="J1702" s="114"/>
      <c r="K1702" s="91"/>
    </row>
    <row r="1703" spans="1:11" s="30" customFormat="1" ht="41.25" customHeight="1" thickBot="1" x14ac:dyDescent="0.3">
      <c r="A1703" s="113"/>
      <c r="B1703" s="93"/>
      <c r="C1703" s="55"/>
      <c r="D1703" s="94" t="e">
        <f>VLOOKUP($C1702:$C$5004,$C$27:$D$5004,2,0)</f>
        <v>#N/A</v>
      </c>
      <c r="E1703" s="99"/>
      <c r="F1703" s="60" t="e">
        <f>VLOOKUP($E1703:$E$5004,'PLANO DE APLICAÇÃO'!$A$5:$B$1002,2,0)</f>
        <v>#N/A</v>
      </c>
      <c r="G1703" s="28"/>
      <c r="H1703" s="29" t="str">
        <f>IF(G1703=1,'ANEXO RP14'!$A$51,(IF(G1703=2,'ANEXO RP14'!$A$52,(IF(G1703=3,'ANEXO RP14'!$A$53,(IF(G1703=4,'ANEXO RP14'!$A$54,(IF(G1703=5,'ANEXO RP14'!$A$55,(IF(G1703=6,'ANEXO RP14'!$A$56,(IF(G1703=7,'ANEXO RP14'!$A$57,(IF(G1703=8,'ANEXO RP14'!$A$58,(IF(G1703=9,'ANEXO RP14'!$A$59,(IF(G1703=10,'ANEXO RP14'!$A$60,(IF(G1703=11,'ANEXO RP14'!$A$61,(IF(G1703=12,'ANEXO RP14'!$A$62,(IF(G1703=13,'ANEXO RP14'!$A$63,(IF(G1703=14,'ANEXO RP14'!$A$64,(IF(G1703=15,'ANEXO RP14'!$A$65,(IF(G1703=16,'ANEXO RP14'!$A$66," ")))))))))))))))))))))))))))))))</f>
        <v xml:space="preserve"> </v>
      </c>
      <c r="I1703" s="106"/>
      <c r="J1703" s="114"/>
      <c r="K1703" s="91"/>
    </row>
    <row r="1704" spans="1:11" s="30" customFormat="1" ht="41.25" customHeight="1" thickBot="1" x14ac:dyDescent="0.3">
      <c r="A1704" s="113"/>
      <c r="B1704" s="93"/>
      <c r="C1704" s="55"/>
      <c r="D1704" s="94" t="e">
        <f>VLOOKUP($C1703:$C$5004,$C$27:$D$5004,2,0)</f>
        <v>#N/A</v>
      </c>
      <c r="E1704" s="99"/>
      <c r="F1704" s="60" t="e">
        <f>VLOOKUP($E1704:$E$5004,'PLANO DE APLICAÇÃO'!$A$5:$B$1002,2,0)</f>
        <v>#N/A</v>
      </c>
      <c r="G1704" s="28"/>
      <c r="H1704" s="29" t="str">
        <f>IF(G1704=1,'ANEXO RP14'!$A$51,(IF(G1704=2,'ANEXO RP14'!$A$52,(IF(G1704=3,'ANEXO RP14'!$A$53,(IF(G1704=4,'ANEXO RP14'!$A$54,(IF(G1704=5,'ANEXO RP14'!$A$55,(IF(G1704=6,'ANEXO RP14'!$A$56,(IF(G1704=7,'ANEXO RP14'!$A$57,(IF(G1704=8,'ANEXO RP14'!$A$58,(IF(G1704=9,'ANEXO RP14'!$A$59,(IF(G1704=10,'ANEXO RP14'!$A$60,(IF(G1704=11,'ANEXO RP14'!$A$61,(IF(G1704=12,'ANEXO RP14'!$A$62,(IF(G1704=13,'ANEXO RP14'!$A$63,(IF(G1704=14,'ANEXO RP14'!$A$64,(IF(G1704=15,'ANEXO RP14'!$A$65,(IF(G1704=16,'ANEXO RP14'!$A$66," ")))))))))))))))))))))))))))))))</f>
        <v xml:space="preserve"> </v>
      </c>
      <c r="I1704" s="106"/>
      <c r="J1704" s="114"/>
      <c r="K1704" s="91"/>
    </row>
    <row r="1705" spans="1:11" s="30" customFormat="1" ht="41.25" customHeight="1" thickBot="1" x14ac:dyDescent="0.3">
      <c r="A1705" s="113"/>
      <c r="B1705" s="93"/>
      <c r="C1705" s="55"/>
      <c r="D1705" s="94" t="e">
        <f>VLOOKUP($C1704:$C$5004,$C$27:$D$5004,2,0)</f>
        <v>#N/A</v>
      </c>
      <c r="E1705" s="99"/>
      <c r="F1705" s="60" t="e">
        <f>VLOOKUP($E1705:$E$5004,'PLANO DE APLICAÇÃO'!$A$5:$B$1002,2,0)</f>
        <v>#N/A</v>
      </c>
      <c r="G1705" s="28"/>
      <c r="H1705" s="29" t="str">
        <f>IF(G1705=1,'ANEXO RP14'!$A$51,(IF(G1705=2,'ANEXO RP14'!$A$52,(IF(G1705=3,'ANEXO RP14'!$A$53,(IF(G1705=4,'ANEXO RP14'!$A$54,(IF(G1705=5,'ANEXO RP14'!$A$55,(IF(G1705=6,'ANEXO RP14'!$A$56,(IF(G1705=7,'ANEXO RP14'!$A$57,(IF(G1705=8,'ANEXO RP14'!$A$58,(IF(G1705=9,'ANEXO RP14'!$A$59,(IF(G1705=10,'ANEXO RP14'!$A$60,(IF(G1705=11,'ANEXO RP14'!$A$61,(IF(G1705=12,'ANEXO RP14'!$A$62,(IF(G1705=13,'ANEXO RP14'!$A$63,(IF(G1705=14,'ANEXO RP14'!$A$64,(IF(G1705=15,'ANEXO RP14'!$A$65,(IF(G1705=16,'ANEXO RP14'!$A$66," ")))))))))))))))))))))))))))))))</f>
        <v xml:space="preserve"> </v>
      </c>
      <c r="I1705" s="106"/>
      <c r="J1705" s="114"/>
      <c r="K1705" s="91"/>
    </row>
    <row r="1706" spans="1:11" s="30" customFormat="1" ht="41.25" customHeight="1" thickBot="1" x14ac:dyDescent="0.3">
      <c r="A1706" s="113"/>
      <c r="B1706" s="93"/>
      <c r="C1706" s="55"/>
      <c r="D1706" s="94" t="e">
        <f>VLOOKUP($C1705:$C$5004,$C$27:$D$5004,2,0)</f>
        <v>#N/A</v>
      </c>
      <c r="E1706" s="99"/>
      <c r="F1706" s="60" t="e">
        <f>VLOOKUP($E1706:$E$5004,'PLANO DE APLICAÇÃO'!$A$5:$B$1002,2,0)</f>
        <v>#N/A</v>
      </c>
      <c r="G1706" s="28"/>
      <c r="H1706" s="29" t="str">
        <f>IF(G1706=1,'ANEXO RP14'!$A$51,(IF(G1706=2,'ANEXO RP14'!$A$52,(IF(G1706=3,'ANEXO RP14'!$A$53,(IF(G1706=4,'ANEXO RP14'!$A$54,(IF(G1706=5,'ANEXO RP14'!$A$55,(IF(G1706=6,'ANEXO RP14'!$A$56,(IF(G1706=7,'ANEXO RP14'!$A$57,(IF(G1706=8,'ANEXO RP14'!$A$58,(IF(G1706=9,'ANEXO RP14'!$A$59,(IF(G1706=10,'ANEXO RP14'!$A$60,(IF(G1706=11,'ANEXO RP14'!$A$61,(IF(G1706=12,'ANEXO RP14'!$A$62,(IF(G1706=13,'ANEXO RP14'!$A$63,(IF(G1706=14,'ANEXO RP14'!$A$64,(IF(G1706=15,'ANEXO RP14'!$A$65,(IF(G1706=16,'ANEXO RP14'!$A$66," ")))))))))))))))))))))))))))))))</f>
        <v xml:space="preserve"> </v>
      </c>
      <c r="I1706" s="106"/>
      <c r="J1706" s="114"/>
      <c r="K1706" s="91"/>
    </row>
    <row r="1707" spans="1:11" s="30" customFormat="1" ht="41.25" customHeight="1" thickBot="1" x14ac:dyDescent="0.3">
      <c r="A1707" s="113"/>
      <c r="B1707" s="93"/>
      <c r="C1707" s="55"/>
      <c r="D1707" s="94" t="e">
        <f>VLOOKUP($C1706:$C$5004,$C$27:$D$5004,2,0)</f>
        <v>#N/A</v>
      </c>
      <c r="E1707" s="99"/>
      <c r="F1707" s="60" t="e">
        <f>VLOOKUP($E1707:$E$5004,'PLANO DE APLICAÇÃO'!$A$5:$B$1002,2,0)</f>
        <v>#N/A</v>
      </c>
      <c r="G1707" s="28"/>
      <c r="H1707" s="29" t="str">
        <f>IF(G1707=1,'ANEXO RP14'!$A$51,(IF(G1707=2,'ANEXO RP14'!$A$52,(IF(G1707=3,'ANEXO RP14'!$A$53,(IF(G1707=4,'ANEXO RP14'!$A$54,(IF(G1707=5,'ANEXO RP14'!$A$55,(IF(G1707=6,'ANEXO RP14'!$A$56,(IF(G1707=7,'ANEXO RP14'!$A$57,(IF(G1707=8,'ANEXO RP14'!$A$58,(IF(G1707=9,'ANEXO RP14'!$A$59,(IF(G1707=10,'ANEXO RP14'!$A$60,(IF(G1707=11,'ANEXO RP14'!$A$61,(IF(G1707=12,'ANEXO RP14'!$A$62,(IF(G1707=13,'ANEXO RP14'!$A$63,(IF(G1707=14,'ANEXO RP14'!$A$64,(IF(G1707=15,'ANEXO RP14'!$A$65,(IF(G1707=16,'ANEXO RP14'!$A$66," ")))))))))))))))))))))))))))))))</f>
        <v xml:space="preserve"> </v>
      </c>
      <c r="I1707" s="106"/>
      <c r="J1707" s="114"/>
      <c r="K1707" s="91"/>
    </row>
    <row r="1708" spans="1:11" s="30" customFormat="1" ht="41.25" customHeight="1" thickBot="1" x14ac:dyDescent="0.3">
      <c r="A1708" s="113"/>
      <c r="B1708" s="93"/>
      <c r="C1708" s="55"/>
      <c r="D1708" s="94" t="e">
        <f>VLOOKUP($C1707:$C$5004,$C$27:$D$5004,2,0)</f>
        <v>#N/A</v>
      </c>
      <c r="E1708" s="99"/>
      <c r="F1708" s="60" t="e">
        <f>VLOOKUP($E1708:$E$5004,'PLANO DE APLICAÇÃO'!$A$5:$B$1002,2,0)</f>
        <v>#N/A</v>
      </c>
      <c r="G1708" s="28"/>
      <c r="H1708" s="29" t="str">
        <f>IF(G1708=1,'ANEXO RP14'!$A$51,(IF(G1708=2,'ANEXO RP14'!$A$52,(IF(G1708=3,'ANEXO RP14'!$A$53,(IF(G1708=4,'ANEXO RP14'!$A$54,(IF(G1708=5,'ANEXO RP14'!$A$55,(IF(G1708=6,'ANEXO RP14'!$A$56,(IF(G1708=7,'ANEXO RP14'!$A$57,(IF(G1708=8,'ANEXO RP14'!$A$58,(IF(G1708=9,'ANEXO RP14'!$A$59,(IF(G1708=10,'ANEXO RP14'!$A$60,(IF(G1708=11,'ANEXO RP14'!$A$61,(IF(G1708=12,'ANEXO RP14'!$A$62,(IF(G1708=13,'ANEXO RP14'!$A$63,(IF(G1708=14,'ANEXO RP14'!$A$64,(IF(G1708=15,'ANEXO RP14'!$A$65,(IF(G1708=16,'ANEXO RP14'!$A$66," ")))))))))))))))))))))))))))))))</f>
        <v xml:space="preserve"> </v>
      </c>
      <c r="I1708" s="106"/>
      <c r="J1708" s="114"/>
      <c r="K1708" s="91"/>
    </row>
    <row r="1709" spans="1:11" s="30" customFormat="1" ht="41.25" customHeight="1" thickBot="1" x14ac:dyDescent="0.3">
      <c r="A1709" s="113"/>
      <c r="B1709" s="93"/>
      <c r="C1709" s="55"/>
      <c r="D1709" s="94" t="e">
        <f>VLOOKUP($C1708:$C$5004,$C$27:$D$5004,2,0)</f>
        <v>#N/A</v>
      </c>
      <c r="E1709" s="99"/>
      <c r="F1709" s="60" t="e">
        <f>VLOOKUP($E1709:$E$5004,'PLANO DE APLICAÇÃO'!$A$5:$B$1002,2,0)</f>
        <v>#N/A</v>
      </c>
      <c r="G1709" s="28"/>
      <c r="H1709" s="29" t="str">
        <f>IF(G1709=1,'ANEXO RP14'!$A$51,(IF(G1709=2,'ANEXO RP14'!$A$52,(IF(G1709=3,'ANEXO RP14'!$A$53,(IF(G1709=4,'ANEXO RP14'!$A$54,(IF(G1709=5,'ANEXO RP14'!$A$55,(IF(G1709=6,'ANEXO RP14'!$A$56,(IF(G1709=7,'ANEXO RP14'!$A$57,(IF(G1709=8,'ANEXO RP14'!$A$58,(IF(G1709=9,'ANEXO RP14'!$A$59,(IF(G1709=10,'ANEXO RP14'!$A$60,(IF(G1709=11,'ANEXO RP14'!$A$61,(IF(G1709=12,'ANEXO RP14'!$A$62,(IF(G1709=13,'ANEXO RP14'!$A$63,(IF(G1709=14,'ANEXO RP14'!$A$64,(IF(G1709=15,'ANEXO RP14'!$A$65,(IF(G1709=16,'ANEXO RP14'!$A$66," ")))))))))))))))))))))))))))))))</f>
        <v xml:space="preserve"> </v>
      </c>
      <c r="I1709" s="106"/>
      <c r="J1709" s="114"/>
      <c r="K1709" s="91"/>
    </row>
    <row r="1710" spans="1:11" s="30" customFormat="1" ht="41.25" customHeight="1" thickBot="1" x14ac:dyDescent="0.3">
      <c r="A1710" s="113"/>
      <c r="B1710" s="93"/>
      <c r="C1710" s="55"/>
      <c r="D1710" s="94" t="e">
        <f>VLOOKUP($C1709:$C$5004,$C$27:$D$5004,2,0)</f>
        <v>#N/A</v>
      </c>
      <c r="E1710" s="99"/>
      <c r="F1710" s="60" t="e">
        <f>VLOOKUP($E1710:$E$5004,'PLANO DE APLICAÇÃO'!$A$5:$B$1002,2,0)</f>
        <v>#N/A</v>
      </c>
      <c r="G1710" s="28"/>
      <c r="H1710" s="29" t="str">
        <f>IF(G1710=1,'ANEXO RP14'!$A$51,(IF(G1710=2,'ANEXO RP14'!$A$52,(IF(G1710=3,'ANEXO RP14'!$A$53,(IF(G1710=4,'ANEXO RP14'!$A$54,(IF(G1710=5,'ANEXO RP14'!$A$55,(IF(G1710=6,'ANEXO RP14'!$A$56,(IF(G1710=7,'ANEXO RP14'!$A$57,(IF(G1710=8,'ANEXO RP14'!$A$58,(IF(G1710=9,'ANEXO RP14'!$A$59,(IF(G1710=10,'ANEXO RP14'!$A$60,(IF(G1710=11,'ANEXO RP14'!$A$61,(IF(G1710=12,'ANEXO RP14'!$A$62,(IF(G1710=13,'ANEXO RP14'!$A$63,(IF(G1710=14,'ANEXO RP14'!$A$64,(IF(G1710=15,'ANEXO RP14'!$A$65,(IF(G1710=16,'ANEXO RP14'!$A$66," ")))))))))))))))))))))))))))))))</f>
        <v xml:space="preserve"> </v>
      </c>
      <c r="I1710" s="106"/>
      <c r="J1710" s="114"/>
      <c r="K1710" s="91"/>
    </row>
    <row r="1711" spans="1:11" s="30" customFormat="1" ht="41.25" customHeight="1" thickBot="1" x14ac:dyDescent="0.3">
      <c r="A1711" s="113"/>
      <c r="B1711" s="93"/>
      <c r="C1711" s="55"/>
      <c r="D1711" s="94" t="e">
        <f>VLOOKUP($C1710:$C$5004,$C$27:$D$5004,2,0)</f>
        <v>#N/A</v>
      </c>
      <c r="E1711" s="99"/>
      <c r="F1711" s="60" t="e">
        <f>VLOOKUP($E1711:$E$5004,'PLANO DE APLICAÇÃO'!$A$5:$B$1002,2,0)</f>
        <v>#N/A</v>
      </c>
      <c r="G1711" s="28"/>
      <c r="H1711" s="29" t="str">
        <f>IF(G1711=1,'ANEXO RP14'!$A$51,(IF(G1711=2,'ANEXO RP14'!$A$52,(IF(G1711=3,'ANEXO RP14'!$A$53,(IF(G1711=4,'ANEXO RP14'!$A$54,(IF(G1711=5,'ANEXO RP14'!$A$55,(IF(G1711=6,'ANEXO RP14'!$A$56,(IF(G1711=7,'ANEXO RP14'!$A$57,(IF(G1711=8,'ANEXO RP14'!$A$58,(IF(G1711=9,'ANEXO RP14'!$A$59,(IF(G1711=10,'ANEXO RP14'!$A$60,(IF(G1711=11,'ANEXO RP14'!$A$61,(IF(G1711=12,'ANEXO RP14'!$A$62,(IF(G1711=13,'ANEXO RP14'!$A$63,(IF(G1711=14,'ANEXO RP14'!$A$64,(IF(G1711=15,'ANEXO RP14'!$A$65,(IF(G1711=16,'ANEXO RP14'!$A$66," ")))))))))))))))))))))))))))))))</f>
        <v xml:space="preserve"> </v>
      </c>
      <c r="I1711" s="106"/>
      <c r="J1711" s="114"/>
      <c r="K1711" s="91"/>
    </row>
    <row r="1712" spans="1:11" s="30" customFormat="1" ht="41.25" customHeight="1" thickBot="1" x14ac:dyDescent="0.3">
      <c r="A1712" s="113"/>
      <c r="B1712" s="93"/>
      <c r="C1712" s="55"/>
      <c r="D1712" s="94" t="e">
        <f>VLOOKUP($C1711:$C$5004,$C$27:$D$5004,2,0)</f>
        <v>#N/A</v>
      </c>
      <c r="E1712" s="99"/>
      <c r="F1712" s="60" t="e">
        <f>VLOOKUP($E1712:$E$5004,'PLANO DE APLICAÇÃO'!$A$5:$B$1002,2,0)</f>
        <v>#N/A</v>
      </c>
      <c r="G1712" s="28"/>
      <c r="H1712" s="29" t="str">
        <f>IF(G1712=1,'ANEXO RP14'!$A$51,(IF(G1712=2,'ANEXO RP14'!$A$52,(IF(G1712=3,'ANEXO RP14'!$A$53,(IF(G1712=4,'ANEXO RP14'!$A$54,(IF(G1712=5,'ANEXO RP14'!$A$55,(IF(G1712=6,'ANEXO RP14'!$A$56,(IF(G1712=7,'ANEXO RP14'!$A$57,(IF(G1712=8,'ANEXO RP14'!$A$58,(IF(G1712=9,'ANEXO RP14'!$A$59,(IF(G1712=10,'ANEXO RP14'!$A$60,(IF(G1712=11,'ANEXO RP14'!$A$61,(IF(G1712=12,'ANEXO RP14'!$A$62,(IF(G1712=13,'ANEXO RP14'!$A$63,(IF(G1712=14,'ANEXO RP14'!$A$64,(IF(G1712=15,'ANEXO RP14'!$A$65,(IF(G1712=16,'ANEXO RP14'!$A$66," ")))))))))))))))))))))))))))))))</f>
        <v xml:space="preserve"> </v>
      </c>
      <c r="I1712" s="106"/>
      <c r="J1712" s="114"/>
      <c r="K1712" s="91"/>
    </row>
    <row r="1713" spans="1:11" s="30" customFormat="1" ht="41.25" customHeight="1" thickBot="1" x14ac:dyDescent="0.3">
      <c r="A1713" s="113"/>
      <c r="B1713" s="93"/>
      <c r="C1713" s="55"/>
      <c r="D1713" s="94" t="e">
        <f>VLOOKUP($C1712:$C$5004,$C$27:$D$5004,2,0)</f>
        <v>#N/A</v>
      </c>
      <c r="E1713" s="99"/>
      <c r="F1713" s="60" t="e">
        <f>VLOOKUP($E1713:$E$5004,'PLANO DE APLICAÇÃO'!$A$5:$B$1002,2,0)</f>
        <v>#N/A</v>
      </c>
      <c r="G1713" s="28"/>
      <c r="H1713" s="29" t="str">
        <f>IF(G1713=1,'ANEXO RP14'!$A$51,(IF(G1713=2,'ANEXO RP14'!$A$52,(IF(G1713=3,'ANEXO RP14'!$A$53,(IF(G1713=4,'ANEXO RP14'!$A$54,(IF(G1713=5,'ANEXO RP14'!$A$55,(IF(G1713=6,'ANEXO RP14'!$A$56,(IF(G1713=7,'ANEXO RP14'!$A$57,(IF(G1713=8,'ANEXO RP14'!$A$58,(IF(G1713=9,'ANEXO RP14'!$A$59,(IF(G1713=10,'ANEXO RP14'!$A$60,(IF(G1713=11,'ANEXO RP14'!$A$61,(IF(G1713=12,'ANEXO RP14'!$A$62,(IF(G1713=13,'ANEXO RP14'!$A$63,(IF(G1713=14,'ANEXO RP14'!$A$64,(IF(G1713=15,'ANEXO RP14'!$A$65,(IF(G1713=16,'ANEXO RP14'!$A$66," ")))))))))))))))))))))))))))))))</f>
        <v xml:space="preserve"> </v>
      </c>
      <c r="I1713" s="106"/>
      <c r="J1713" s="114"/>
      <c r="K1713" s="91"/>
    </row>
    <row r="1714" spans="1:11" s="30" customFormat="1" ht="41.25" customHeight="1" thickBot="1" x14ac:dyDescent="0.3">
      <c r="A1714" s="113"/>
      <c r="B1714" s="93"/>
      <c r="C1714" s="55"/>
      <c r="D1714" s="94" t="e">
        <f>VLOOKUP($C1713:$C$5004,$C$27:$D$5004,2,0)</f>
        <v>#N/A</v>
      </c>
      <c r="E1714" s="99"/>
      <c r="F1714" s="60" t="e">
        <f>VLOOKUP($E1714:$E$5004,'PLANO DE APLICAÇÃO'!$A$5:$B$1002,2,0)</f>
        <v>#N/A</v>
      </c>
      <c r="G1714" s="28"/>
      <c r="H1714" s="29" t="str">
        <f>IF(G1714=1,'ANEXO RP14'!$A$51,(IF(G1714=2,'ANEXO RP14'!$A$52,(IF(G1714=3,'ANEXO RP14'!$A$53,(IF(G1714=4,'ANEXO RP14'!$A$54,(IF(G1714=5,'ANEXO RP14'!$A$55,(IF(G1714=6,'ANEXO RP14'!$A$56,(IF(G1714=7,'ANEXO RP14'!$A$57,(IF(G1714=8,'ANEXO RP14'!$A$58,(IF(G1714=9,'ANEXO RP14'!$A$59,(IF(G1714=10,'ANEXO RP14'!$A$60,(IF(G1714=11,'ANEXO RP14'!$A$61,(IF(G1714=12,'ANEXO RP14'!$A$62,(IF(G1714=13,'ANEXO RP14'!$A$63,(IF(G1714=14,'ANEXO RP14'!$A$64,(IF(G1714=15,'ANEXO RP14'!$A$65,(IF(G1714=16,'ANEXO RP14'!$A$66," ")))))))))))))))))))))))))))))))</f>
        <v xml:space="preserve"> </v>
      </c>
      <c r="I1714" s="106"/>
      <c r="J1714" s="114"/>
      <c r="K1714" s="91"/>
    </row>
    <row r="1715" spans="1:11" s="30" customFormat="1" ht="41.25" customHeight="1" thickBot="1" x14ac:dyDescent="0.3">
      <c r="A1715" s="113"/>
      <c r="B1715" s="93"/>
      <c r="C1715" s="55"/>
      <c r="D1715" s="94" t="e">
        <f>VLOOKUP($C1714:$C$5004,$C$27:$D$5004,2,0)</f>
        <v>#N/A</v>
      </c>
      <c r="E1715" s="99"/>
      <c r="F1715" s="60" t="e">
        <f>VLOOKUP($E1715:$E$5004,'PLANO DE APLICAÇÃO'!$A$5:$B$1002,2,0)</f>
        <v>#N/A</v>
      </c>
      <c r="G1715" s="28"/>
      <c r="H1715" s="29" t="str">
        <f>IF(G1715=1,'ANEXO RP14'!$A$51,(IF(G1715=2,'ANEXO RP14'!$A$52,(IF(G1715=3,'ANEXO RP14'!$A$53,(IF(G1715=4,'ANEXO RP14'!$A$54,(IF(G1715=5,'ANEXO RP14'!$A$55,(IF(G1715=6,'ANEXO RP14'!$A$56,(IF(G1715=7,'ANEXO RP14'!$A$57,(IF(G1715=8,'ANEXO RP14'!$A$58,(IF(G1715=9,'ANEXO RP14'!$A$59,(IF(G1715=10,'ANEXO RP14'!$A$60,(IF(G1715=11,'ANEXO RP14'!$A$61,(IF(G1715=12,'ANEXO RP14'!$A$62,(IF(G1715=13,'ANEXO RP14'!$A$63,(IF(G1715=14,'ANEXO RP14'!$A$64,(IF(G1715=15,'ANEXO RP14'!$A$65,(IF(G1715=16,'ANEXO RP14'!$A$66," ")))))))))))))))))))))))))))))))</f>
        <v xml:space="preserve"> </v>
      </c>
      <c r="I1715" s="106"/>
      <c r="J1715" s="114"/>
      <c r="K1715" s="91"/>
    </row>
    <row r="1716" spans="1:11" s="30" customFormat="1" ht="41.25" customHeight="1" thickBot="1" x14ac:dyDescent="0.3">
      <c r="A1716" s="113"/>
      <c r="B1716" s="93"/>
      <c r="C1716" s="55"/>
      <c r="D1716" s="94" t="e">
        <f>VLOOKUP($C1715:$C$5004,$C$27:$D$5004,2,0)</f>
        <v>#N/A</v>
      </c>
      <c r="E1716" s="99"/>
      <c r="F1716" s="60" t="e">
        <f>VLOOKUP($E1716:$E$5004,'PLANO DE APLICAÇÃO'!$A$5:$B$1002,2,0)</f>
        <v>#N/A</v>
      </c>
      <c r="G1716" s="28"/>
      <c r="H1716" s="29" t="str">
        <f>IF(G1716=1,'ANEXO RP14'!$A$51,(IF(G1716=2,'ANEXO RP14'!$A$52,(IF(G1716=3,'ANEXO RP14'!$A$53,(IF(G1716=4,'ANEXO RP14'!$A$54,(IF(G1716=5,'ANEXO RP14'!$A$55,(IF(G1716=6,'ANEXO RP14'!$A$56,(IF(G1716=7,'ANEXO RP14'!$A$57,(IF(G1716=8,'ANEXO RP14'!$A$58,(IF(G1716=9,'ANEXO RP14'!$A$59,(IF(G1716=10,'ANEXO RP14'!$A$60,(IF(G1716=11,'ANEXO RP14'!$A$61,(IF(G1716=12,'ANEXO RP14'!$A$62,(IF(G1716=13,'ANEXO RP14'!$A$63,(IF(G1716=14,'ANEXO RP14'!$A$64,(IF(G1716=15,'ANEXO RP14'!$A$65,(IF(G1716=16,'ANEXO RP14'!$A$66," ")))))))))))))))))))))))))))))))</f>
        <v xml:space="preserve"> </v>
      </c>
      <c r="I1716" s="106"/>
      <c r="J1716" s="114"/>
      <c r="K1716" s="91"/>
    </row>
    <row r="1717" spans="1:11" s="30" customFormat="1" ht="41.25" customHeight="1" thickBot="1" x14ac:dyDescent="0.3">
      <c r="A1717" s="113"/>
      <c r="B1717" s="93"/>
      <c r="C1717" s="55"/>
      <c r="D1717" s="94" t="e">
        <f>VLOOKUP($C1716:$C$5004,$C$27:$D$5004,2,0)</f>
        <v>#N/A</v>
      </c>
      <c r="E1717" s="99"/>
      <c r="F1717" s="60" t="e">
        <f>VLOOKUP($E1717:$E$5004,'PLANO DE APLICAÇÃO'!$A$5:$B$1002,2,0)</f>
        <v>#N/A</v>
      </c>
      <c r="G1717" s="28"/>
      <c r="H1717" s="29" t="str">
        <f>IF(G1717=1,'ANEXO RP14'!$A$51,(IF(G1717=2,'ANEXO RP14'!$A$52,(IF(G1717=3,'ANEXO RP14'!$A$53,(IF(G1717=4,'ANEXO RP14'!$A$54,(IF(G1717=5,'ANEXO RP14'!$A$55,(IF(G1717=6,'ANEXO RP14'!$A$56,(IF(G1717=7,'ANEXO RP14'!$A$57,(IF(G1717=8,'ANEXO RP14'!$A$58,(IF(G1717=9,'ANEXO RP14'!$A$59,(IF(G1717=10,'ANEXO RP14'!$A$60,(IF(G1717=11,'ANEXO RP14'!$A$61,(IF(G1717=12,'ANEXO RP14'!$A$62,(IF(G1717=13,'ANEXO RP14'!$A$63,(IF(G1717=14,'ANEXO RP14'!$A$64,(IF(G1717=15,'ANEXO RP14'!$A$65,(IF(G1717=16,'ANEXO RP14'!$A$66," ")))))))))))))))))))))))))))))))</f>
        <v xml:space="preserve"> </v>
      </c>
      <c r="I1717" s="106"/>
      <c r="J1717" s="114"/>
      <c r="K1717" s="91"/>
    </row>
    <row r="1718" spans="1:11" s="30" customFormat="1" ht="41.25" customHeight="1" thickBot="1" x14ac:dyDescent="0.3">
      <c r="A1718" s="113"/>
      <c r="B1718" s="93"/>
      <c r="C1718" s="55"/>
      <c r="D1718" s="94" t="e">
        <f>VLOOKUP($C1717:$C$5004,$C$27:$D$5004,2,0)</f>
        <v>#N/A</v>
      </c>
      <c r="E1718" s="99"/>
      <c r="F1718" s="60" t="e">
        <f>VLOOKUP($E1718:$E$5004,'PLANO DE APLICAÇÃO'!$A$5:$B$1002,2,0)</f>
        <v>#N/A</v>
      </c>
      <c r="G1718" s="28"/>
      <c r="H1718" s="29" t="str">
        <f>IF(G1718=1,'ANEXO RP14'!$A$51,(IF(G1718=2,'ANEXO RP14'!$A$52,(IF(G1718=3,'ANEXO RP14'!$A$53,(IF(G1718=4,'ANEXO RP14'!$A$54,(IF(G1718=5,'ANEXO RP14'!$A$55,(IF(G1718=6,'ANEXO RP14'!$A$56,(IF(G1718=7,'ANEXO RP14'!$A$57,(IF(G1718=8,'ANEXO RP14'!$A$58,(IF(G1718=9,'ANEXO RP14'!$A$59,(IF(G1718=10,'ANEXO RP14'!$A$60,(IF(G1718=11,'ANEXO RP14'!$A$61,(IF(G1718=12,'ANEXO RP14'!$A$62,(IF(G1718=13,'ANEXO RP14'!$A$63,(IF(G1718=14,'ANEXO RP14'!$A$64,(IF(G1718=15,'ANEXO RP14'!$A$65,(IF(G1718=16,'ANEXO RP14'!$A$66," ")))))))))))))))))))))))))))))))</f>
        <v xml:space="preserve"> </v>
      </c>
      <c r="I1718" s="106"/>
      <c r="J1718" s="114"/>
      <c r="K1718" s="91"/>
    </row>
    <row r="1719" spans="1:11" s="30" customFormat="1" ht="41.25" customHeight="1" thickBot="1" x14ac:dyDescent="0.3">
      <c r="A1719" s="113"/>
      <c r="B1719" s="93"/>
      <c r="C1719" s="55"/>
      <c r="D1719" s="94" t="e">
        <f>VLOOKUP($C1718:$C$5004,$C$27:$D$5004,2,0)</f>
        <v>#N/A</v>
      </c>
      <c r="E1719" s="99"/>
      <c r="F1719" s="60" t="e">
        <f>VLOOKUP($E1719:$E$5004,'PLANO DE APLICAÇÃO'!$A$5:$B$1002,2,0)</f>
        <v>#N/A</v>
      </c>
      <c r="G1719" s="28"/>
      <c r="H1719" s="29" t="str">
        <f>IF(G1719=1,'ANEXO RP14'!$A$51,(IF(G1719=2,'ANEXO RP14'!$A$52,(IF(G1719=3,'ANEXO RP14'!$A$53,(IF(G1719=4,'ANEXO RP14'!$A$54,(IF(G1719=5,'ANEXO RP14'!$A$55,(IF(G1719=6,'ANEXO RP14'!$A$56,(IF(G1719=7,'ANEXO RP14'!$A$57,(IF(G1719=8,'ANEXO RP14'!$A$58,(IF(G1719=9,'ANEXO RP14'!$A$59,(IF(G1719=10,'ANEXO RP14'!$A$60,(IF(G1719=11,'ANEXO RP14'!$A$61,(IF(G1719=12,'ANEXO RP14'!$A$62,(IF(G1719=13,'ANEXO RP14'!$A$63,(IF(G1719=14,'ANEXO RP14'!$A$64,(IF(G1719=15,'ANEXO RP14'!$A$65,(IF(G1719=16,'ANEXO RP14'!$A$66," ")))))))))))))))))))))))))))))))</f>
        <v xml:space="preserve"> </v>
      </c>
      <c r="I1719" s="106"/>
      <c r="J1719" s="114"/>
      <c r="K1719" s="91"/>
    </row>
    <row r="1720" spans="1:11" s="30" customFormat="1" ht="41.25" customHeight="1" thickBot="1" x14ac:dyDescent="0.3">
      <c r="A1720" s="113"/>
      <c r="B1720" s="93"/>
      <c r="C1720" s="55"/>
      <c r="D1720" s="94" t="e">
        <f>VLOOKUP($C1719:$C$5004,$C$27:$D$5004,2,0)</f>
        <v>#N/A</v>
      </c>
      <c r="E1720" s="99"/>
      <c r="F1720" s="60" t="e">
        <f>VLOOKUP($E1720:$E$5004,'PLANO DE APLICAÇÃO'!$A$5:$B$1002,2,0)</f>
        <v>#N/A</v>
      </c>
      <c r="G1720" s="28"/>
      <c r="H1720" s="29" t="str">
        <f>IF(G1720=1,'ANEXO RP14'!$A$51,(IF(G1720=2,'ANEXO RP14'!$A$52,(IF(G1720=3,'ANEXO RP14'!$A$53,(IF(G1720=4,'ANEXO RP14'!$A$54,(IF(G1720=5,'ANEXO RP14'!$A$55,(IF(G1720=6,'ANEXO RP14'!$A$56,(IF(G1720=7,'ANEXO RP14'!$A$57,(IF(G1720=8,'ANEXO RP14'!$A$58,(IF(G1720=9,'ANEXO RP14'!$A$59,(IF(G1720=10,'ANEXO RP14'!$A$60,(IF(G1720=11,'ANEXO RP14'!$A$61,(IF(G1720=12,'ANEXO RP14'!$A$62,(IF(G1720=13,'ANEXO RP14'!$A$63,(IF(G1720=14,'ANEXO RP14'!$A$64,(IF(G1720=15,'ANEXO RP14'!$A$65,(IF(G1720=16,'ANEXO RP14'!$A$66," ")))))))))))))))))))))))))))))))</f>
        <v xml:space="preserve"> </v>
      </c>
      <c r="I1720" s="106"/>
      <c r="J1720" s="114"/>
      <c r="K1720" s="91"/>
    </row>
    <row r="1721" spans="1:11" s="30" customFormat="1" ht="41.25" customHeight="1" thickBot="1" x14ac:dyDescent="0.3">
      <c r="A1721" s="113"/>
      <c r="B1721" s="93"/>
      <c r="C1721" s="55"/>
      <c r="D1721" s="94" t="e">
        <f>VLOOKUP($C1720:$C$5004,$C$27:$D$5004,2,0)</f>
        <v>#N/A</v>
      </c>
      <c r="E1721" s="99"/>
      <c r="F1721" s="60" t="e">
        <f>VLOOKUP($E1721:$E$5004,'PLANO DE APLICAÇÃO'!$A$5:$B$1002,2,0)</f>
        <v>#N/A</v>
      </c>
      <c r="G1721" s="28"/>
      <c r="H1721" s="29" t="str">
        <f>IF(G1721=1,'ANEXO RP14'!$A$51,(IF(G1721=2,'ANEXO RP14'!$A$52,(IF(G1721=3,'ANEXO RP14'!$A$53,(IF(G1721=4,'ANEXO RP14'!$A$54,(IF(G1721=5,'ANEXO RP14'!$A$55,(IF(G1721=6,'ANEXO RP14'!$A$56,(IF(G1721=7,'ANEXO RP14'!$A$57,(IF(G1721=8,'ANEXO RP14'!$A$58,(IF(G1721=9,'ANEXO RP14'!$A$59,(IF(G1721=10,'ANEXO RP14'!$A$60,(IF(G1721=11,'ANEXO RP14'!$A$61,(IF(G1721=12,'ANEXO RP14'!$A$62,(IF(G1721=13,'ANEXO RP14'!$A$63,(IF(G1721=14,'ANEXO RP14'!$A$64,(IF(G1721=15,'ANEXO RP14'!$A$65,(IF(G1721=16,'ANEXO RP14'!$A$66," ")))))))))))))))))))))))))))))))</f>
        <v xml:space="preserve"> </v>
      </c>
      <c r="I1721" s="106"/>
      <c r="J1721" s="114"/>
      <c r="K1721" s="91"/>
    </row>
    <row r="1722" spans="1:11" s="30" customFormat="1" ht="41.25" customHeight="1" thickBot="1" x14ac:dyDescent="0.3">
      <c r="A1722" s="113"/>
      <c r="B1722" s="93"/>
      <c r="C1722" s="55"/>
      <c r="D1722" s="94" t="e">
        <f>VLOOKUP($C1721:$C$5004,$C$27:$D$5004,2,0)</f>
        <v>#N/A</v>
      </c>
      <c r="E1722" s="99"/>
      <c r="F1722" s="60" t="e">
        <f>VLOOKUP($E1722:$E$5004,'PLANO DE APLICAÇÃO'!$A$5:$B$1002,2,0)</f>
        <v>#N/A</v>
      </c>
      <c r="G1722" s="28"/>
      <c r="H1722" s="29" t="str">
        <f>IF(G1722=1,'ANEXO RP14'!$A$51,(IF(G1722=2,'ANEXO RP14'!$A$52,(IF(G1722=3,'ANEXO RP14'!$A$53,(IF(G1722=4,'ANEXO RP14'!$A$54,(IF(G1722=5,'ANEXO RP14'!$A$55,(IF(G1722=6,'ANEXO RP14'!$A$56,(IF(G1722=7,'ANEXO RP14'!$A$57,(IF(G1722=8,'ANEXO RP14'!$A$58,(IF(G1722=9,'ANEXO RP14'!$A$59,(IF(G1722=10,'ANEXO RP14'!$A$60,(IF(G1722=11,'ANEXO RP14'!$A$61,(IF(G1722=12,'ANEXO RP14'!$A$62,(IF(G1722=13,'ANEXO RP14'!$A$63,(IF(G1722=14,'ANEXO RP14'!$A$64,(IF(G1722=15,'ANEXO RP14'!$A$65,(IF(G1722=16,'ANEXO RP14'!$A$66," ")))))))))))))))))))))))))))))))</f>
        <v xml:space="preserve"> </v>
      </c>
      <c r="I1722" s="106"/>
      <c r="J1722" s="114"/>
      <c r="K1722" s="91"/>
    </row>
    <row r="1723" spans="1:11" s="30" customFormat="1" ht="41.25" customHeight="1" thickBot="1" x14ac:dyDescent="0.3">
      <c r="A1723" s="113"/>
      <c r="B1723" s="93"/>
      <c r="C1723" s="55"/>
      <c r="D1723" s="94" t="e">
        <f>VLOOKUP($C1722:$C$5004,$C$27:$D$5004,2,0)</f>
        <v>#N/A</v>
      </c>
      <c r="E1723" s="99"/>
      <c r="F1723" s="60" t="e">
        <f>VLOOKUP($E1723:$E$5004,'PLANO DE APLICAÇÃO'!$A$5:$B$1002,2,0)</f>
        <v>#N/A</v>
      </c>
      <c r="G1723" s="28"/>
      <c r="H1723" s="29" t="str">
        <f>IF(G1723=1,'ANEXO RP14'!$A$51,(IF(G1723=2,'ANEXO RP14'!$A$52,(IF(G1723=3,'ANEXO RP14'!$A$53,(IF(G1723=4,'ANEXO RP14'!$A$54,(IF(G1723=5,'ANEXO RP14'!$A$55,(IF(G1723=6,'ANEXO RP14'!$A$56,(IF(G1723=7,'ANEXO RP14'!$A$57,(IF(G1723=8,'ANEXO RP14'!$A$58,(IF(G1723=9,'ANEXO RP14'!$A$59,(IF(G1723=10,'ANEXO RP14'!$A$60,(IF(G1723=11,'ANEXO RP14'!$A$61,(IF(G1723=12,'ANEXO RP14'!$A$62,(IF(G1723=13,'ANEXO RP14'!$A$63,(IF(G1723=14,'ANEXO RP14'!$A$64,(IF(G1723=15,'ANEXO RP14'!$A$65,(IF(G1723=16,'ANEXO RP14'!$A$66," ")))))))))))))))))))))))))))))))</f>
        <v xml:space="preserve"> </v>
      </c>
      <c r="I1723" s="106"/>
      <c r="J1723" s="114"/>
      <c r="K1723" s="91"/>
    </row>
    <row r="1724" spans="1:11" s="30" customFormat="1" ht="41.25" customHeight="1" thickBot="1" x14ac:dyDescent="0.3">
      <c r="A1724" s="113"/>
      <c r="B1724" s="93"/>
      <c r="C1724" s="55"/>
      <c r="D1724" s="94" t="e">
        <f>VLOOKUP($C1723:$C$5004,$C$27:$D$5004,2,0)</f>
        <v>#N/A</v>
      </c>
      <c r="E1724" s="99"/>
      <c r="F1724" s="60" t="e">
        <f>VLOOKUP($E1724:$E$5004,'PLANO DE APLICAÇÃO'!$A$5:$B$1002,2,0)</f>
        <v>#N/A</v>
      </c>
      <c r="G1724" s="28"/>
      <c r="H1724" s="29" t="str">
        <f>IF(G1724=1,'ANEXO RP14'!$A$51,(IF(G1724=2,'ANEXO RP14'!$A$52,(IF(G1724=3,'ANEXO RP14'!$A$53,(IF(G1724=4,'ANEXO RP14'!$A$54,(IF(G1724=5,'ANEXO RP14'!$A$55,(IF(G1724=6,'ANEXO RP14'!$A$56,(IF(G1724=7,'ANEXO RP14'!$A$57,(IF(G1724=8,'ANEXO RP14'!$A$58,(IF(G1724=9,'ANEXO RP14'!$A$59,(IF(G1724=10,'ANEXO RP14'!$A$60,(IF(G1724=11,'ANEXO RP14'!$A$61,(IF(G1724=12,'ANEXO RP14'!$A$62,(IF(G1724=13,'ANEXO RP14'!$A$63,(IF(G1724=14,'ANEXO RP14'!$A$64,(IF(G1724=15,'ANEXO RP14'!$A$65,(IF(G1724=16,'ANEXO RP14'!$A$66," ")))))))))))))))))))))))))))))))</f>
        <v xml:space="preserve"> </v>
      </c>
      <c r="I1724" s="106"/>
      <c r="J1724" s="114"/>
      <c r="K1724" s="91"/>
    </row>
    <row r="1725" spans="1:11" s="30" customFormat="1" ht="41.25" customHeight="1" thickBot="1" x14ac:dyDescent="0.3">
      <c r="A1725" s="113"/>
      <c r="B1725" s="93"/>
      <c r="C1725" s="55"/>
      <c r="D1725" s="94" t="e">
        <f>VLOOKUP($C1724:$C$5004,$C$27:$D$5004,2,0)</f>
        <v>#N/A</v>
      </c>
      <c r="E1725" s="99"/>
      <c r="F1725" s="60" t="e">
        <f>VLOOKUP($E1725:$E$5004,'PLANO DE APLICAÇÃO'!$A$5:$B$1002,2,0)</f>
        <v>#N/A</v>
      </c>
      <c r="G1725" s="28"/>
      <c r="H1725" s="29" t="str">
        <f>IF(G1725=1,'ANEXO RP14'!$A$51,(IF(G1725=2,'ANEXO RP14'!$A$52,(IF(G1725=3,'ANEXO RP14'!$A$53,(IF(G1725=4,'ANEXO RP14'!$A$54,(IF(G1725=5,'ANEXO RP14'!$A$55,(IF(G1725=6,'ANEXO RP14'!$A$56,(IF(G1725=7,'ANEXO RP14'!$A$57,(IF(G1725=8,'ANEXO RP14'!$A$58,(IF(G1725=9,'ANEXO RP14'!$A$59,(IF(G1725=10,'ANEXO RP14'!$A$60,(IF(G1725=11,'ANEXO RP14'!$A$61,(IF(G1725=12,'ANEXO RP14'!$A$62,(IF(G1725=13,'ANEXO RP14'!$A$63,(IF(G1725=14,'ANEXO RP14'!$A$64,(IF(G1725=15,'ANEXO RP14'!$A$65,(IF(G1725=16,'ANEXO RP14'!$A$66," ")))))))))))))))))))))))))))))))</f>
        <v xml:space="preserve"> </v>
      </c>
      <c r="I1725" s="106"/>
      <c r="J1725" s="114"/>
      <c r="K1725" s="91"/>
    </row>
    <row r="1726" spans="1:11" s="30" customFormat="1" ht="41.25" customHeight="1" thickBot="1" x14ac:dyDescent="0.3">
      <c r="A1726" s="113"/>
      <c r="B1726" s="93"/>
      <c r="C1726" s="55"/>
      <c r="D1726" s="94" t="e">
        <f>VLOOKUP($C1725:$C$5004,$C$27:$D$5004,2,0)</f>
        <v>#N/A</v>
      </c>
      <c r="E1726" s="99"/>
      <c r="F1726" s="60" t="e">
        <f>VLOOKUP($E1726:$E$5004,'PLANO DE APLICAÇÃO'!$A$5:$B$1002,2,0)</f>
        <v>#N/A</v>
      </c>
      <c r="G1726" s="28"/>
      <c r="H1726" s="29" t="str">
        <f>IF(G1726=1,'ANEXO RP14'!$A$51,(IF(G1726=2,'ANEXO RP14'!$A$52,(IF(G1726=3,'ANEXO RP14'!$A$53,(IF(G1726=4,'ANEXO RP14'!$A$54,(IF(G1726=5,'ANEXO RP14'!$A$55,(IF(G1726=6,'ANEXO RP14'!$A$56,(IF(G1726=7,'ANEXO RP14'!$A$57,(IF(G1726=8,'ANEXO RP14'!$A$58,(IF(G1726=9,'ANEXO RP14'!$A$59,(IF(G1726=10,'ANEXO RP14'!$A$60,(IF(G1726=11,'ANEXO RP14'!$A$61,(IF(G1726=12,'ANEXO RP14'!$A$62,(IF(G1726=13,'ANEXO RP14'!$A$63,(IF(G1726=14,'ANEXO RP14'!$A$64,(IF(G1726=15,'ANEXO RP14'!$A$65,(IF(G1726=16,'ANEXO RP14'!$A$66," ")))))))))))))))))))))))))))))))</f>
        <v xml:space="preserve"> </v>
      </c>
      <c r="I1726" s="106"/>
      <c r="J1726" s="114"/>
      <c r="K1726" s="91"/>
    </row>
    <row r="1727" spans="1:11" s="30" customFormat="1" ht="41.25" customHeight="1" thickBot="1" x14ac:dyDescent="0.3">
      <c r="A1727" s="113"/>
      <c r="B1727" s="93"/>
      <c r="C1727" s="55"/>
      <c r="D1727" s="94" t="e">
        <f>VLOOKUP($C1726:$C$5004,$C$27:$D$5004,2,0)</f>
        <v>#N/A</v>
      </c>
      <c r="E1727" s="99"/>
      <c r="F1727" s="60" t="e">
        <f>VLOOKUP($E1727:$E$5004,'PLANO DE APLICAÇÃO'!$A$5:$B$1002,2,0)</f>
        <v>#N/A</v>
      </c>
      <c r="G1727" s="28"/>
      <c r="H1727" s="29" t="str">
        <f>IF(G1727=1,'ANEXO RP14'!$A$51,(IF(G1727=2,'ANEXO RP14'!$A$52,(IF(G1727=3,'ANEXO RP14'!$A$53,(IF(G1727=4,'ANEXO RP14'!$A$54,(IF(G1727=5,'ANEXO RP14'!$A$55,(IF(G1727=6,'ANEXO RP14'!$A$56,(IF(G1727=7,'ANEXO RP14'!$A$57,(IF(G1727=8,'ANEXO RP14'!$A$58,(IF(G1727=9,'ANEXO RP14'!$A$59,(IF(G1727=10,'ANEXO RP14'!$A$60,(IF(G1727=11,'ANEXO RP14'!$A$61,(IF(G1727=12,'ANEXO RP14'!$A$62,(IF(G1727=13,'ANEXO RP14'!$A$63,(IF(G1727=14,'ANEXO RP14'!$A$64,(IF(G1727=15,'ANEXO RP14'!$A$65,(IF(G1727=16,'ANEXO RP14'!$A$66," ")))))))))))))))))))))))))))))))</f>
        <v xml:space="preserve"> </v>
      </c>
      <c r="I1727" s="106"/>
      <c r="J1727" s="114"/>
      <c r="K1727" s="91"/>
    </row>
    <row r="1728" spans="1:11" s="30" customFormat="1" ht="41.25" customHeight="1" thickBot="1" x14ac:dyDescent="0.3">
      <c r="A1728" s="113"/>
      <c r="B1728" s="93"/>
      <c r="C1728" s="55"/>
      <c r="D1728" s="94" t="e">
        <f>VLOOKUP($C1727:$C$5004,$C$27:$D$5004,2,0)</f>
        <v>#N/A</v>
      </c>
      <c r="E1728" s="99"/>
      <c r="F1728" s="60" t="e">
        <f>VLOOKUP($E1728:$E$5004,'PLANO DE APLICAÇÃO'!$A$5:$B$1002,2,0)</f>
        <v>#N/A</v>
      </c>
      <c r="G1728" s="28"/>
      <c r="H1728" s="29" t="str">
        <f>IF(G1728=1,'ANEXO RP14'!$A$51,(IF(G1728=2,'ANEXO RP14'!$A$52,(IF(G1728=3,'ANEXO RP14'!$A$53,(IF(G1728=4,'ANEXO RP14'!$A$54,(IF(G1728=5,'ANEXO RP14'!$A$55,(IF(G1728=6,'ANEXO RP14'!$A$56,(IF(G1728=7,'ANEXO RP14'!$A$57,(IF(G1728=8,'ANEXO RP14'!$A$58,(IF(G1728=9,'ANEXO RP14'!$A$59,(IF(G1728=10,'ANEXO RP14'!$A$60,(IF(G1728=11,'ANEXO RP14'!$A$61,(IF(G1728=12,'ANEXO RP14'!$A$62,(IF(G1728=13,'ANEXO RP14'!$A$63,(IF(G1728=14,'ANEXO RP14'!$A$64,(IF(G1728=15,'ANEXO RP14'!$A$65,(IF(G1728=16,'ANEXO RP14'!$A$66," ")))))))))))))))))))))))))))))))</f>
        <v xml:space="preserve"> </v>
      </c>
      <c r="I1728" s="106"/>
      <c r="J1728" s="114"/>
      <c r="K1728" s="91"/>
    </row>
    <row r="1729" spans="1:11" s="30" customFormat="1" ht="41.25" customHeight="1" thickBot="1" x14ac:dyDescent="0.3">
      <c r="A1729" s="113"/>
      <c r="B1729" s="93"/>
      <c r="C1729" s="55"/>
      <c r="D1729" s="94" t="e">
        <f>VLOOKUP($C1728:$C$5004,$C$27:$D$5004,2,0)</f>
        <v>#N/A</v>
      </c>
      <c r="E1729" s="99"/>
      <c r="F1729" s="60" t="e">
        <f>VLOOKUP($E1729:$E$5004,'PLANO DE APLICAÇÃO'!$A$5:$B$1002,2,0)</f>
        <v>#N/A</v>
      </c>
      <c r="G1729" s="28"/>
      <c r="H1729" s="29" t="str">
        <f>IF(G1729=1,'ANEXO RP14'!$A$51,(IF(G1729=2,'ANEXO RP14'!$A$52,(IF(G1729=3,'ANEXO RP14'!$A$53,(IF(G1729=4,'ANEXO RP14'!$A$54,(IF(G1729=5,'ANEXO RP14'!$A$55,(IF(G1729=6,'ANEXO RP14'!$A$56,(IF(G1729=7,'ANEXO RP14'!$A$57,(IF(G1729=8,'ANEXO RP14'!$A$58,(IF(G1729=9,'ANEXO RP14'!$A$59,(IF(G1729=10,'ANEXO RP14'!$A$60,(IF(G1729=11,'ANEXO RP14'!$A$61,(IF(G1729=12,'ANEXO RP14'!$A$62,(IF(G1729=13,'ANEXO RP14'!$A$63,(IF(G1729=14,'ANEXO RP14'!$A$64,(IF(G1729=15,'ANEXO RP14'!$A$65,(IF(G1729=16,'ANEXO RP14'!$A$66," ")))))))))))))))))))))))))))))))</f>
        <v xml:space="preserve"> </v>
      </c>
      <c r="I1729" s="106"/>
      <c r="J1729" s="114"/>
      <c r="K1729" s="91"/>
    </row>
    <row r="1730" spans="1:11" s="30" customFormat="1" ht="41.25" customHeight="1" thickBot="1" x14ac:dyDescent="0.3">
      <c r="A1730" s="113"/>
      <c r="B1730" s="93"/>
      <c r="C1730" s="55"/>
      <c r="D1730" s="94" t="e">
        <f>VLOOKUP($C1729:$C$5004,$C$27:$D$5004,2,0)</f>
        <v>#N/A</v>
      </c>
      <c r="E1730" s="99"/>
      <c r="F1730" s="60" t="e">
        <f>VLOOKUP($E1730:$E$5004,'PLANO DE APLICAÇÃO'!$A$5:$B$1002,2,0)</f>
        <v>#N/A</v>
      </c>
      <c r="G1730" s="28"/>
      <c r="H1730" s="29" t="str">
        <f>IF(G1730=1,'ANEXO RP14'!$A$51,(IF(G1730=2,'ANEXO RP14'!$A$52,(IF(G1730=3,'ANEXO RP14'!$A$53,(IF(G1730=4,'ANEXO RP14'!$A$54,(IF(G1730=5,'ANEXO RP14'!$A$55,(IF(G1730=6,'ANEXO RP14'!$A$56,(IF(G1730=7,'ANEXO RP14'!$A$57,(IF(G1730=8,'ANEXO RP14'!$A$58,(IF(G1730=9,'ANEXO RP14'!$A$59,(IF(G1730=10,'ANEXO RP14'!$A$60,(IF(G1730=11,'ANEXO RP14'!$A$61,(IF(G1730=12,'ANEXO RP14'!$A$62,(IF(G1730=13,'ANEXO RP14'!$A$63,(IF(G1730=14,'ANEXO RP14'!$A$64,(IF(G1730=15,'ANEXO RP14'!$A$65,(IF(G1730=16,'ANEXO RP14'!$A$66," ")))))))))))))))))))))))))))))))</f>
        <v xml:space="preserve"> </v>
      </c>
      <c r="I1730" s="106"/>
      <c r="J1730" s="114"/>
      <c r="K1730" s="91"/>
    </row>
    <row r="1731" spans="1:11" s="30" customFormat="1" ht="41.25" customHeight="1" thickBot="1" x14ac:dyDescent="0.3">
      <c r="A1731" s="113"/>
      <c r="B1731" s="93"/>
      <c r="C1731" s="55"/>
      <c r="D1731" s="94" t="e">
        <f>VLOOKUP($C1730:$C$5004,$C$27:$D$5004,2,0)</f>
        <v>#N/A</v>
      </c>
      <c r="E1731" s="99"/>
      <c r="F1731" s="60" t="e">
        <f>VLOOKUP($E1731:$E$5004,'PLANO DE APLICAÇÃO'!$A$5:$B$1002,2,0)</f>
        <v>#N/A</v>
      </c>
      <c r="G1731" s="28"/>
      <c r="H1731" s="29" t="str">
        <f>IF(G1731=1,'ANEXO RP14'!$A$51,(IF(G1731=2,'ANEXO RP14'!$A$52,(IF(G1731=3,'ANEXO RP14'!$A$53,(IF(G1731=4,'ANEXO RP14'!$A$54,(IF(G1731=5,'ANEXO RP14'!$A$55,(IF(G1731=6,'ANEXO RP14'!$A$56,(IF(G1731=7,'ANEXO RP14'!$A$57,(IF(G1731=8,'ANEXO RP14'!$A$58,(IF(G1731=9,'ANEXO RP14'!$A$59,(IF(G1731=10,'ANEXO RP14'!$A$60,(IF(G1731=11,'ANEXO RP14'!$A$61,(IF(G1731=12,'ANEXO RP14'!$A$62,(IF(G1731=13,'ANEXO RP14'!$A$63,(IF(G1731=14,'ANEXO RP14'!$A$64,(IF(G1731=15,'ANEXO RP14'!$A$65,(IF(G1731=16,'ANEXO RP14'!$A$66," ")))))))))))))))))))))))))))))))</f>
        <v xml:space="preserve"> </v>
      </c>
      <c r="I1731" s="106"/>
      <c r="J1731" s="114"/>
      <c r="K1731" s="91"/>
    </row>
    <row r="1732" spans="1:11" s="30" customFormat="1" ht="41.25" customHeight="1" thickBot="1" x14ac:dyDescent="0.3">
      <c r="A1732" s="113"/>
      <c r="B1732" s="93"/>
      <c r="C1732" s="55"/>
      <c r="D1732" s="94" t="e">
        <f>VLOOKUP($C1731:$C$5004,$C$27:$D$5004,2,0)</f>
        <v>#N/A</v>
      </c>
      <c r="E1732" s="99"/>
      <c r="F1732" s="60" t="e">
        <f>VLOOKUP($E1732:$E$5004,'PLANO DE APLICAÇÃO'!$A$5:$B$1002,2,0)</f>
        <v>#N/A</v>
      </c>
      <c r="G1732" s="28"/>
      <c r="H1732" s="29" t="str">
        <f>IF(G1732=1,'ANEXO RP14'!$A$51,(IF(G1732=2,'ANEXO RP14'!$A$52,(IF(G1732=3,'ANEXO RP14'!$A$53,(IF(G1732=4,'ANEXO RP14'!$A$54,(IF(G1732=5,'ANEXO RP14'!$A$55,(IF(G1732=6,'ANEXO RP14'!$A$56,(IF(G1732=7,'ANEXO RP14'!$A$57,(IF(G1732=8,'ANEXO RP14'!$A$58,(IF(G1732=9,'ANEXO RP14'!$A$59,(IF(G1732=10,'ANEXO RP14'!$A$60,(IF(G1732=11,'ANEXO RP14'!$A$61,(IF(G1732=12,'ANEXO RP14'!$A$62,(IF(G1732=13,'ANEXO RP14'!$A$63,(IF(G1732=14,'ANEXO RP14'!$A$64,(IF(G1732=15,'ANEXO RP14'!$A$65,(IF(G1732=16,'ANEXO RP14'!$A$66," ")))))))))))))))))))))))))))))))</f>
        <v xml:space="preserve"> </v>
      </c>
      <c r="I1732" s="106"/>
      <c r="J1732" s="114"/>
      <c r="K1732" s="91"/>
    </row>
    <row r="1733" spans="1:11" s="30" customFormat="1" ht="41.25" customHeight="1" thickBot="1" x14ac:dyDescent="0.3">
      <c r="A1733" s="113"/>
      <c r="B1733" s="93"/>
      <c r="C1733" s="55"/>
      <c r="D1733" s="94" t="e">
        <f>VLOOKUP($C1732:$C$5004,$C$27:$D$5004,2,0)</f>
        <v>#N/A</v>
      </c>
      <c r="E1733" s="99"/>
      <c r="F1733" s="60" t="e">
        <f>VLOOKUP($E1733:$E$5004,'PLANO DE APLICAÇÃO'!$A$5:$B$1002,2,0)</f>
        <v>#N/A</v>
      </c>
      <c r="G1733" s="28"/>
      <c r="H1733" s="29" t="str">
        <f>IF(G1733=1,'ANEXO RP14'!$A$51,(IF(G1733=2,'ANEXO RP14'!$A$52,(IF(G1733=3,'ANEXO RP14'!$A$53,(IF(G1733=4,'ANEXO RP14'!$A$54,(IF(G1733=5,'ANEXO RP14'!$A$55,(IF(G1733=6,'ANEXO RP14'!$A$56,(IF(G1733=7,'ANEXO RP14'!$A$57,(IF(G1733=8,'ANEXO RP14'!$A$58,(IF(G1733=9,'ANEXO RP14'!$A$59,(IF(G1733=10,'ANEXO RP14'!$A$60,(IF(G1733=11,'ANEXO RP14'!$A$61,(IF(G1733=12,'ANEXO RP14'!$A$62,(IF(G1733=13,'ANEXO RP14'!$A$63,(IF(G1733=14,'ANEXO RP14'!$A$64,(IF(G1733=15,'ANEXO RP14'!$A$65,(IF(G1733=16,'ANEXO RP14'!$A$66," ")))))))))))))))))))))))))))))))</f>
        <v xml:space="preserve"> </v>
      </c>
      <c r="I1733" s="106"/>
      <c r="J1733" s="114"/>
      <c r="K1733" s="91"/>
    </row>
    <row r="1734" spans="1:11" s="30" customFormat="1" ht="41.25" customHeight="1" thickBot="1" x14ac:dyDescent="0.3">
      <c r="A1734" s="113"/>
      <c r="B1734" s="93"/>
      <c r="C1734" s="55"/>
      <c r="D1734" s="94" t="e">
        <f>VLOOKUP($C1733:$C$5004,$C$27:$D$5004,2,0)</f>
        <v>#N/A</v>
      </c>
      <c r="E1734" s="99"/>
      <c r="F1734" s="60" t="e">
        <f>VLOOKUP($E1734:$E$5004,'PLANO DE APLICAÇÃO'!$A$5:$B$1002,2,0)</f>
        <v>#N/A</v>
      </c>
      <c r="G1734" s="28"/>
      <c r="H1734" s="29" t="str">
        <f>IF(G1734=1,'ANEXO RP14'!$A$51,(IF(G1734=2,'ANEXO RP14'!$A$52,(IF(G1734=3,'ANEXO RP14'!$A$53,(IF(G1734=4,'ANEXO RP14'!$A$54,(IF(G1734=5,'ANEXO RP14'!$A$55,(IF(G1734=6,'ANEXO RP14'!$A$56,(IF(G1734=7,'ANEXO RP14'!$A$57,(IF(G1734=8,'ANEXO RP14'!$A$58,(IF(G1734=9,'ANEXO RP14'!$A$59,(IF(G1734=10,'ANEXO RP14'!$A$60,(IF(G1734=11,'ANEXO RP14'!$A$61,(IF(G1734=12,'ANEXO RP14'!$A$62,(IF(G1734=13,'ANEXO RP14'!$A$63,(IF(G1734=14,'ANEXO RP14'!$A$64,(IF(G1734=15,'ANEXO RP14'!$A$65,(IF(G1734=16,'ANEXO RP14'!$A$66," ")))))))))))))))))))))))))))))))</f>
        <v xml:space="preserve"> </v>
      </c>
      <c r="I1734" s="106"/>
      <c r="J1734" s="114"/>
      <c r="K1734" s="91"/>
    </row>
    <row r="1735" spans="1:11" s="30" customFormat="1" ht="41.25" customHeight="1" thickBot="1" x14ac:dyDescent="0.3">
      <c r="A1735" s="113"/>
      <c r="B1735" s="93"/>
      <c r="C1735" s="55"/>
      <c r="D1735" s="94" t="e">
        <f>VLOOKUP($C1734:$C$5004,$C$27:$D$5004,2,0)</f>
        <v>#N/A</v>
      </c>
      <c r="E1735" s="99"/>
      <c r="F1735" s="60" t="e">
        <f>VLOOKUP($E1735:$E$5004,'PLANO DE APLICAÇÃO'!$A$5:$B$1002,2,0)</f>
        <v>#N/A</v>
      </c>
      <c r="G1735" s="28"/>
      <c r="H1735" s="29" t="str">
        <f>IF(G1735=1,'ANEXO RP14'!$A$51,(IF(G1735=2,'ANEXO RP14'!$A$52,(IF(G1735=3,'ANEXO RP14'!$A$53,(IF(G1735=4,'ANEXO RP14'!$A$54,(IF(G1735=5,'ANEXO RP14'!$A$55,(IF(G1735=6,'ANEXO RP14'!$A$56,(IF(G1735=7,'ANEXO RP14'!$A$57,(IF(G1735=8,'ANEXO RP14'!$A$58,(IF(G1735=9,'ANEXO RP14'!$A$59,(IF(G1735=10,'ANEXO RP14'!$A$60,(IF(G1735=11,'ANEXO RP14'!$A$61,(IF(G1735=12,'ANEXO RP14'!$A$62,(IF(G1735=13,'ANEXO RP14'!$A$63,(IF(G1735=14,'ANEXO RP14'!$A$64,(IF(G1735=15,'ANEXO RP14'!$A$65,(IF(G1735=16,'ANEXO RP14'!$A$66," ")))))))))))))))))))))))))))))))</f>
        <v xml:space="preserve"> </v>
      </c>
      <c r="I1735" s="106"/>
      <c r="J1735" s="114"/>
      <c r="K1735" s="91"/>
    </row>
    <row r="1736" spans="1:11" s="30" customFormat="1" ht="41.25" customHeight="1" thickBot="1" x14ac:dyDescent="0.3">
      <c r="A1736" s="113"/>
      <c r="B1736" s="93"/>
      <c r="C1736" s="55"/>
      <c r="D1736" s="94" t="e">
        <f>VLOOKUP($C1735:$C$5004,$C$27:$D$5004,2,0)</f>
        <v>#N/A</v>
      </c>
      <c r="E1736" s="99"/>
      <c r="F1736" s="60" t="e">
        <f>VLOOKUP($E1736:$E$5004,'PLANO DE APLICAÇÃO'!$A$5:$B$1002,2,0)</f>
        <v>#N/A</v>
      </c>
      <c r="G1736" s="28"/>
      <c r="H1736" s="29" t="str">
        <f>IF(G1736=1,'ANEXO RP14'!$A$51,(IF(G1736=2,'ANEXO RP14'!$A$52,(IF(G1736=3,'ANEXO RP14'!$A$53,(IF(G1736=4,'ANEXO RP14'!$A$54,(IF(G1736=5,'ANEXO RP14'!$A$55,(IF(G1736=6,'ANEXO RP14'!$A$56,(IF(G1736=7,'ANEXO RP14'!$A$57,(IF(G1736=8,'ANEXO RP14'!$A$58,(IF(G1736=9,'ANEXO RP14'!$A$59,(IF(G1736=10,'ANEXO RP14'!$A$60,(IF(G1736=11,'ANEXO RP14'!$A$61,(IF(G1736=12,'ANEXO RP14'!$A$62,(IF(G1736=13,'ANEXO RP14'!$A$63,(IF(G1736=14,'ANEXO RP14'!$A$64,(IF(G1736=15,'ANEXO RP14'!$A$65,(IF(G1736=16,'ANEXO RP14'!$A$66," ")))))))))))))))))))))))))))))))</f>
        <v xml:space="preserve"> </v>
      </c>
      <c r="I1736" s="106"/>
      <c r="J1736" s="114"/>
      <c r="K1736" s="91"/>
    </row>
    <row r="1737" spans="1:11" s="30" customFormat="1" ht="41.25" customHeight="1" thickBot="1" x14ac:dyDescent="0.3">
      <c r="A1737" s="113"/>
      <c r="B1737" s="93"/>
      <c r="C1737" s="55"/>
      <c r="D1737" s="94" t="e">
        <f>VLOOKUP($C1736:$C$5004,$C$27:$D$5004,2,0)</f>
        <v>#N/A</v>
      </c>
      <c r="E1737" s="99"/>
      <c r="F1737" s="60" t="e">
        <f>VLOOKUP($E1737:$E$5004,'PLANO DE APLICAÇÃO'!$A$5:$B$1002,2,0)</f>
        <v>#N/A</v>
      </c>
      <c r="G1737" s="28"/>
      <c r="H1737" s="29" t="str">
        <f>IF(G1737=1,'ANEXO RP14'!$A$51,(IF(G1737=2,'ANEXO RP14'!$A$52,(IF(G1737=3,'ANEXO RP14'!$A$53,(IF(G1737=4,'ANEXO RP14'!$A$54,(IF(G1737=5,'ANEXO RP14'!$A$55,(IF(G1737=6,'ANEXO RP14'!$A$56,(IF(G1737=7,'ANEXO RP14'!$A$57,(IF(G1737=8,'ANEXO RP14'!$A$58,(IF(G1737=9,'ANEXO RP14'!$A$59,(IF(G1737=10,'ANEXO RP14'!$A$60,(IF(G1737=11,'ANEXO RP14'!$A$61,(IF(G1737=12,'ANEXO RP14'!$A$62,(IF(G1737=13,'ANEXO RP14'!$A$63,(IF(G1737=14,'ANEXO RP14'!$A$64,(IF(G1737=15,'ANEXO RP14'!$A$65,(IF(G1737=16,'ANEXO RP14'!$A$66," ")))))))))))))))))))))))))))))))</f>
        <v xml:space="preserve"> </v>
      </c>
      <c r="I1737" s="106"/>
      <c r="J1737" s="114"/>
      <c r="K1737" s="91"/>
    </row>
    <row r="1738" spans="1:11" s="30" customFormat="1" ht="41.25" customHeight="1" thickBot="1" x14ac:dyDescent="0.3">
      <c r="A1738" s="113"/>
      <c r="B1738" s="93"/>
      <c r="C1738" s="55"/>
      <c r="D1738" s="94" t="e">
        <f>VLOOKUP($C1737:$C$5004,$C$27:$D$5004,2,0)</f>
        <v>#N/A</v>
      </c>
      <c r="E1738" s="99"/>
      <c r="F1738" s="60" t="e">
        <f>VLOOKUP($E1738:$E$5004,'PLANO DE APLICAÇÃO'!$A$5:$B$1002,2,0)</f>
        <v>#N/A</v>
      </c>
      <c r="G1738" s="28"/>
      <c r="H1738" s="29" t="str">
        <f>IF(G1738=1,'ANEXO RP14'!$A$51,(IF(G1738=2,'ANEXO RP14'!$A$52,(IF(G1738=3,'ANEXO RP14'!$A$53,(IF(G1738=4,'ANEXO RP14'!$A$54,(IF(G1738=5,'ANEXO RP14'!$A$55,(IF(G1738=6,'ANEXO RP14'!$A$56,(IF(G1738=7,'ANEXO RP14'!$A$57,(IF(G1738=8,'ANEXO RP14'!$A$58,(IF(G1738=9,'ANEXO RP14'!$A$59,(IF(G1738=10,'ANEXO RP14'!$A$60,(IF(G1738=11,'ANEXO RP14'!$A$61,(IF(G1738=12,'ANEXO RP14'!$A$62,(IF(G1738=13,'ANEXO RP14'!$A$63,(IF(G1738=14,'ANEXO RP14'!$A$64,(IF(G1738=15,'ANEXO RP14'!$A$65,(IF(G1738=16,'ANEXO RP14'!$A$66," ")))))))))))))))))))))))))))))))</f>
        <v xml:space="preserve"> </v>
      </c>
      <c r="I1738" s="106"/>
      <c r="J1738" s="114"/>
      <c r="K1738" s="91"/>
    </row>
    <row r="1739" spans="1:11" s="30" customFormat="1" ht="41.25" customHeight="1" thickBot="1" x14ac:dyDescent="0.3">
      <c r="A1739" s="113"/>
      <c r="B1739" s="93"/>
      <c r="C1739" s="55"/>
      <c r="D1739" s="94" t="e">
        <f>VLOOKUP($C1738:$C$5004,$C$27:$D$5004,2,0)</f>
        <v>#N/A</v>
      </c>
      <c r="E1739" s="99"/>
      <c r="F1739" s="60" t="e">
        <f>VLOOKUP($E1739:$E$5004,'PLANO DE APLICAÇÃO'!$A$5:$B$1002,2,0)</f>
        <v>#N/A</v>
      </c>
      <c r="G1739" s="28"/>
      <c r="H1739" s="29" t="str">
        <f>IF(G1739=1,'ANEXO RP14'!$A$51,(IF(G1739=2,'ANEXO RP14'!$A$52,(IF(G1739=3,'ANEXO RP14'!$A$53,(IF(G1739=4,'ANEXO RP14'!$A$54,(IF(G1739=5,'ANEXO RP14'!$A$55,(IF(G1739=6,'ANEXO RP14'!$A$56,(IF(G1739=7,'ANEXO RP14'!$A$57,(IF(G1739=8,'ANEXO RP14'!$A$58,(IF(G1739=9,'ANEXO RP14'!$A$59,(IF(G1739=10,'ANEXO RP14'!$A$60,(IF(G1739=11,'ANEXO RP14'!$A$61,(IF(G1739=12,'ANEXO RP14'!$A$62,(IF(G1739=13,'ANEXO RP14'!$A$63,(IF(G1739=14,'ANEXO RP14'!$A$64,(IF(G1739=15,'ANEXO RP14'!$A$65,(IF(G1739=16,'ANEXO RP14'!$A$66," ")))))))))))))))))))))))))))))))</f>
        <v xml:space="preserve"> </v>
      </c>
      <c r="I1739" s="106"/>
      <c r="J1739" s="114"/>
      <c r="K1739" s="91"/>
    </row>
    <row r="1740" spans="1:11" s="30" customFormat="1" ht="41.25" customHeight="1" thickBot="1" x14ac:dyDescent="0.3">
      <c r="A1740" s="113"/>
      <c r="B1740" s="93"/>
      <c r="C1740" s="55"/>
      <c r="D1740" s="94" t="e">
        <f>VLOOKUP($C1739:$C$5004,$C$27:$D$5004,2,0)</f>
        <v>#N/A</v>
      </c>
      <c r="E1740" s="99"/>
      <c r="F1740" s="60" t="e">
        <f>VLOOKUP($E1740:$E$5004,'PLANO DE APLICAÇÃO'!$A$5:$B$1002,2,0)</f>
        <v>#N/A</v>
      </c>
      <c r="G1740" s="28"/>
      <c r="H1740" s="29" t="str">
        <f>IF(G1740=1,'ANEXO RP14'!$A$51,(IF(G1740=2,'ANEXO RP14'!$A$52,(IF(G1740=3,'ANEXO RP14'!$A$53,(IF(G1740=4,'ANEXO RP14'!$A$54,(IF(G1740=5,'ANEXO RP14'!$A$55,(IF(G1740=6,'ANEXO RP14'!$A$56,(IF(G1740=7,'ANEXO RP14'!$A$57,(IF(G1740=8,'ANEXO RP14'!$A$58,(IF(G1740=9,'ANEXO RP14'!$A$59,(IF(G1740=10,'ANEXO RP14'!$A$60,(IF(G1740=11,'ANEXO RP14'!$A$61,(IF(G1740=12,'ANEXO RP14'!$A$62,(IF(G1740=13,'ANEXO RP14'!$A$63,(IF(G1740=14,'ANEXO RP14'!$A$64,(IF(G1740=15,'ANEXO RP14'!$A$65,(IF(G1740=16,'ANEXO RP14'!$A$66," ")))))))))))))))))))))))))))))))</f>
        <v xml:space="preserve"> </v>
      </c>
      <c r="I1740" s="106"/>
      <c r="J1740" s="114"/>
      <c r="K1740" s="91"/>
    </row>
    <row r="1741" spans="1:11" s="30" customFormat="1" ht="41.25" customHeight="1" thickBot="1" x14ac:dyDescent="0.3">
      <c r="A1741" s="113"/>
      <c r="B1741" s="93"/>
      <c r="C1741" s="55"/>
      <c r="D1741" s="94" t="e">
        <f>VLOOKUP($C1740:$C$5004,$C$27:$D$5004,2,0)</f>
        <v>#N/A</v>
      </c>
      <c r="E1741" s="99"/>
      <c r="F1741" s="60" t="e">
        <f>VLOOKUP($E1741:$E$5004,'PLANO DE APLICAÇÃO'!$A$5:$B$1002,2,0)</f>
        <v>#N/A</v>
      </c>
      <c r="G1741" s="28"/>
      <c r="H1741" s="29" t="str">
        <f>IF(G1741=1,'ANEXO RP14'!$A$51,(IF(G1741=2,'ANEXO RP14'!$A$52,(IF(G1741=3,'ANEXO RP14'!$A$53,(IF(G1741=4,'ANEXO RP14'!$A$54,(IF(G1741=5,'ANEXO RP14'!$A$55,(IF(G1741=6,'ANEXO RP14'!$A$56,(IF(G1741=7,'ANEXO RP14'!$A$57,(IF(G1741=8,'ANEXO RP14'!$A$58,(IF(G1741=9,'ANEXO RP14'!$A$59,(IF(G1741=10,'ANEXO RP14'!$A$60,(IF(G1741=11,'ANEXO RP14'!$A$61,(IF(G1741=12,'ANEXO RP14'!$A$62,(IF(G1741=13,'ANEXO RP14'!$A$63,(IF(G1741=14,'ANEXO RP14'!$A$64,(IF(G1741=15,'ANEXO RP14'!$A$65,(IF(G1741=16,'ANEXO RP14'!$A$66," ")))))))))))))))))))))))))))))))</f>
        <v xml:space="preserve"> </v>
      </c>
      <c r="I1741" s="106"/>
      <c r="J1741" s="114"/>
      <c r="K1741" s="91"/>
    </row>
    <row r="1742" spans="1:11" s="30" customFormat="1" ht="41.25" customHeight="1" thickBot="1" x14ac:dyDescent="0.3">
      <c r="A1742" s="113"/>
      <c r="B1742" s="93"/>
      <c r="C1742" s="55"/>
      <c r="D1742" s="94" t="e">
        <f>VLOOKUP($C1741:$C$5004,$C$27:$D$5004,2,0)</f>
        <v>#N/A</v>
      </c>
      <c r="E1742" s="99"/>
      <c r="F1742" s="60" t="e">
        <f>VLOOKUP($E1742:$E$5004,'PLANO DE APLICAÇÃO'!$A$5:$B$1002,2,0)</f>
        <v>#N/A</v>
      </c>
      <c r="G1742" s="28"/>
      <c r="H1742" s="29" t="str">
        <f>IF(G1742=1,'ANEXO RP14'!$A$51,(IF(G1742=2,'ANEXO RP14'!$A$52,(IF(G1742=3,'ANEXO RP14'!$A$53,(IF(G1742=4,'ANEXO RP14'!$A$54,(IF(G1742=5,'ANEXO RP14'!$A$55,(IF(G1742=6,'ANEXO RP14'!$A$56,(IF(G1742=7,'ANEXO RP14'!$A$57,(IF(G1742=8,'ANEXO RP14'!$A$58,(IF(G1742=9,'ANEXO RP14'!$A$59,(IF(G1742=10,'ANEXO RP14'!$A$60,(IF(G1742=11,'ANEXO RP14'!$A$61,(IF(G1742=12,'ANEXO RP14'!$A$62,(IF(G1742=13,'ANEXO RP14'!$A$63,(IF(G1742=14,'ANEXO RP14'!$A$64,(IF(G1742=15,'ANEXO RP14'!$A$65,(IF(G1742=16,'ANEXO RP14'!$A$66," ")))))))))))))))))))))))))))))))</f>
        <v xml:space="preserve"> </v>
      </c>
      <c r="I1742" s="106"/>
      <c r="J1742" s="114"/>
      <c r="K1742" s="91"/>
    </row>
    <row r="1743" spans="1:11" s="30" customFormat="1" ht="41.25" customHeight="1" thickBot="1" x14ac:dyDescent="0.3">
      <c r="A1743" s="113"/>
      <c r="B1743" s="93"/>
      <c r="C1743" s="55"/>
      <c r="D1743" s="94" t="e">
        <f>VLOOKUP($C1742:$C$5004,$C$27:$D$5004,2,0)</f>
        <v>#N/A</v>
      </c>
      <c r="E1743" s="99"/>
      <c r="F1743" s="60" t="e">
        <f>VLOOKUP($E1743:$E$5004,'PLANO DE APLICAÇÃO'!$A$5:$B$1002,2,0)</f>
        <v>#N/A</v>
      </c>
      <c r="G1743" s="28"/>
      <c r="H1743" s="29" t="str">
        <f>IF(G1743=1,'ANEXO RP14'!$A$51,(IF(G1743=2,'ANEXO RP14'!$A$52,(IF(G1743=3,'ANEXO RP14'!$A$53,(IF(G1743=4,'ANEXO RP14'!$A$54,(IF(G1743=5,'ANEXO RP14'!$A$55,(IF(G1743=6,'ANEXO RP14'!$A$56,(IF(G1743=7,'ANEXO RP14'!$A$57,(IF(G1743=8,'ANEXO RP14'!$A$58,(IF(G1743=9,'ANEXO RP14'!$A$59,(IF(G1743=10,'ANEXO RP14'!$A$60,(IF(G1743=11,'ANEXO RP14'!$A$61,(IF(G1743=12,'ANEXO RP14'!$A$62,(IF(G1743=13,'ANEXO RP14'!$A$63,(IF(G1743=14,'ANEXO RP14'!$A$64,(IF(G1743=15,'ANEXO RP14'!$A$65,(IF(G1743=16,'ANEXO RP14'!$A$66," ")))))))))))))))))))))))))))))))</f>
        <v xml:space="preserve"> </v>
      </c>
      <c r="I1743" s="106"/>
      <c r="J1743" s="114"/>
      <c r="K1743" s="91"/>
    </row>
    <row r="1744" spans="1:11" s="30" customFormat="1" ht="41.25" customHeight="1" thickBot="1" x14ac:dyDescent="0.3">
      <c r="A1744" s="113"/>
      <c r="B1744" s="93"/>
      <c r="C1744" s="55"/>
      <c r="D1744" s="94" t="e">
        <f>VLOOKUP($C1743:$C$5004,$C$27:$D$5004,2,0)</f>
        <v>#N/A</v>
      </c>
      <c r="E1744" s="99"/>
      <c r="F1744" s="60" t="e">
        <f>VLOOKUP($E1744:$E$5004,'PLANO DE APLICAÇÃO'!$A$5:$B$1002,2,0)</f>
        <v>#N/A</v>
      </c>
      <c r="G1744" s="28"/>
      <c r="H1744" s="29" t="str">
        <f>IF(G1744=1,'ANEXO RP14'!$A$51,(IF(G1744=2,'ANEXO RP14'!$A$52,(IF(G1744=3,'ANEXO RP14'!$A$53,(IF(G1744=4,'ANEXO RP14'!$A$54,(IF(G1744=5,'ANEXO RP14'!$A$55,(IF(G1744=6,'ANEXO RP14'!$A$56,(IF(G1744=7,'ANEXO RP14'!$A$57,(IF(G1744=8,'ANEXO RP14'!$A$58,(IF(G1744=9,'ANEXO RP14'!$A$59,(IF(G1744=10,'ANEXO RP14'!$A$60,(IF(G1744=11,'ANEXO RP14'!$A$61,(IF(G1744=12,'ANEXO RP14'!$A$62,(IF(G1744=13,'ANEXO RP14'!$A$63,(IF(G1744=14,'ANEXO RP14'!$A$64,(IF(G1744=15,'ANEXO RP14'!$A$65,(IF(G1744=16,'ANEXO RP14'!$A$66," ")))))))))))))))))))))))))))))))</f>
        <v xml:space="preserve"> </v>
      </c>
      <c r="I1744" s="106"/>
      <c r="J1744" s="114"/>
      <c r="K1744" s="91"/>
    </row>
    <row r="1745" spans="1:11" s="30" customFormat="1" ht="41.25" customHeight="1" thickBot="1" x14ac:dyDescent="0.3">
      <c r="A1745" s="113"/>
      <c r="B1745" s="93"/>
      <c r="C1745" s="55"/>
      <c r="D1745" s="94" t="e">
        <f>VLOOKUP($C1744:$C$5004,$C$27:$D$5004,2,0)</f>
        <v>#N/A</v>
      </c>
      <c r="E1745" s="99"/>
      <c r="F1745" s="60" t="e">
        <f>VLOOKUP($E1745:$E$5004,'PLANO DE APLICAÇÃO'!$A$5:$B$1002,2,0)</f>
        <v>#N/A</v>
      </c>
      <c r="G1745" s="28"/>
      <c r="H1745" s="29" t="str">
        <f>IF(G1745=1,'ANEXO RP14'!$A$51,(IF(G1745=2,'ANEXO RP14'!$A$52,(IF(G1745=3,'ANEXO RP14'!$A$53,(IF(G1745=4,'ANEXO RP14'!$A$54,(IF(G1745=5,'ANEXO RP14'!$A$55,(IF(G1745=6,'ANEXO RP14'!$A$56,(IF(G1745=7,'ANEXO RP14'!$A$57,(IF(G1745=8,'ANEXO RP14'!$A$58,(IF(G1745=9,'ANEXO RP14'!$A$59,(IF(G1745=10,'ANEXO RP14'!$A$60,(IF(G1745=11,'ANEXO RP14'!$A$61,(IF(G1745=12,'ANEXO RP14'!$A$62,(IF(G1745=13,'ANEXO RP14'!$A$63,(IF(G1745=14,'ANEXO RP14'!$A$64,(IF(G1745=15,'ANEXO RP14'!$A$65,(IF(G1745=16,'ANEXO RP14'!$A$66," ")))))))))))))))))))))))))))))))</f>
        <v xml:space="preserve"> </v>
      </c>
      <c r="I1745" s="106"/>
      <c r="J1745" s="114"/>
      <c r="K1745" s="91"/>
    </row>
    <row r="1746" spans="1:11" s="30" customFormat="1" ht="41.25" customHeight="1" thickBot="1" x14ac:dyDescent="0.3">
      <c r="A1746" s="113"/>
      <c r="B1746" s="93"/>
      <c r="C1746" s="55"/>
      <c r="D1746" s="94" t="e">
        <f>VLOOKUP($C1745:$C$5004,$C$27:$D$5004,2,0)</f>
        <v>#N/A</v>
      </c>
      <c r="E1746" s="99"/>
      <c r="F1746" s="60" t="e">
        <f>VLOOKUP($E1746:$E$5004,'PLANO DE APLICAÇÃO'!$A$5:$B$1002,2,0)</f>
        <v>#N/A</v>
      </c>
      <c r="G1746" s="28"/>
      <c r="H1746" s="29" t="str">
        <f>IF(G1746=1,'ANEXO RP14'!$A$51,(IF(G1746=2,'ANEXO RP14'!$A$52,(IF(G1746=3,'ANEXO RP14'!$A$53,(IF(G1746=4,'ANEXO RP14'!$A$54,(IF(G1746=5,'ANEXO RP14'!$A$55,(IF(G1746=6,'ANEXO RP14'!$A$56,(IF(G1746=7,'ANEXO RP14'!$A$57,(IF(G1746=8,'ANEXO RP14'!$A$58,(IF(G1746=9,'ANEXO RP14'!$A$59,(IF(G1746=10,'ANEXO RP14'!$A$60,(IF(G1746=11,'ANEXO RP14'!$A$61,(IF(G1746=12,'ANEXO RP14'!$A$62,(IF(G1746=13,'ANEXO RP14'!$A$63,(IF(G1746=14,'ANEXO RP14'!$A$64,(IF(G1746=15,'ANEXO RP14'!$A$65,(IF(G1746=16,'ANEXO RP14'!$A$66," ")))))))))))))))))))))))))))))))</f>
        <v xml:space="preserve"> </v>
      </c>
      <c r="I1746" s="106"/>
      <c r="J1746" s="114"/>
      <c r="K1746" s="91"/>
    </row>
    <row r="1747" spans="1:11" s="30" customFormat="1" ht="41.25" customHeight="1" thickBot="1" x14ac:dyDescent="0.3">
      <c r="A1747" s="113"/>
      <c r="B1747" s="93"/>
      <c r="C1747" s="55"/>
      <c r="D1747" s="94" t="e">
        <f>VLOOKUP($C1746:$C$5004,$C$27:$D$5004,2,0)</f>
        <v>#N/A</v>
      </c>
      <c r="E1747" s="99"/>
      <c r="F1747" s="60" t="e">
        <f>VLOOKUP($E1747:$E$5004,'PLANO DE APLICAÇÃO'!$A$5:$B$1002,2,0)</f>
        <v>#N/A</v>
      </c>
      <c r="G1747" s="28"/>
      <c r="H1747" s="29" t="str">
        <f>IF(G1747=1,'ANEXO RP14'!$A$51,(IF(G1747=2,'ANEXO RP14'!$A$52,(IF(G1747=3,'ANEXO RP14'!$A$53,(IF(G1747=4,'ANEXO RP14'!$A$54,(IF(G1747=5,'ANEXO RP14'!$A$55,(IF(G1747=6,'ANEXO RP14'!$A$56,(IF(G1747=7,'ANEXO RP14'!$A$57,(IF(G1747=8,'ANEXO RP14'!$A$58,(IF(G1747=9,'ANEXO RP14'!$A$59,(IF(G1747=10,'ANEXO RP14'!$A$60,(IF(G1747=11,'ANEXO RP14'!$A$61,(IF(G1747=12,'ANEXO RP14'!$A$62,(IF(G1747=13,'ANEXO RP14'!$A$63,(IF(G1747=14,'ANEXO RP14'!$A$64,(IF(G1747=15,'ANEXO RP14'!$A$65,(IF(G1747=16,'ANEXO RP14'!$A$66," ")))))))))))))))))))))))))))))))</f>
        <v xml:space="preserve"> </v>
      </c>
      <c r="I1747" s="106"/>
      <c r="J1747" s="114"/>
      <c r="K1747" s="91"/>
    </row>
    <row r="1748" spans="1:11" s="30" customFormat="1" ht="41.25" customHeight="1" thickBot="1" x14ac:dyDescent="0.3">
      <c r="A1748" s="113"/>
      <c r="B1748" s="93"/>
      <c r="C1748" s="55"/>
      <c r="D1748" s="94" t="e">
        <f>VLOOKUP($C1747:$C$5004,$C$27:$D$5004,2,0)</f>
        <v>#N/A</v>
      </c>
      <c r="E1748" s="99"/>
      <c r="F1748" s="60" t="e">
        <f>VLOOKUP($E1748:$E$5004,'PLANO DE APLICAÇÃO'!$A$5:$B$1002,2,0)</f>
        <v>#N/A</v>
      </c>
      <c r="G1748" s="28"/>
      <c r="H1748" s="29" t="str">
        <f>IF(G1748=1,'ANEXO RP14'!$A$51,(IF(G1748=2,'ANEXO RP14'!$A$52,(IF(G1748=3,'ANEXO RP14'!$A$53,(IF(G1748=4,'ANEXO RP14'!$A$54,(IF(G1748=5,'ANEXO RP14'!$A$55,(IF(G1748=6,'ANEXO RP14'!$A$56,(IF(G1748=7,'ANEXO RP14'!$A$57,(IF(G1748=8,'ANEXO RP14'!$A$58,(IF(G1748=9,'ANEXO RP14'!$A$59,(IF(G1748=10,'ANEXO RP14'!$A$60,(IF(G1748=11,'ANEXO RP14'!$A$61,(IF(G1748=12,'ANEXO RP14'!$A$62,(IF(G1748=13,'ANEXO RP14'!$A$63,(IF(G1748=14,'ANEXO RP14'!$A$64,(IF(G1748=15,'ANEXO RP14'!$A$65,(IF(G1748=16,'ANEXO RP14'!$A$66," ")))))))))))))))))))))))))))))))</f>
        <v xml:space="preserve"> </v>
      </c>
      <c r="I1748" s="106"/>
      <c r="J1748" s="114"/>
      <c r="K1748" s="91"/>
    </row>
    <row r="1749" spans="1:11" s="30" customFormat="1" ht="41.25" customHeight="1" thickBot="1" x14ac:dyDescent="0.3">
      <c r="A1749" s="113"/>
      <c r="B1749" s="93"/>
      <c r="C1749" s="55"/>
      <c r="D1749" s="94" t="e">
        <f>VLOOKUP($C1748:$C$5004,$C$27:$D$5004,2,0)</f>
        <v>#N/A</v>
      </c>
      <c r="E1749" s="99"/>
      <c r="F1749" s="60" t="e">
        <f>VLOOKUP($E1749:$E$5004,'PLANO DE APLICAÇÃO'!$A$5:$B$1002,2,0)</f>
        <v>#N/A</v>
      </c>
      <c r="G1749" s="28"/>
      <c r="H1749" s="29" t="str">
        <f>IF(G1749=1,'ANEXO RP14'!$A$51,(IF(G1749=2,'ANEXO RP14'!$A$52,(IF(G1749=3,'ANEXO RP14'!$A$53,(IF(G1749=4,'ANEXO RP14'!$A$54,(IF(G1749=5,'ANEXO RP14'!$A$55,(IF(G1749=6,'ANEXO RP14'!$A$56,(IF(G1749=7,'ANEXO RP14'!$A$57,(IF(G1749=8,'ANEXO RP14'!$A$58,(IF(G1749=9,'ANEXO RP14'!$A$59,(IF(G1749=10,'ANEXO RP14'!$A$60,(IF(G1749=11,'ANEXO RP14'!$A$61,(IF(G1749=12,'ANEXO RP14'!$A$62,(IF(G1749=13,'ANEXO RP14'!$A$63,(IF(G1749=14,'ANEXO RP14'!$A$64,(IF(G1749=15,'ANEXO RP14'!$A$65,(IF(G1749=16,'ANEXO RP14'!$A$66," ")))))))))))))))))))))))))))))))</f>
        <v xml:space="preserve"> </v>
      </c>
      <c r="I1749" s="106"/>
      <c r="J1749" s="114"/>
      <c r="K1749" s="91"/>
    </row>
    <row r="1750" spans="1:11" s="30" customFormat="1" ht="41.25" customHeight="1" thickBot="1" x14ac:dyDescent="0.3">
      <c r="A1750" s="113"/>
      <c r="B1750" s="93"/>
      <c r="C1750" s="55"/>
      <c r="D1750" s="94" t="e">
        <f>VLOOKUP($C1749:$C$5004,$C$27:$D$5004,2,0)</f>
        <v>#N/A</v>
      </c>
      <c r="E1750" s="99"/>
      <c r="F1750" s="60" t="e">
        <f>VLOOKUP($E1750:$E$5004,'PLANO DE APLICAÇÃO'!$A$5:$B$1002,2,0)</f>
        <v>#N/A</v>
      </c>
      <c r="G1750" s="28"/>
      <c r="H1750" s="29" t="str">
        <f>IF(G1750=1,'ANEXO RP14'!$A$51,(IF(G1750=2,'ANEXO RP14'!$A$52,(IF(G1750=3,'ANEXO RP14'!$A$53,(IF(G1750=4,'ANEXO RP14'!$A$54,(IF(G1750=5,'ANEXO RP14'!$A$55,(IF(G1750=6,'ANEXO RP14'!$A$56,(IF(G1750=7,'ANEXO RP14'!$A$57,(IF(G1750=8,'ANEXO RP14'!$A$58,(IF(G1750=9,'ANEXO RP14'!$A$59,(IF(G1750=10,'ANEXO RP14'!$A$60,(IF(G1750=11,'ANEXO RP14'!$A$61,(IF(G1750=12,'ANEXO RP14'!$A$62,(IF(G1750=13,'ANEXO RP14'!$A$63,(IF(G1750=14,'ANEXO RP14'!$A$64,(IF(G1750=15,'ANEXO RP14'!$A$65,(IF(G1750=16,'ANEXO RP14'!$A$66," ")))))))))))))))))))))))))))))))</f>
        <v xml:space="preserve"> </v>
      </c>
      <c r="I1750" s="106"/>
      <c r="J1750" s="114"/>
      <c r="K1750" s="91"/>
    </row>
    <row r="1751" spans="1:11" s="30" customFormat="1" ht="41.25" customHeight="1" thickBot="1" x14ac:dyDescent="0.3">
      <c r="A1751" s="113"/>
      <c r="B1751" s="93"/>
      <c r="C1751" s="55"/>
      <c r="D1751" s="94" t="e">
        <f>VLOOKUP($C1750:$C$5004,$C$27:$D$5004,2,0)</f>
        <v>#N/A</v>
      </c>
      <c r="E1751" s="99"/>
      <c r="F1751" s="60" t="e">
        <f>VLOOKUP($E1751:$E$5004,'PLANO DE APLICAÇÃO'!$A$5:$B$1002,2,0)</f>
        <v>#N/A</v>
      </c>
      <c r="G1751" s="28"/>
      <c r="H1751" s="29" t="str">
        <f>IF(G1751=1,'ANEXO RP14'!$A$51,(IF(G1751=2,'ANEXO RP14'!$A$52,(IF(G1751=3,'ANEXO RP14'!$A$53,(IF(G1751=4,'ANEXO RP14'!$A$54,(IF(G1751=5,'ANEXO RP14'!$A$55,(IF(G1751=6,'ANEXO RP14'!$A$56,(IF(G1751=7,'ANEXO RP14'!$A$57,(IF(G1751=8,'ANEXO RP14'!$A$58,(IF(G1751=9,'ANEXO RP14'!$A$59,(IF(G1751=10,'ANEXO RP14'!$A$60,(IF(G1751=11,'ANEXO RP14'!$A$61,(IF(G1751=12,'ANEXO RP14'!$A$62,(IF(G1751=13,'ANEXO RP14'!$A$63,(IF(G1751=14,'ANEXO RP14'!$A$64,(IF(G1751=15,'ANEXO RP14'!$A$65,(IF(G1751=16,'ANEXO RP14'!$A$66," ")))))))))))))))))))))))))))))))</f>
        <v xml:space="preserve"> </v>
      </c>
      <c r="I1751" s="106"/>
      <c r="J1751" s="114"/>
      <c r="K1751" s="91"/>
    </row>
    <row r="1752" spans="1:11" s="30" customFormat="1" ht="41.25" customHeight="1" thickBot="1" x14ac:dyDescent="0.3">
      <c r="A1752" s="113"/>
      <c r="B1752" s="93"/>
      <c r="C1752" s="55"/>
      <c r="D1752" s="94" t="e">
        <f>VLOOKUP($C1751:$C$5004,$C$27:$D$5004,2,0)</f>
        <v>#N/A</v>
      </c>
      <c r="E1752" s="99"/>
      <c r="F1752" s="60" t="e">
        <f>VLOOKUP($E1752:$E$5004,'PLANO DE APLICAÇÃO'!$A$5:$B$1002,2,0)</f>
        <v>#N/A</v>
      </c>
      <c r="G1752" s="28"/>
      <c r="H1752" s="29" t="str">
        <f>IF(G1752=1,'ANEXO RP14'!$A$51,(IF(G1752=2,'ANEXO RP14'!$A$52,(IF(G1752=3,'ANEXO RP14'!$A$53,(IF(G1752=4,'ANEXO RP14'!$A$54,(IF(G1752=5,'ANEXO RP14'!$A$55,(IF(G1752=6,'ANEXO RP14'!$A$56,(IF(G1752=7,'ANEXO RP14'!$A$57,(IF(G1752=8,'ANEXO RP14'!$A$58,(IF(G1752=9,'ANEXO RP14'!$A$59,(IF(G1752=10,'ANEXO RP14'!$A$60,(IF(G1752=11,'ANEXO RP14'!$A$61,(IF(G1752=12,'ANEXO RP14'!$A$62,(IF(G1752=13,'ANEXO RP14'!$A$63,(IF(G1752=14,'ANEXO RP14'!$A$64,(IF(G1752=15,'ANEXO RP14'!$A$65,(IF(G1752=16,'ANEXO RP14'!$A$66," ")))))))))))))))))))))))))))))))</f>
        <v xml:space="preserve"> </v>
      </c>
      <c r="I1752" s="106"/>
      <c r="J1752" s="114"/>
      <c r="K1752" s="91"/>
    </row>
    <row r="1753" spans="1:11" s="30" customFormat="1" ht="41.25" customHeight="1" thickBot="1" x14ac:dyDescent="0.3">
      <c r="A1753" s="113"/>
      <c r="B1753" s="93"/>
      <c r="C1753" s="55"/>
      <c r="D1753" s="94" t="e">
        <f>VLOOKUP($C1752:$C$5004,$C$27:$D$5004,2,0)</f>
        <v>#N/A</v>
      </c>
      <c r="E1753" s="99"/>
      <c r="F1753" s="60" t="e">
        <f>VLOOKUP($E1753:$E$5004,'PLANO DE APLICAÇÃO'!$A$5:$B$1002,2,0)</f>
        <v>#N/A</v>
      </c>
      <c r="G1753" s="28"/>
      <c r="H1753" s="29" t="str">
        <f>IF(G1753=1,'ANEXO RP14'!$A$51,(IF(G1753=2,'ANEXO RP14'!$A$52,(IF(G1753=3,'ANEXO RP14'!$A$53,(IF(G1753=4,'ANEXO RP14'!$A$54,(IF(G1753=5,'ANEXO RP14'!$A$55,(IF(G1753=6,'ANEXO RP14'!$A$56,(IF(G1753=7,'ANEXO RP14'!$A$57,(IF(G1753=8,'ANEXO RP14'!$A$58,(IF(G1753=9,'ANEXO RP14'!$A$59,(IF(G1753=10,'ANEXO RP14'!$A$60,(IF(G1753=11,'ANEXO RP14'!$A$61,(IF(G1753=12,'ANEXO RP14'!$A$62,(IF(G1753=13,'ANEXO RP14'!$A$63,(IF(G1753=14,'ANEXO RP14'!$A$64,(IF(G1753=15,'ANEXO RP14'!$A$65,(IF(G1753=16,'ANEXO RP14'!$A$66," ")))))))))))))))))))))))))))))))</f>
        <v xml:space="preserve"> </v>
      </c>
      <c r="I1753" s="106"/>
      <c r="J1753" s="114"/>
      <c r="K1753" s="91"/>
    </row>
    <row r="1754" spans="1:11" s="30" customFormat="1" ht="41.25" customHeight="1" thickBot="1" x14ac:dyDescent="0.3">
      <c r="A1754" s="113"/>
      <c r="B1754" s="93"/>
      <c r="C1754" s="55"/>
      <c r="D1754" s="94" t="e">
        <f>VLOOKUP($C1753:$C$5004,$C$27:$D$5004,2,0)</f>
        <v>#N/A</v>
      </c>
      <c r="E1754" s="99"/>
      <c r="F1754" s="60" t="e">
        <f>VLOOKUP($E1754:$E$5004,'PLANO DE APLICAÇÃO'!$A$5:$B$1002,2,0)</f>
        <v>#N/A</v>
      </c>
      <c r="G1754" s="28"/>
      <c r="H1754" s="29" t="str">
        <f>IF(G1754=1,'ANEXO RP14'!$A$51,(IF(G1754=2,'ANEXO RP14'!$A$52,(IF(G1754=3,'ANEXO RP14'!$A$53,(IF(G1754=4,'ANEXO RP14'!$A$54,(IF(G1754=5,'ANEXO RP14'!$A$55,(IF(G1754=6,'ANEXO RP14'!$A$56,(IF(G1754=7,'ANEXO RP14'!$A$57,(IF(G1754=8,'ANEXO RP14'!$A$58,(IF(G1754=9,'ANEXO RP14'!$A$59,(IF(G1754=10,'ANEXO RP14'!$A$60,(IF(G1754=11,'ANEXO RP14'!$A$61,(IF(G1754=12,'ANEXO RP14'!$A$62,(IF(G1754=13,'ANEXO RP14'!$A$63,(IF(G1754=14,'ANEXO RP14'!$A$64,(IF(G1754=15,'ANEXO RP14'!$A$65,(IF(G1754=16,'ANEXO RP14'!$A$66," ")))))))))))))))))))))))))))))))</f>
        <v xml:space="preserve"> </v>
      </c>
      <c r="I1754" s="106"/>
      <c r="J1754" s="114"/>
      <c r="K1754" s="91"/>
    </row>
    <row r="1755" spans="1:11" s="30" customFormat="1" ht="41.25" customHeight="1" thickBot="1" x14ac:dyDescent="0.3">
      <c r="A1755" s="113"/>
      <c r="B1755" s="93"/>
      <c r="C1755" s="55"/>
      <c r="D1755" s="94" t="e">
        <f>VLOOKUP($C1754:$C$5004,$C$27:$D$5004,2,0)</f>
        <v>#N/A</v>
      </c>
      <c r="E1755" s="99"/>
      <c r="F1755" s="60" t="e">
        <f>VLOOKUP($E1755:$E$5004,'PLANO DE APLICAÇÃO'!$A$5:$B$1002,2,0)</f>
        <v>#N/A</v>
      </c>
      <c r="G1755" s="28"/>
      <c r="H1755" s="29" t="str">
        <f>IF(G1755=1,'ANEXO RP14'!$A$51,(IF(G1755=2,'ANEXO RP14'!$A$52,(IF(G1755=3,'ANEXO RP14'!$A$53,(IF(G1755=4,'ANEXO RP14'!$A$54,(IF(G1755=5,'ANEXO RP14'!$A$55,(IF(G1755=6,'ANEXO RP14'!$A$56,(IF(G1755=7,'ANEXO RP14'!$A$57,(IF(G1755=8,'ANEXO RP14'!$A$58,(IF(G1755=9,'ANEXO RP14'!$A$59,(IF(G1755=10,'ANEXO RP14'!$A$60,(IF(G1755=11,'ANEXO RP14'!$A$61,(IF(G1755=12,'ANEXO RP14'!$A$62,(IF(G1755=13,'ANEXO RP14'!$A$63,(IF(G1755=14,'ANEXO RP14'!$A$64,(IF(G1755=15,'ANEXO RP14'!$A$65,(IF(G1755=16,'ANEXO RP14'!$A$66," ")))))))))))))))))))))))))))))))</f>
        <v xml:space="preserve"> </v>
      </c>
      <c r="I1755" s="106"/>
      <c r="J1755" s="114"/>
      <c r="K1755" s="91"/>
    </row>
    <row r="1756" spans="1:11" s="30" customFormat="1" ht="41.25" customHeight="1" thickBot="1" x14ac:dyDescent="0.3">
      <c r="A1756" s="113"/>
      <c r="B1756" s="93"/>
      <c r="C1756" s="55"/>
      <c r="D1756" s="94" t="e">
        <f>VLOOKUP($C1755:$C$5004,$C$27:$D$5004,2,0)</f>
        <v>#N/A</v>
      </c>
      <c r="E1756" s="99"/>
      <c r="F1756" s="60" t="e">
        <f>VLOOKUP($E1756:$E$5004,'PLANO DE APLICAÇÃO'!$A$5:$B$1002,2,0)</f>
        <v>#N/A</v>
      </c>
      <c r="G1756" s="28"/>
      <c r="H1756" s="29" t="str">
        <f>IF(G1756=1,'ANEXO RP14'!$A$51,(IF(G1756=2,'ANEXO RP14'!$A$52,(IF(G1756=3,'ANEXO RP14'!$A$53,(IF(G1756=4,'ANEXO RP14'!$A$54,(IF(G1756=5,'ANEXO RP14'!$A$55,(IF(G1756=6,'ANEXO RP14'!$A$56,(IF(G1756=7,'ANEXO RP14'!$A$57,(IF(G1756=8,'ANEXO RP14'!$A$58,(IF(G1756=9,'ANEXO RP14'!$A$59,(IF(G1756=10,'ANEXO RP14'!$A$60,(IF(G1756=11,'ANEXO RP14'!$A$61,(IF(G1756=12,'ANEXO RP14'!$A$62,(IF(G1756=13,'ANEXO RP14'!$A$63,(IF(G1756=14,'ANEXO RP14'!$A$64,(IF(G1756=15,'ANEXO RP14'!$A$65,(IF(G1756=16,'ANEXO RP14'!$A$66," ")))))))))))))))))))))))))))))))</f>
        <v xml:space="preserve"> </v>
      </c>
      <c r="I1756" s="106"/>
      <c r="J1756" s="114"/>
      <c r="K1756" s="91"/>
    </row>
    <row r="1757" spans="1:11" s="30" customFormat="1" ht="41.25" customHeight="1" thickBot="1" x14ac:dyDescent="0.3">
      <c r="A1757" s="113"/>
      <c r="B1757" s="93"/>
      <c r="C1757" s="55"/>
      <c r="D1757" s="94" t="e">
        <f>VLOOKUP($C1756:$C$5004,$C$27:$D$5004,2,0)</f>
        <v>#N/A</v>
      </c>
      <c r="E1757" s="99"/>
      <c r="F1757" s="60" t="e">
        <f>VLOOKUP($E1757:$E$5004,'PLANO DE APLICAÇÃO'!$A$5:$B$1002,2,0)</f>
        <v>#N/A</v>
      </c>
      <c r="G1757" s="28"/>
      <c r="H1757" s="29" t="str">
        <f>IF(G1757=1,'ANEXO RP14'!$A$51,(IF(G1757=2,'ANEXO RP14'!$A$52,(IF(G1757=3,'ANEXO RP14'!$A$53,(IF(G1757=4,'ANEXO RP14'!$A$54,(IF(G1757=5,'ANEXO RP14'!$A$55,(IF(G1757=6,'ANEXO RP14'!$A$56,(IF(G1757=7,'ANEXO RP14'!$A$57,(IF(G1757=8,'ANEXO RP14'!$A$58,(IF(G1757=9,'ANEXO RP14'!$A$59,(IF(G1757=10,'ANEXO RP14'!$A$60,(IF(G1757=11,'ANEXO RP14'!$A$61,(IF(G1757=12,'ANEXO RP14'!$A$62,(IF(G1757=13,'ANEXO RP14'!$A$63,(IF(G1757=14,'ANEXO RP14'!$A$64,(IF(G1757=15,'ANEXO RP14'!$A$65,(IF(G1757=16,'ANEXO RP14'!$A$66," ")))))))))))))))))))))))))))))))</f>
        <v xml:space="preserve"> </v>
      </c>
      <c r="I1757" s="106"/>
      <c r="J1757" s="114"/>
      <c r="K1757" s="91"/>
    </row>
    <row r="1758" spans="1:11" s="30" customFormat="1" ht="41.25" customHeight="1" thickBot="1" x14ac:dyDescent="0.3">
      <c r="A1758" s="113"/>
      <c r="B1758" s="93"/>
      <c r="C1758" s="55"/>
      <c r="D1758" s="94" t="e">
        <f>VLOOKUP($C1757:$C$5004,$C$27:$D$5004,2,0)</f>
        <v>#N/A</v>
      </c>
      <c r="E1758" s="99"/>
      <c r="F1758" s="60" t="e">
        <f>VLOOKUP($E1758:$E$5004,'PLANO DE APLICAÇÃO'!$A$5:$B$1002,2,0)</f>
        <v>#N/A</v>
      </c>
      <c r="G1758" s="28"/>
      <c r="H1758" s="29" t="str">
        <f>IF(G1758=1,'ANEXO RP14'!$A$51,(IF(G1758=2,'ANEXO RP14'!$A$52,(IF(G1758=3,'ANEXO RP14'!$A$53,(IF(G1758=4,'ANEXO RP14'!$A$54,(IF(G1758=5,'ANEXO RP14'!$A$55,(IF(G1758=6,'ANEXO RP14'!$A$56,(IF(G1758=7,'ANEXO RP14'!$A$57,(IF(G1758=8,'ANEXO RP14'!$A$58,(IF(G1758=9,'ANEXO RP14'!$A$59,(IF(G1758=10,'ANEXO RP14'!$A$60,(IF(G1758=11,'ANEXO RP14'!$A$61,(IF(G1758=12,'ANEXO RP14'!$A$62,(IF(G1758=13,'ANEXO RP14'!$A$63,(IF(G1758=14,'ANEXO RP14'!$A$64,(IF(G1758=15,'ANEXO RP14'!$A$65,(IF(G1758=16,'ANEXO RP14'!$A$66," ")))))))))))))))))))))))))))))))</f>
        <v xml:space="preserve"> </v>
      </c>
      <c r="I1758" s="106"/>
      <c r="J1758" s="114"/>
      <c r="K1758" s="91"/>
    </row>
    <row r="1759" spans="1:11" s="30" customFormat="1" ht="41.25" customHeight="1" thickBot="1" x14ac:dyDescent="0.3">
      <c r="A1759" s="113"/>
      <c r="B1759" s="93"/>
      <c r="C1759" s="55"/>
      <c r="D1759" s="94" t="e">
        <f>VLOOKUP($C1758:$C$5004,$C$27:$D$5004,2,0)</f>
        <v>#N/A</v>
      </c>
      <c r="E1759" s="99"/>
      <c r="F1759" s="60" t="e">
        <f>VLOOKUP($E1759:$E$5004,'PLANO DE APLICAÇÃO'!$A$5:$B$1002,2,0)</f>
        <v>#N/A</v>
      </c>
      <c r="G1759" s="28"/>
      <c r="H1759" s="29" t="str">
        <f>IF(G1759=1,'ANEXO RP14'!$A$51,(IF(G1759=2,'ANEXO RP14'!$A$52,(IF(G1759=3,'ANEXO RP14'!$A$53,(IF(G1759=4,'ANEXO RP14'!$A$54,(IF(G1759=5,'ANEXO RP14'!$A$55,(IF(G1759=6,'ANEXO RP14'!$A$56,(IF(G1759=7,'ANEXO RP14'!$A$57,(IF(G1759=8,'ANEXO RP14'!$A$58,(IF(G1759=9,'ANEXO RP14'!$A$59,(IF(G1759=10,'ANEXO RP14'!$A$60,(IF(G1759=11,'ANEXO RP14'!$A$61,(IF(G1759=12,'ANEXO RP14'!$A$62,(IF(G1759=13,'ANEXO RP14'!$A$63,(IF(G1759=14,'ANEXO RP14'!$A$64,(IF(G1759=15,'ANEXO RP14'!$A$65,(IF(G1759=16,'ANEXO RP14'!$A$66," ")))))))))))))))))))))))))))))))</f>
        <v xml:space="preserve"> </v>
      </c>
      <c r="I1759" s="106"/>
      <c r="J1759" s="114"/>
      <c r="K1759" s="91"/>
    </row>
    <row r="1760" spans="1:11" s="30" customFormat="1" ht="41.25" customHeight="1" thickBot="1" x14ac:dyDescent="0.3">
      <c r="A1760" s="113"/>
      <c r="B1760" s="93"/>
      <c r="C1760" s="55"/>
      <c r="D1760" s="94" t="e">
        <f>VLOOKUP($C1759:$C$5004,$C$27:$D$5004,2,0)</f>
        <v>#N/A</v>
      </c>
      <c r="E1760" s="99"/>
      <c r="F1760" s="60" t="e">
        <f>VLOOKUP($E1760:$E$5004,'PLANO DE APLICAÇÃO'!$A$5:$B$1002,2,0)</f>
        <v>#N/A</v>
      </c>
      <c r="G1760" s="28"/>
      <c r="H1760" s="29" t="str">
        <f>IF(G1760=1,'ANEXO RP14'!$A$51,(IF(G1760=2,'ANEXO RP14'!$A$52,(IF(G1760=3,'ANEXO RP14'!$A$53,(IF(G1760=4,'ANEXO RP14'!$A$54,(IF(G1760=5,'ANEXO RP14'!$A$55,(IF(G1760=6,'ANEXO RP14'!$A$56,(IF(G1760=7,'ANEXO RP14'!$A$57,(IF(G1760=8,'ANEXO RP14'!$A$58,(IF(G1760=9,'ANEXO RP14'!$A$59,(IF(G1760=10,'ANEXO RP14'!$A$60,(IF(G1760=11,'ANEXO RP14'!$A$61,(IF(G1760=12,'ANEXO RP14'!$A$62,(IF(G1760=13,'ANEXO RP14'!$A$63,(IF(G1760=14,'ANEXO RP14'!$A$64,(IF(G1760=15,'ANEXO RP14'!$A$65,(IF(G1760=16,'ANEXO RP14'!$A$66," ")))))))))))))))))))))))))))))))</f>
        <v xml:space="preserve"> </v>
      </c>
      <c r="I1760" s="106"/>
      <c r="J1760" s="114"/>
      <c r="K1760" s="91"/>
    </row>
    <row r="1761" spans="1:11" s="30" customFormat="1" ht="41.25" customHeight="1" thickBot="1" x14ac:dyDescent="0.3">
      <c r="A1761" s="113"/>
      <c r="B1761" s="93"/>
      <c r="C1761" s="55"/>
      <c r="D1761" s="94" t="e">
        <f>VLOOKUP($C1760:$C$5004,$C$27:$D$5004,2,0)</f>
        <v>#N/A</v>
      </c>
      <c r="E1761" s="99"/>
      <c r="F1761" s="60" t="e">
        <f>VLOOKUP($E1761:$E$5004,'PLANO DE APLICAÇÃO'!$A$5:$B$1002,2,0)</f>
        <v>#N/A</v>
      </c>
      <c r="G1761" s="28"/>
      <c r="H1761" s="29" t="str">
        <f>IF(G1761=1,'ANEXO RP14'!$A$51,(IF(G1761=2,'ANEXO RP14'!$A$52,(IF(G1761=3,'ANEXO RP14'!$A$53,(IF(G1761=4,'ANEXO RP14'!$A$54,(IF(G1761=5,'ANEXO RP14'!$A$55,(IF(G1761=6,'ANEXO RP14'!$A$56,(IF(G1761=7,'ANEXO RP14'!$A$57,(IF(G1761=8,'ANEXO RP14'!$A$58,(IF(G1761=9,'ANEXO RP14'!$A$59,(IF(G1761=10,'ANEXO RP14'!$A$60,(IF(G1761=11,'ANEXO RP14'!$A$61,(IF(G1761=12,'ANEXO RP14'!$A$62,(IF(G1761=13,'ANEXO RP14'!$A$63,(IF(G1761=14,'ANEXO RP14'!$A$64,(IF(G1761=15,'ANEXO RP14'!$A$65,(IF(G1761=16,'ANEXO RP14'!$A$66," ")))))))))))))))))))))))))))))))</f>
        <v xml:space="preserve"> </v>
      </c>
      <c r="I1761" s="106"/>
      <c r="J1761" s="114"/>
      <c r="K1761" s="91"/>
    </row>
    <row r="1762" spans="1:11" s="30" customFormat="1" ht="41.25" customHeight="1" thickBot="1" x14ac:dyDescent="0.3">
      <c r="A1762" s="113"/>
      <c r="B1762" s="93"/>
      <c r="C1762" s="55"/>
      <c r="D1762" s="94" t="e">
        <f>VLOOKUP($C1761:$C$5004,$C$27:$D$5004,2,0)</f>
        <v>#N/A</v>
      </c>
      <c r="E1762" s="99"/>
      <c r="F1762" s="60" t="e">
        <f>VLOOKUP($E1762:$E$5004,'PLANO DE APLICAÇÃO'!$A$5:$B$1002,2,0)</f>
        <v>#N/A</v>
      </c>
      <c r="G1762" s="28"/>
      <c r="H1762" s="29" t="str">
        <f>IF(G1762=1,'ANEXO RP14'!$A$51,(IF(G1762=2,'ANEXO RP14'!$A$52,(IF(G1762=3,'ANEXO RP14'!$A$53,(IF(G1762=4,'ANEXO RP14'!$A$54,(IF(G1762=5,'ANEXO RP14'!$A$55,(IF(G1762=6,'ANEXO RP14'!$A$56,(IF(G1762=7,'ANEXO RP14'!$A$57,(IF(G1762=8,'ANEXO RP14'!$A$58,(IF(G1762=9,'ANEXO RP14'!$A$59,(IF(G1762=10,'ANEXO RP14'!$A$60,(IF(G1762=11,'ANEXO RP14'!$A$61,(IF(G1762=12,'ANEXO RP14'!$A$62,(IF(G1762=13,'ANEXO RP14'!$A$63,(IF(G1762=14,'ANEXO RP14'!$A$64,(IF(G1762=15,'ANEXO RP14'!$A$65,(IF(G1762=16,'ANEXO RP14'!$A$66," ")))))))))))))))))))))))))))))))</f>
        <v xml:space="preserve"> </v>
      </c>
      <c r="I1762" s="106"/>
      <c r="J1762" s="114"/>
      <c r="K1762" s="91"/>
    </row>
    <row r="1763" spans="1:11" s="30" customFormat="1" ht="41.25" customHeight="1" thickBot="1" x14ac:dyDescent="0.3">
      <c r="A1763" s="113"/>
      <c r="B1763" s="93"/>
      <c r="C1763" s="55"/>
      <c r="D1763" s="94" t="e">
        <f>VLOOKUP($C1762:$C$5004,$C$27:$D$5004,2,0)</f>
        <v>#N/A</v>
      </c>
      <c r="E1763" s="99"/>
      <c r="F1763" s="60" t="e">
        <f>VLOOKUP($E1763:$E$5004,'PLANO DE APLICAÇÃO'!$A$5:$B$1002,2,0)</f>
        <v>#N/A</v>
      </c>
      <c r="G1763" s="28"/>
      <c r="H1763" s="29" t="str">
        <f>IF(G1763=1,'ANEXO RP14'!$A$51,(IF(G1763=2,'ANEXO RP14'!$A$52,(IF(G1763=3,'ANEXO RP14'!$A$53,(IF(G1763=4,'ANEXO RP14'!$A$54,(IF(G1763=5,'ANEXO RP14'!$A$55,(IF(G1763=6,'ANEXO RP14'!$A$56,(IF(G1763=7,'ANEXO RP14'!$A$57,(IF(G1763=8,'ANEXO RP14'!$A$58,(IF(G1763=9,'ANEXO RP14'!$A$59,(IF(G1763=10,'ANEXO RP14'!$A$60,(IF(G1763=11,'ANEXO RP14'!$A$61,(IF(G1763=12,'ANEXO RP14'!$A$62,(IF(G1763=13,'ANEXO RP14'!$A$63,(IF(G1763=14,'ANEXO RP14'!$A$64,(IF(G1763=15,'ANEXO RP14'!$A$65,(IF(G1763=16,'ANEXO RP14'!$A$66," ")))))))))))))))))))))))))))))))</f>
        <v xml:space="preserve"> </v>
      </c>
      <c r="I1763" s="106"/>
      <c r="J1763" s="114"/>
      <c r="K1763" s="91"/>
    </row>
    <row r="1764" spans="1:11" s="30" customFormat="1" ht="41.25" customHeight="1" thickBot="1" x14ac:dyDescent="0.3">
      <c r="A1764" s="113"/>
      <c r="B1764" s="93"/>
      <c r="C1764" s="55"/>
      <c r="D1764" s="94" t="e">
        <f>VLOOKUP($C1763:$C$5004,$C$27:$D$5004,2,0)</f>
        <v>#N/A</v>
      </c>
      <c r="E1764" s="99"/>
      <c r="F1764" s="60" t="e">
        <f>VLOOKUP($E1764:$E$5004,'PLANO DE APLICAÇÃO'!$A$5:$B$1002,2,0)</f>
        <v>#N/A</v>
      </c>
      <c r="G1764" s="28"/>
      <c r="H1764" s="29" t="str">
        <f>IF(G1764=1,'ANEXO RP14'!$A$51,(IF(G1764=2,'ANEXO RP14'!$A$52,(IF(G1764=3,'ANEXO RP14'!$A$53,(IF(G1764=4,'ANEXO RP14'!$A$54,(IF(G1764=5,'ANEXO RP14'!$A$55,(IF(G1764=6,'ANEXO RP14'!$A$56,(IF(G1764=7,'ANEXO RP14'!$A$57,(IF(G1764=8,'ANEXO RP14'!$A$58,(IF(G1764=9,'ANEXO RP14'!$A$59,(IF(G1764=10,'ANEXO RP14'!$A$60,(IF(G1764=11,'ANEXO RP14'!$A$61,(IF(G1764=12,'ANEXO RP14'!$A$62,(IF(G1764=13,'ANEXO RP14'!$A$63,(IF(G1764=14,'ANEXO RP14'!$A$64,(IF(G1764=15,'ANEXO RP14'!$A$65,(IF(G1764=16,'ANEXO RP14'!$A$66," ")))))))))))))))))))))))))))))))</f>
        <v xml:space="preserve"> </v>
      </c>
      <c r="I1764" s="106"/>
      <c r="J1764" s="114"/>
      <c r="K1764" s="91"/>
    </row>
    <row r="1765" spans="1:11" s="30" customFormat="1" ht="41.25" customHeight="1" thickBot="1" x14ac:dyDescent="0.3">
      <c r="A1765" s="113"/>
      <c r="B1765" s="93"/>
      <c r="C1765" s="55"/>
      <c r="D1765" s="94" t="e">
        <f>VLOOKUP($C1764:$C$5004,$C$27:$D$5004,2,0)</f>
        <v>#N/A</v>
      </c>
      <c r="E1765" s="99"/>
      <c r="F1765" s="60" t="e">
        <f>VLOOKUP($E1765:$E$5004,'PLANO DE APLICAÇÃO'!$A$5:$B$1002,2,0)</f>
        <v>#N/A</v>
      </c>
      <c r="G1765" s="28"/>
      <c r="H1765" s="29" t="str">
        <f>IF(G1765=1,'ANEXO RP14'!$A$51,(IF(G1765=2,'ANEXO RP14'!$A$52,(IF(G1765=3,'ANEXO RP14'!$A$53,(IF(G1765=4,'ANEXO RP14'!$A$54,(IF(G1765=5,'ANEXO RP14'!$A$55,(IF(G1765=6,'ANEXO RP14'!$A$56,(IF(G1765=7,'ANEXO RP14'!$A$57,(IF(G1765=8,'ANEXO RP14'!$A$58,(IF(G1765=9,'ANEXO RP14'!$A$59,(IF(G1765=10,'ANEXO RP14'!$A$60,(IF(G1765=11,'ANEXO RP14'!$A$61,(IF(G1765=12,'ANEXO RP14'!$A$62,(IF(G1765=13,'ANEXO RP14'!$A$63,(IF(G1765=14,'ANEXO RP14'!$A$64,(IF(G1765=15,'ANEXO RP14'!$A$65,(IF(G1765=16,'ANEXO RP14'!$A$66," ")))))))))))))))))))))))))))))))</f>
        <v xml:space="preserve"> </v>
      </c>
      <c r="I1765" s="106"/>
      <c r="J1765" s="114"/>
      <c r="K1765" s="91"/>
    </row>
    <row r="1766" spans="1:11" s="30" customFormat="1" ht="41.25" customHeight="1" thickBot="1" x14ac:dyDescent="0.3">
      <c r="A1766" s="113"/>
      <c r="B1766" s="93"/>
      <c r="C1766" s="55"/>
      <c r="D1766" s="94" t="e">
        <f>VLOOKUP($C1765:$C$5004,$C$27:$D$5004,2,0)</f>
        <v>#N/A</v>
      </c>
      <c r="E1766" s="99"/>
      <c r="F1766" s="60" t="e">
        <f>VLOOKUP($E1766:$E$5004,'PLANO DE APLICAÇÃO'!$A$5:$B$1002,2,0)</f>
        <v>#N/A</v>
      </c>
      <c r="G1766" s="28"/>
      <c r="H1766" s="29" t="str">
        <f>IF(G1766=1,'ANEXO RP14'!$A$51,(IF(G1766=2,'ANEXO RP14'!$A$52,(IF(G1766=3,'ANEXO RP14'!$A$53,(IF(G1766=4,'ANEXO RP14'!$A$54,(IF(G1766=5,'ANEXO RP14'!$A$55,(IF(G1766=6,'ANEXO RP14'!$A$56,(IF(G1766=7,'ANEXO RP14'!$A$57,(IF(G1766=8,'ANEXO RP14'!$A$58,(IF(G1766=9,'ANEXO RP14'!$A$59,(IF(G1766=10,'ANEXO RP14'!$A$60,(IF(G1766=11,'ANEXO RP14'!$A$61,(IF(G1766=12,'ANEXO RP14'!$A$62,(IF(G1766=13,'ANEXO RP14'!$A$63,(IF(G1766=14,'ANEXO RP14'!$A$64,(IF(G1766=15,'ANEXO RP14'!$A$65,(IF(G1766=16,'ANEXO RP14'!$A$66," ")))))))))))))))))))))))))))))))</f>
        <v xml:space="preserve"> </v>
      </c>
      <c r="I1766" s="106"/>
      <c r="J1766" s="114"/>
      <c r="K1766" s="91"/>
    </row>
    <row r="1767" spans="1:11" s="30" customFormat="1" ht="41.25" customHeight="1" thickBot="1" x14ac:dyDescent="0.3">
      <c r="A1767" s="113"/>
      <c r="B1767" s="93"/>
      <c r="C1767" s="55"/>
      <c r="D1767" s="94" t="e">
        <f>VLOOKUP($C1766:$C$5004,$C$27:$D$5004,2,0)</f>
        <v>#N/A</v>
      </c>
      <c r="E1767" s="99"/>
      <c r="F1767" s="60" t="e">
        <f>VLOOKUP($E1767:$E$5004,'PLANO DE APLICAÇÃO'!$A$5:$B$1002,2,0)</f>
        <v>#N/A</v>
      </c>
      <c r="G1767" s="28"/>
      <c r="H1767" s="29" t="str">
        <f>IF(G1767=1,'ANEXO RP14'!$A$51,(IF(G1767=2,'ANEXO RP14'!$A$52,(IF(G1767=3,'ANEXO RP14'!$A$53,(IF(G1767=4,'ANEXO RP14'!$A$54,(IF(G1767=5,'ANEXO RP14'!$A$55,(IF(G1767=6,'ANEXO RP14'!$A$56,(IF(G1767=7,'ANEXO RP14'!$A$57,(IF(G1767=8,'ANEXO RP14'!$A$58,(IF(G1767=9,'ANEXO RP14'!$A$59,(IF(G1767=10,'ANEXO RP14'!$A$60,(IF(G1767=11,'ANEXO RP14'!$A$61,(IF(G1767=12,'ANEXO RP14'!$A$62,(IF(G1767=13,'ANEXO RP14'!$A$63,(IF(G1767=14,'ANEXO RP14'!$A$64,(IF(G1767=15,'ANEXO RP14'!$A$65,(IF(G1767=16,'ANEXO RP14'!$A$66," ")))))))))))))))))))))))))))))))</f>
        <v xml:space="preserve"> </v>
      </c>
      <c r="I1767" s="106"/>
      <c r="J1767" s="114"/>
      <c r="K1767" s="91"/>
    </row>
    <row r="1768" spans="1:11" s="30" customFormat="1" ht="41.25" customHeight="1" thickBot="1" x14ac:dyDescent="0.3">
      <c r="A1768" s="113"/>
      <c r="B1768" s="93"/>
      <c r="C1768" s="55"/>
      <c r="D1768" s="94" t="e">
        <f>VLOOKUP($C1767:$C$5004,$C$27:$D$5004,2,0)</f>
        <v>#N/A</v>
      </c>
      <c r="E1768" s="99"/>
      <c r="F1768" s="60" t="e">
        <f>VLOOKUP($E1768:$E$5004,'PLANO DE APLICAÇÃO'!$A$5:$B$1002,2,0)</f>
        <v>#N/A</v>
      </c>
      <c r="G1768" s="28"/>
      <c r="H1768" s="29" t="str">
        <f>IF(G1768=1,'ANEXO RP14'!$A$51,(IF(G1768=2,'ANEXO RP14'!$A$52,(IF(G1768=3,'ANEXO RP14'!$A$53,(IF(G1768=4,'ANEXO RP14'!$A$54,(IF(G1768=5,'ANEXO RP14'!$A$55,(IF(G1768=6,'ANEXO RP14'!$A$56,(IF(G1768=7,'ANEXO RP14'!$A$57,(IF(G1768=8,'ANEXO RP14'!$A$58,(IF(G1768=9,'ANEXO RP14'!$A$59,(IF(G1768=10,'ANEXO RP14'!$A$60,(IF(G1768=11,'ANEXO RP14'!$A$61,(IF(G1768=12,'ANEXO RP14'!$A$62,(IF(G1768=13,'ANEXO RP14'!$A$63,(IF(G1768=14,'ANEXO RP14'!$A$64,(IF(G1768=15,'ANEXO RP14'!$A$65,(IF(G1768=16,'ANEXO RP14'!$A$66," ")))))))))))))))))))))))))))))))</f>
        <v xml:space="preserve"> </v>
      </c>
      <c r="I1768" s="106"/>
      <c r="J1768" s="114"/>
      <c r="K1768" s="91"/>
    </row>
    <row r="1769" spans="1:11" s="30" customFormat="1" ht="41.25" customHeight="1" thickBot="1" x14ac:dyDescent="0.3">
      <c r="A1769" s="113"/>
      <c r="B1769" s="93"/>
      <c r="C1769" s="55"/>
      <c r="D1769" s="94" t="e">
        <f>VLOOKUP($C1768:$C$5004,$C$27:$D$5004,2,0)</f>
        <v>#N/A</v>
      </c>
      <c r="E1769" s="99"/>
      <c r="F1769" s="60" t="e">
        <f>VLOOKUP($E1769:$E$5004,'PLANO DE APLICAÇÃO'!$A$5:$B$1002,2,0)</f>
        <v>#N/A</v>
      </c>
      <c r="G1769" s="28"/>
      <c r="H1769" s="29" t="str">
        <f>IF(G1769=1,'ANEXO RP14'!$A$51,(IF(G1769=2,'ANEXO RP14'!$A$52,(IF(G1769=3,'ANEXO RP14'!$A$53,(IF(G1769=4,'ANEXO RP14'!$A$54,(IF(G1769=5,'ANEXO RP14'!$A$55,(IF(G1769=6,'ANEXO RP14'!$A$56,(IF(G1769=7,'ANEXO RP14'!$A$57,(IF(G1769=8,'ANEXO RP14'!$A$58,(IF(G1769=9,'ANEXO RP14'!$A$59,(IF(G1769=10,'ANEXO RP14'!$A$60,(IF(G1769=11,'ANEXO RP14'!$A$61,(IF(G1769=12,'ANEXO RP14'!$A$62,(IF(G1769=13,'ANEXO RP14'!$A$63,(IF(G1769=14,'ANEXO RP14'!$A$64,(IF(G1769=15,'ANEXO RP14'!$A$65,(IF(G1769=16,'ANEXO RP14'!$A$66," ")))))))))))))))))))))))))))))))</f>
        <v xml:space="preserve"> </v>
      </c>
      <c r="I1769" s="106"/>
      <c r="J1769" s="114"/>
      <c r="K1769" s="91"/>
    </row>
    <row r="1770" spans="1:11" s="30" customFormat="1" ht="41.25" customHeight="1" thickBot="1" x14ac:dyDescent="0.3">
      <c r="A1770" s="113"/>
      <c r="B1770" s="93"/>
      <c r="C1770" s="55"/>
      <c r="D1770" s="94" t="e">
        <f>VLOOKUP($C1769:$C$5004,$C$27:$D$5004,2,0)</f>
        <v>#N/A</v>
      </c>
      <c r="E1770" s="99"/>
      <c r="F1770" s="60" t="e">
        <f>VLOOKUP($E1770:$E$5004,'PLANO DE APLICAÇÃO'!$A$5:$B$1002,2,0)</f>
        <v>#N/A</v>
      </c>
      <c r="G1770" s="28"/>
      <c r="H1770" s="29" t="str">
        <f>IF(G1770=1,'ANEXO RP14'!$A$51,(IF(G1770=2,'ANEXO RP14'!$A$52,(IF(G1770=3,'ANEXO RP14'!$A$53,(IF(G1770=4,'ANEXO RP14'!$A$54,(IF(G1770=5,'ANEXO RP14'!$A$55,(IF(G1770=6,'ANEXO RP14'!$A$56,(IF(G1770=7,'ANEXO RP14'!$A$57,(IF(G1770=8,'ANEXO RP14'!$A$58,(IF(G1770=9,'ANEXO RP14'!$A$59,(IF(G1770=10,'ANEXO RP14'!$A$60,(IF(G1770=11,'ANEXO RP14'!$A$61,(IF(G1770=12,'ANEXO RP14'!$A$62,(IF(G1770=13,'ANEXO RP14'!$A$63,(IF(G1770=14,'ANEXO RP14'!$A$64,(IF(G1770=15,'ANEXO RP14'!$A$65,(IF(G1770=16,'ANEXO RP14'!$A$66," ")))))))))))))))))))))))))))))))</f>
        <v xml:space="preserve"> </v>
      </c>
      <c r="I1770" s="106"/>
      <c r="J1770" s="114"/>
      <c r="K1770" s="91"/>
    </row>
    <row r="1771" spans="1:11" s="30" customFormat="1" ht="41.25" customHeight="1" thickBot="1" x14ac:dyDescent="0.3">
      <c r="A1771" s="113"/>
      <c r="B1771" s="93"/>
      <c r="C1771" s="55"/>
      <c r="D1771" s="94" t="e">
        <f>VLOOKUP($C1770:$C$5004,$C$27:$D$5004,2,0)</f>
        <v>#N/A</v>
      </c>
      <c r="E1771" s="99"/>
      <c r="F1771" s="60" t="e">
        <f>VLOOKUP($E1771:$E$5004,'PLANO DE APLICAÇÃO'!$A$5:$B$1002,2,0)</f>
        <v>#N/A</v>
      </c>
      <c r="G1771" s="28"/>
      <c r="H1771" s="29" t="str">
        <f>IF(G1771=1,'ANEXO RP14'!$A$51,(IF(G1771=2,'ANEXO RP14'!$A$52,(IF(G1771=3,'ANEXO RP14'!$A$53,(IF(G1771=4,'ANEXO RP14'!$A$54,(IF(G1771=5,'ANEXO RP14'!$A$55,(IF(G1771=6,'ANEXO RP14'!$A$56,(IF(G1771=7,'ANEXO RP14'!$A$57,(IF(G1771=8,'ANEXO RP14'!$A$58,(IF(G1771=9,'ANEXO RP14'!$A$59,(IF(G1771=10,'ANEXO RP14'!$A$60,(IF(G1771=11,'ANEXO RP14'!$A$61,(IF(G1771=12,'ANEXO RP14'!$A$62,(IF(G1771=13,'ANEXO RP14'!$A$63,(IF(G1771=14,'ANEXO RP14'!$A$64,(IF(G1771=15,'ANEXO RP14'!$A$65,(IF(G1771=16,'ANEXO RP14'!$A$66," ")))))))))))))))))))))))))))))))</f>
        <v xml:space="preserve"> </v>
      </c>
      <c r="I1771" s="106"/>
      <c r="J1771" s="114"/>
      <c r="K1771" s="91"/>
    </row>
    <row r="1772" spans="1:11" s="30" customFormat="1" ht="41.25" customHeight="1" thickBot="1" x14ac:dyDescent="0.3">
      <c r="A1772" s="113"/>
      <c r="B1772" s="93"/>
      <c r="C1772" s="55"/>
      <c r="D1772" s="94" t="e">
        <f>VLOOKUP($C1771:$C$5004,$C$27:$D$5004,2,0)</f>
        <v>#N/A</v>
      </c>
      <c r="E1772" s="99"/>
      <c r="F1772" s="60" t="e">
        <f>VLOOKUP($E1772:$E$5004,'PLANO DE APLICAÇÃO'!$A$5:$B$1002,2,0)</f>
        <v>#N/A</v>
      </c>
      <c r="G1772" s="28"/>
      <c r="H1772" s="29" t="str">
        <f>IF(G1772=1,'ANEXO RP14'!$A$51,(IF(G1772=2,'ANEXO RP14'!$A$52,(IF(G1772=3,'ANEXO RP14'!$A$53,(IF(G1772=4,'ANEXO RP14'!$A$54,(IF(G1772=5,'ANEXO RP14'!$A$55,(IF(G1772=6,'ANEXO RP14'!$A$56,(IF(G1772=7,'ANEXO RP14'!$A$57,(IF(G1772=8,'ANEXO RP14'!$A$58,(IF(G1772=9,'ANEXO RP14'!$A$59,(IF(G1772=10,'ANEXO RP14'!$A$60,(IF(G1772=11,'ANEXO RP14'!$A$61,(IF(G1772=12,'ANEXO RP14'!$A$62,(IF(G1772=13,'ANEXO RP14'!$A$63,(IF(G1772=14,'ANEXO RP14'!$A$64,(IF(G1772=15,'ANEXO RP14'!$A$65,(IF(G1772=16,'ANEXO RP14'!$A$66," ")))))))))))))))))))))))))))))))</f>
        <v xml:space="preserve"> </v>
      </c>
      <c r="I1772" s="106"/>
      <c r="J1772" s="114"/>
      <c r="K1772" s="91"/>
    </row>
    <row r="1773" spans="1:11" s="30" customFormat="1" ht="41.25" customHeight="1" thickBot="1" x14ac:dyDescent="0.3">
      <c r="A1773" s="113"/>
      <c r="B1773" s="93"/>
      <c r="C1773" s="55"/>
      <c r="D1773" s="94" t="e">
        <f>VLOOKUP($C1772:$C$5004,$C$27:$D$5004,2,0)</f>
        <v>#N/A</v>
      </c>
      <c r="E1773" s="99"/>
      <c r="F1773" s="60" t="e">
        <f>VLOOKUP($E1773:$E$5004,'PLANO DE APLICAÇÃO'!$A$5:$B$1002,2,0)</f>
        <v>#N/A</v>
      </c>
      <c r="G1773" s="28"/>
      <c r="H1773" s="29" t="str">
        <f>IF(G1773=1,'ANEXO RP14'!$A$51,(IF(G1773=2,'ANEXO RP14'!$A$52,(IF(G1773=3,'ANEXO RP14'!$A$53,(IF(G1773=4,'ANEXO RP14'!$A$54,(IF(G1773=5,'ANEXO RP14'!$A$55,(IF(G1773=6,'ANEXO RP14'!$A$56,(IF(G1773=7,'ANEXO RP14'!$A$57,(IF(G1773=8,'ANEXO RP14'!$A$58,(IF(G1773=9,'ANEXO RP14'!$A$59,(IF(G1773=10,'ANEXO RP14'!$A$60,(IF(G1773=11,'ANEXO RP14'!$A$61,(IF(G1773=12,'ANEXO RP14'!$A$62,(IF(G1773=13,'ANEXO RP14'!$A$63,(IF(G1773=14,'ANEXO RP14'!$A$64,(IF(G1773=15,'ANEXO RP14'!$A$65,(IF(G1773=16,'ANEXO RP14'!$A$66," ")))))))))))))))))))))))))))))))</f>
        <v xml:space="preserve"> </v>
      </c>
      <c r="I1773" s="106"/>
      <c r="J1773" s="114"/>
      <c r="K1773" s="91"/>
    </row>
    <row r="1774" spans="1:11" s="30" customFormat="1" ht="41.25" customHeight="1" thickBot="1" x14ac:dyDescent="0.3">
      <c r="A1774" s="113"/>
      <c r="B1774" s="93"/>
      <c r="C1774" s="55"/>
      <c r="D1774" s="94" t="e">
        <f>VLOOKUP($C1773:$C$5004,$C$27:$D$5004,2,0)</f>
        <v>#N/A</v>
      </c>
      <c r="E1774" s="99"/>
      <c r="F1774" s="60" t="e">
        <f>VLOOKUP($E1774:$E$5004,'PLANO DE APLICAÇÃO'!$A$5:$B$1002,2,0)</f>
        <v>#N/A</v>
      </c>
      <c r="G1774" s="28"/>
      <c r="H1774" s="29" t="str">
        <f>IF(G1774=1,'ANEXO RP14'!$A$51,(IF(G1774=2,'ANEXO RP14'!$A$52,(IF(G1774=3,'ANEXO RP14'!$A$53,(IF(G1774=4,'ANEXO RP14'!$A$54,(IF(G1774=5,'ANEXO RP14'!$A$55,(IF(G1774=6,'ANEXO RP14'!$A$56,(IF(G1774=7,'ANEXO RP14'!$A$57,(IF(G1774=8,'ANEXO RP14'!$A$58,(IF(G1774=9,'ANEXO RP14'!$A$59,(IF(G1774=10,'ANEXO RP14'!$A$60,(IF(G1774=11,'ANEXO RP14'!$A$61,(IF(G1774=12,'ANEXO RP14'!$A$62,(IF(G1774=13,'ANEXO RP14'!$A$63,(IF(G1774=14,'ANEXO RP14'!$A$64,(IF(G1774=15,'ANEXO RP14'!$A$65,(IF(G1774=16,'ANEXO RP14'!$A$66," ")))))))))))))))))))))))))))))))</f>
        <v xml:space="preserve"> </v>
      </c>
      <c r="I1774" s="106"/>
      <c r="J1774" s="114"/>
      <c r="K1774" s="91"/>
    </row>
    <row r="1775" spans="1:11" s="30" customFormat="1" ht="41.25" customHeight="1" thickBot="1" x14ac:dyDescent="0.3">
      <c r="A1775" s="113"/>
      <c r="B1775" s="93"/>
      <c r="C1775" s="55"/>
      <c r="D1775" s="94" t="e">
        <f>VLOOKUP($C1774:$C$5004,$C$27:$D$5004,2,0)</f>
        <v>#N/A</v>
      </c>
      <c r="E1775" s="99"/>
      <c r="F1775" s="60" t="e">
        <f>VLOOKUP($E1775:$E$5004,'PLANO DE APLICAÇÃO'!$A$5:$B$1002,2,0)</f>
        <v>#N/A</v>
      </c>
      <c r="G1775" s="28"/>
      <c r="H1775" s="29" t="str">
        <f>IF(G1775=1,'ANEXO RP14'!$A$51,(IF(G1775=2,'ANEXO RP14'!$A$52,(IF(G1775=3,'ANEXO RP14'!$A$53,(IF(G1775=4,'ANEXO RP14'!$A$54,(IF(G1775=5,'ANEXO RP14'!$A$55,(IF(G1775=6,'ANEXO RP14'!$A$56,(IF(G1775=7,'ANEXO RP14'!$A$57,(IF(G1775=8,'ANEXO RP14'!$A$58,(IF(G1775=9,'ANEXO RP14'!$A$59,(IF(G1775=10,'ANEXO RP14'!$A$60,(IF(G1775=11,'ANEXO RP14'!$A$61,(IF(G1775=12,'ANEXO RP14'!$A$62,(IF(G1775=13,'ANEXO RP14'!$A$63,(IF(G1775=14,'ANEXO RP14'!$A$64,(IF(G1775=15,'ANEXO RP14'!$A$65,(IF(G1775=16,'ANEXO RP14'!$A$66," ")))))))))))))))))))))))))))))))</f>
        <v xml:space="preserve"> </v>
      </c>
      <c r="I1775" s="106"/>
      <c r="J1775" s="114"/>
      <c r="K1775" s="91"/>
    </row>
    <row r="1776" spans="1:11" s="30" customFormat="1" ht="41.25" customHeight="1" thickBot="1" x14ac:dyDescent="0.3">
      <c r="A1776" s="113"/>
      <c r="B1776" s="93"/>
      <c r="C1776" s="55"/>
      <c r="D1776" s="94" t="e">
        <f>VLOOKUP($C1775:$C$5004,$C$27:$D$5004,2,0)</f>
        <v>#N/A</v>
      </c>
      <c r="E1776" s="99"/>
      <c r="F1776" s="60" t="e">
        <f>VLOOKUP($E1776:$E$5004,'PLANO DE APLICAÇÃO'!$A$5:$B$1002,2,0)</f>
        <v>#N/A</v>
      </c>
      <c r="G1776" s="28"/>
      <c r="H1776" s="29" t="str">
        <f>IF(G1776=1,'ANEXO RP14'!$A$51,(IF(G1776=2,'ANEXO RP14'!$A$52,(IF(G1776=3,'ANEXO RP14'!$A$53,(IF(G1776=4,'ANEXO RP14'!$A$54,(IF(G1776=5,'ANEXO RP14'!$A$55,(IF(G1776=6,'ANEXO RP14'!$A$56,(IF(G1776=7,'ANEXO RP14'!$A$57,(IF(G1776=8,'ANEXO RP14'!$A$58,(IF(G1776=9,'ANEXO RP14'!$A$59,(IF(G1776=10,'ANEXO RP14'!$A$60,(IF(G1776=11,'ANEXO RP14'!$A$61,(IF(G1776=12,'ANEXO RP14'!$A$62,(IF(G1776=13,'ANEXO RP14'!$A$63,(IF(G1776=14,'ANEXO RP14'!$A$64,(IF(G1776=15,'ANEXO RP14'!$A$65,(IF(G1776=16,'ANEXO RP14'!$A$66," ")))))))))))))))))))))))))))))))</f>
        <v xml:space="preserve"> </v>
      </c>
      <c r="I1776" s="106"/>
      <c r="J1776" s="114"/>
      <c r="K1776" s="91"/>
    </row>
    <row r="1777" spans="1:11" s="30" customFormat="1" ht="41.25" customHeight="1" thickBot="1" x14ac:dyDescent="0.3">
      <c r="A1777" s="113"/>
      <c r="B1777" s="93"/>
      <c r="C1777" s="55"/>
      <c r="D1777" s="94" t="e">
        <f>VLOOKUP($C1776:$C$5004,$C$27:$D$5004,2,0)</f>
        <v>#N/A</v>
      </c>
      <c r="E1777" s="99"/>
      <c r="F1777" s="60" t="e">
        <f>VLOOKUP($E1777:$E$5004,'PLANO DE APLICAÇÃO'!$A$5:$B$1002,2,0)</f>
        <v>#N/A</v>
      </c>
      <c r="G1777" s="28"/>
      <c r="H1777" s="29" t="str">
        <f>IF(G1777=1,'ANEXO RP14'!$A$51,(IF(G1777=2,'ANEXO RP14'!$A$52,(IF(G1777=3,'ANEXO RP14'!$A$53,(IF(G1777=4,'ANEXO RP14'!$A$54,(IF(G1777=5,'ANEXO RP14'!$A$55,(IF(G1777=6,'ANEXO RP14'!$A$56,(IF(G1777=7,'ANEXO RP14'!$A$57,(IF(G1777=8,'ANEXO RP14'!$A$58,(IF(G1777=9,'ANEXO RP14'!$A$59,(IF(G1777=10,'ANEXO RP14'!$A$60,(IF(G1777=11,'ANEXO RP14'!$A$61,(IF(G1777=12,'ANEXO RP14'!$A$62,(IF(G1777=13,'ANEXO RP14'!$A$63,(IF(G1777=14,'ANEXO RP14'!$A$64,(IF(G1777=15,'ANEXO RP14'!$A$65,(IF(G1777=16,'ANEXO RP14'!$A$66," ")))))))))))))))))))))))))))))))</f>
        <v xml:space="preserve"> </v>
      </c>
      <c r="I1777" s="106"/>
      <c r="J1777" s="114"/>
      <c r="K1777" s="91"/>
    </row>
    <row r="1778" spans="1:11" s="30" customFormat="1" ht="41.25" customHeight="1" thickBot="1" x14ac:dyDescent="0.3">
      <c r="A1778" s="113"/>
      <c r="B1778" s="93"/>
      <c r="C1778" s="55"/>
      <c r="D1778" s="94" t="e">
        <f>VLOOKUP($C1777:$C$5004,$C$27:$D$5004,2,0)</f>
        <v>#N/A</v>
      </c>
      <c r="E1778" s="99"/>
      <c r="F1778" s="60" t="e">
        <f>VLOOKUP($E1778:$E$5004,'PLANO DE APLICAÇÃO'!$A$5:$B$1002,2,0)</f>
        <v>#N/A</v>
      </c>
      <c r="G1778" s="28"/>
      <c r="H1778" s="29" t="str">
        <f>IF(G1778=1,'ANEXO RP14'!$A$51,(IF(G1778=2,'ANEXO RP14'!$A$52,(IF(G1778=3,'ANEXO RP14'!$A$53,(IF(G1778=4,'ANEXO RP14'!$A$54,(IF(G1778=5,'ANEXO RP14'!$A$55,(IF(G1778=6,'ANEXO RP14'!$A$56,(IF(G1778=7,'ANEXO RP14'!$A$57,(IF(G1778=8,'ANEXO RP14'!$A$58,(IF(G1778=9,'ANEXO RP14'!$A$59,(IF(G1778=10,'ANEXO RP14'!$A$60,(IF(G1778=11,'ANEXO RP14'!$A$61,(IF(G1778=12,'ANEXO RP14'!$A$62,(IF(G1778=13,'ANEXO RP14'!$A$63,(IF(G1778=14,'ANEXO RP14'!$A$64,(IF(G1778=15,'ANEXO RP14'!$A$65,(IF(G1778=16,'ANEXO RP14'!$A$66," ")))))))))))))))))))))))))))))))</f>
        <v xml:space="preserve"> </v>
      </c>
      <c r="I1778" s="106"/>
      <c r="J1778" s="114"/>
      <c r="K1778" s="91"/>
    </row>
    <row r="1779" spans="1:11" s="30" customFormat="1" ht="41.25" customHeight="1" thickBot="1" x14ac:dyDescent="0.3">
      <c r="A1779" s="113"/>
      <c r="B1779" s="93"/>
      <c r="C1779" s="55"/>
      <c r="D1779" s="94" t="e">
        <f>VLOOKUP($C1778:$C$5004,$C$27:$D$5004,2,0)</f>
        <v>#N/A</v>
      </c>
      <c r="E1779" s="99"/>
      <c r="F1779" s="60" t="e">
        <f>VLOOKUP($E1779:$E$5004,'PLANO DE APLICAÇÃO'!$A$5:$B$1002,2,0)</f>
        <v>#N/A</v>
      </c>
      <c r="G1779" s="28"/>
      <c r="H1779" s="29" t="str">
        <f>IF(G1779=1,'ANEXO RP14'!$A$51,(IF(G1779=2,'ANEXO RP14'!$A$52,(IF(G1779=3,'ANEXO RP14'!$A$53,(IF(G1779=4,'ANEXO RP14'!$A$54,(IF(G1779=5,'ANEXO RP14'!$A$55,(IF(G1779=6,'ANEXO RP14'!$A$56,(IF(G1779=7,'ANEXO RP14'!$A$57,(IF(G1779=8,'ANEXO RP14'!$A$58,(IF(G1779=9,'ANEXO RP14'!$A$59,(IF(G1779=10,'ANEXO RP14'!$A$60,(IF(G1779=11,'ANEXO RP14'!$A$61,(IF(G1779=12,'ANEXO RP14'!$A$62,(IF(G1779=13,'ANEXO RP14'!$A$63,(IF(G1779=14,'ANEXO RP14'!$A$64,(IF(G1779=15,'ANEXO RP14'!$A$65,(IF(G1779=16,'ANEXO RP14'!$A$66," ")))))))))))))))))))))))))))))))</f>
        <v xml:space="preserve"> </v>
      </c>
      <c r="I1779" s="106"/>
      <c r="J1779" s="114"/>
      <c r="K1779" s="91"/>
    </row>
    <row r="1780" spans="1:11" s="30" customFormat="1" ht="41.25" customHeight="1" thickBot="1" x14ac:dyDescent="0.3">
      <c r="A1780" s="113"/>
      <c r="B1780" s="93"/>
      <c r="C1780" s="55"/>
      <c r="D1780" s="94" t="e">
        <f>VLOOKUP($C1779:$C$5004,$C$27:$D$5004,2,0)</f>
        <v>#N/A</v>
      </c>
      <c r="E1780" s="99"/>
      <c r="F1780" s="60" t="e">
        <f>VLOOKUP($E1780:$E$5004,'PLANO DE APLICAÇÃO'!$A$5:$B$1002,2,0)</f>
        <v>#N/A</v>
      </c>
      <c r="G1780" s="28"/>
      <c r="H1780" s="29" t="str">
        <f>IF(G1780=1,'ANEXO RP14'!$A$51,(IF(G1780=2,'ANEXO RP14'!$A$52,(IF(G1780=3,'ANEXO RP14'!$A$53,(IF(G1780=4,'ANEXO RP14'!$A$54,(IF(G1780=5,'ANEXO RP14'!$A$55,(IF(G1780=6,'ANEXO RP14'!$A$56,(IF(G1780=7,'ANEXO RP14'!$A$57,(IF(G1780=8,'ANEXO RP14'!$A$58,(IF(G1780=9,'ANEXO RP14'!$A$59,(IF(G1780=10,'ANEXO RP14'!$A$60,(IF(G1780=11,'ANEXO RP14'!$A$61,(IF(G1780=12,'ANEXO RP14'!$A$62,(IF(G1780=13,'ANEXO RP14'!$A$63,(IF(G1780=14,'ANEXO RP14'!$A$64,(IF(G1780=15,'ANEXO RP14'!$A$65,(IF(G1780=16,'ANEXO RP14'!$A$66," ")))))))))))))))))))))))))))))))</f>
        <v xml:space="preserve"> </v>
      </c>
      <c r="I1780" s="106"/>
      <c r="J1780" s="114"/>
      <c r="K1780" s="91"/>
    </row>
    <row r="1781" spans="1:11" s="30" customFormat="1" ht="41.25" customHeight="1" thickBot="1" x14ac:dyDescent="0.3">
      <c r="A1781" s="113"/>
      <c r="B1781" s="93"/>
      <c r="C1781" s="55"/>
      <c r="D1781" s="94" t="e">
        <f>VLOOKUP($C1780:$C$5004,$C$27:$D$5004,2,0)</f>
        <v>#N/A</v>
      </c>
      <c r="E1781" s="99"/>
      <c r="F1781" s="60" t="e">
        <f>VLOOKUP($E1781:$E$5004,'PLANO DE APLICAÇÃO'!$A$5:$B$1002,2,0)</f>
        <v>#N/A</v>
      </c>
      <c r="G1781" s="28"/>
      <c r="H1781" s="29" t="str">
        <f>IF(G1781=1,'ANEXO RP14'!$A$51,(IF(G1781=2,'ANEXO RP14'!$A$52,(IF(G1781=3,'ANEXO RP14'!$A$53,(IF(G1781=4,'ANEXO RP14'!$A$54,(IF(G1781=5,'ANEXO RP14'!$A$55,(IF(G1781=6,'ANEXO RP14'!$A$56,(IF(G1781=7,'ANEXO RP14'!$A$57,(IF(G1781=8,'ANEXO RP14'!$A$58,(IF(G1781=9,'ANEXO RP14'!$A$59,(IF(G1781=10,'ANEXO RP14'!$A$60,(IF(G1781=11,'ANEXO RP14'!$A$61,(IF(G1781=12,'ANEXO RP14'!$A$62,(IF(G1781=13,'ANEXO RP14'!$A$63,(IF(G1781=14,'ANEXO RP14'!$A$64,(IF(G1781=15,'ANEXO RP14'!$A$65,(IF(G1781=16,'ANEXO RP14'!$A$66," ")))))))))))))))))))))))))))))))</f>
        <v xml:space="preserve"> </v>
      </c>
      <c r="I1781" s="106"/>
      <c r="J1781" s="114"/>
      <c r="K1781" s="91"/>
    </row>
    <row r="1782" spans="1:11" s="30" customFormat="1" ht="41.25" customHeight="1" thickBot="1" x14ac:dyDescent="0.3">
      <c r="A1782" s="113"/>
      <c r="B1782" s="93"/>
      <c r="C1782" s="55"/>
      <c r="D1782" s="94" t="e">
        <f>VLOOKUP($C1781:$C$5004,$C$27:$D$5004,2,0)</f>
        <v>#N/A</v>
      </c>
      <c r="E1782" s="99"/>
      <c r="F1782" s="60" t="e">
        <f>VLOOKUP($E1782:$E$5004,'PLANO DE APLICAÇÃO'!$A$5:$B$1002,2,0)</f>
        <v>#N/A</v>
      </c>
      <c r="G1782" s="28"/>
      <c r="H1782" s="29" t="str">
        <f>IF(G1782=1,'ANEXO RP14'!$A$51,(IF(G1782=2,'ANEXO RP14'!$A$52,(IF(G1782=3,'ANEXO RP14'!$A$53,(IF(G1782=4,'ANEXO RP14'!$A$54,(IF(G1782=5,'ANEXO RP14'!$A$55,(IF(G1782=6,'ANEXO RP14'!$A$56,(IF(G1782=7,'ANEXO RP14'!$A$57,(IF(G1782=8,'ANEXO RP14'!$A$58,(IF(G1782=9,'ANEXO RP14'!$A$59,(IF(G1782=10,'ANEXO RP14'!$A$60,(IF(G1782=11,'ANEXO RP14'!$A$61,(IF(G1782=12,'ANEXO RP14'!$A$62,(IF(G1782=13,'ANEXO RP14'!$A$63,(IF(G1782=14,'ANEXO RP14'!$A$64,(IF(G1782=15,'ANEXO RP14'!$A$65,(IF(G1782=16,'ANEXO RP14'!$A$66," ")))))))))))))))))))))))))))))))</f>
        <v xml:space="preserve"> </v>
      </c>
      <c r="I1782" s="106"/>
      <c r="J1782" s="114"/>
      <c r="K1782" s="91"/>
    </row>
    <row r="1783" spans="1:11" s="30" customFormat="1" ht="41.25" customHeight="1" thickBot="1" x14ac:dyDescent="0.3">
      <c r="A1783" s="113"/>
      <c r="B1783" s="93"/>
      <c r="C1783" s="55"/>
      <c r="D1783" s="94" t="e">
        <f>VLOOKUP($C1782:$C$5004,$C$27:$D$5004,2,0)</f>
        <v>#N/A</v>
      </c>
      <c r="E1783" s="99"/>
      <c r="F1783" s="60" t="e">
        <f>VLOOKUP($E1783:$E$5004,'PLANO DE APLICAÇÃO'!$A$5:$B$1002,2,0)</f>
        <v>#N/A</v>
      </c>
      <c r="G1783" s="28"/>
      <c r="H1783" s="29" t="str">
        <f>IF(G1783=1,'ANEXO RP14'!$A$51,(IF(G1783=2,'ANEXO RP14'!$A$52,(IF(G1783=3,'ANEXO RP14'!$A$53,(IF(G1783=4,'ANEXO RP14'!$A$54,(IF(G1783=5,'ANEXO RP14'!$A$55,(IF(G1783=6,'ANEXO RP14'!$A$56,(IF(G1783=7,'ANEXO RP14'!$A$57,(IF(G1783=8,'ANEXO RP14'!$A$58,(IF(G1783=9,'ANEXO RP14'!$A$59,(IF(G1783=10,'ANEXO RP14'!$A$60,(IF(G1783=11,'ANEXO RP14'!$A$61,(IF(G1783=12,'ANEXO RP14'!$A$62,(IF(G1783=13,'ANEXO RP14'!$A$63,(IF(G1783=14,'ANEXO RP14'!$A$64,(IF(G1783=15,'ANEXO RP14'!$A$65,(IF(G1783=16,'ANEXO RP14'!$A$66," ")))))))))))))))))))))))))))))))</f>
        <v xml:space="preserve"> </v>
      </c>
      <c r="I1783" s="106"/>
      <c r="J1783" s="114"/>
      <c r="K1783" s="91"/>
    </row>
    <row r="1784" spans="1:11" s="30" customFormat="1" ht="41.25" customHeight="1" thickBot="1" x14ac:dyDescent="0.3">
      <c r="A1784" s="113"/>
      <c r="B1784" s="93"/>
      <c r="C1784" s="55"/>
      <c r="D1784" s="94" t="e">
        <f>VLOOKUP($C1783:$C$5004,$C$27:$D$5004,2,0)</f>
        <v>#N/A</v>
      </c>
      <c r="E1784" s="99"/>
      <c r="F1784" s="60" t="e">
        <f>VLOOKUP($E1784:$E$5004,'PLANO DE APLICAÇÃO'!$A$5:$B$1002,2,0)</f>
        <v>#N/A</v>
      </c>
      <c r="G1784" s="28"/>
      <c r="H1784" s="29" t="str">
        <f>IF(G1784=1,'ANEXO RP14'!$A$51,(IF(G1784=2,'ANEXO RP14'!$A$52,(IF(G1784=3,'ANEXO RP14'!$A$53,(IF(G1784=4,'ANEXO RP14'!$A$54,(IF(G1784=5,'ANEXO RP14'!$A$55,(IF(G1784=6,'ANEXO RP14'!$A$56,(IF(G1784=7,'ANEXO RP14'!$A$57,(IF(G1784=8,'ANEXO RP14'!$A$58,(IF(G1784=9,'ANEXO RP14'!$A$59,(IF(G1784=10,'ANEXO RP14'!$A$60,(IF(G1784=11,'ANEXO RP14'!$A$61,(IF(G1784=12,'ANEXO RP14'!$A$62,(IF(G1784=13,'ANEXO RP14'!$A$63,(IF(G1784=14,'ANEXO RP14'!$A$64,(IF(G1784=15,'ANEXO RP14'!$A$65,(IF(G1784=16,'ANEXO RP14'!$A$66," ")))))))))))))))))))))))))))))))</f>
        <v xml:space="preserve"> </v>
      </c>
      <c r="I1784" s="106"/>
      <c r="J1784" s="114"/>
      <c r="K1784" s="91"/>
    </row>
    <row r="1785" spans="1:11" s="30" customFormat="1" ht="41.25" customHeight="1" thickBot="1" x14ac:dyDescent="0.3">
      <c r="A1785" s="113"/>
      <c r="B1785" s="93"/>
      <c r="C1785" s="55"/>
      <c r="D1785" s="94" t="e">
        <f>VLOOKUP($C1784:$C$5004,$C$27:$D$5004,2,0)</f>
        <v>#N/A</v>
      </c>
      <c r="E1785" s="99"/>
      <c r="F1785" s="60" t="e">
        <f>VLOOKUP($E1785:$E$5004,'PLANO DE APLICAÇÃO'!$A$5:$B$1002,2,0)</f>
        <v>#N/A</v>
      </c>
      <c r="G1785" s="28"/>
      <c r="H1785" s="29" t="str">
        <f>IF(G1785=1,'ANEXO RP14'!$A$51,(IF(G1785=2,'ANEXO RP14'!$A$52,(IF(G1785=3,'ANEXO RP14'!$A$53,(IF(G1785=4,'ANEXO RP14'!$A$54,(IF(G1785=5,'ANEXO RP14'!$A$55,(IF(G1785=6,'ANEXO RP14'!$A$56,(IF(G1785=7,'ANEXO RP14'!$A$57,(IF(G1785=8,'ANEXO RP14'!$A$58,(IF(G1785=9,'ANEXO RP14'!$A$59,(IF(G1785=10,'ANEXO RP14'!$A$60,(IF(G1785=11,'ANEXO RP14'!$A$61,(IF(G1785=12,'ANEXO RP14'!$A$62,(IF(G1785=13,'ANEXO RP14'!$A$63,(IF(G1785=14,'ANEXO RP14'!$A$64,(IF(G1785=15,'ANEXO RP14'!$A$65,(IF(G1785=16,'ANEXO RP14'!$A$66," ")))))))))))))))))))))))))))))))</f>
        <v xml:space="preserve"> </v>
      </c>
      <c r="I1785" s="106"/>
      <c r="J1785" s="114"/>
      <c r="K1785" s="91"/>
    </row>
    <row r="1786" spans="1:11" s="30" customFormat="1" ht="41.25" customHeight="1" thickBot="1" x14ac:dyDescent="0.3">
      <c r="A1786" s="113"/>
      <c r="B1786" s="93"/>
      <c r="C1786" s="55"/>
      <c r="D1786" s="94" t="e">
        <f>VLOOKUP($C1785:$C$5004,$C$27:$D$5004,2,0)</f>
        <v>#N/A</v>
      </c>
      <c r="E1786" s="99"/>
      <c r="F1786" s="60" t="e">
        <f>VLOOKUP($E1786:$E$5004,'PLANO DE APLICAÇÃO'!$A$5:$B$1002,2,0)</f>
        <v>#N/A</v>
      </c>
      <c r="G1786" s="28"/>
      <c r="H1786" s="29" t="str">
        <f>IF(G1786=1,'ANEXO RP14'!$A$51,(IF(G1786=2,'ANEXO RP14'!$A$52,(IF(G1786=3,'ANEXO RP14'!$A$53,(IF(G1786=4,'ANEXO RP14'!$A$54,(IF(G1786=5,'ANEXO RP14'!$A$55,(IF(G1786=6,'ANEXO RP14'!$A$56,(IF(G1786=7,'ANEXO RP14'!$A$57,(IF(G1786=8,'ANEXO RP14'!$A$58,(IF(G1786=9,'ANEXO RP14'!$A$59,(IF(G1786=10,'ANEXO RP14'!$A$60,(IF(G1786=11,'ANEXO RP14'!$A$61,(IF(G1786=12,'ANEXO RP14'!$A$62,(IF(G1786=13,'ANEXO RP14'!$A$63,(IF(G1786=14,'ANEXO RP14'!$A$64,(IF(G1786=15,'ANEXO RP14'!$A$65,(IF(G1786=16,'ANEXO RP14'!$A$66," ")))))))))))))))))))))))))))))))</f>
        <v xml:space="preserve"> </v>
      </c>
      <c r="I1786" s="106"/>
      <c r="J1786" s="114"/>
      <c r="K1786" s="91"/>
    </row>
    <row r="1787" spans="1:11" s="30" customFormat="1" ht="41.25" customHeight="1" thickBot="1" x14ac:dyDescent="0.3">
      <c r="A1787" s="113"/>
      <c r="B1787" s="93"/>
      <c r="C1787" s="55"/>
      <c r="D1787" s="94" t="e">
        <f>VLOOKUP($C1786:$C$5004,$C$27:$D$5004,2,0)</f>
        <v>#N/A</v>
      </c>
      <c r="E1787" s="99"/>
      <c r="F1787" s="60" t="e">
        <f>VLOOKUP($E1787:$E$5004,'PLANO DE APLICAÇÃO'!$A$5:$B$1002,2,0)</f>
        <v>#N/A</v>
      </c>
      <c r="G1787" s="28"/>
      <c r="H1787" s="29" t="str">
        <f>IF(G1787=1,'ANEXO RP14'!$A$51,(IF(G1787=2,'ANEXO RP14'!$A$52,(IF(G1787=3,'ANEXO RP14'!$A$53,(IF(G1787=4,'ANEXO RP14'!$A$54,(IF(G1787=5,'ANEXO RP14'!$A$55,(IF(G1787=6,'ANEXO RP14'!$A$56,(IF(G1787=7,'ANEXO RP14'!$A$57,(IF(G1787=8,'ANEXO RP14'!$A$58,(IF(G1787=9,'ANEXO RP14'!$A$59,(IF(G1787=10,'ANEXO RP14'!$A$60,(IF(G1787=11,'ANEXO RP14'!$A$61,(IF(G1787=12,'ANEXO RP14'!$A$62,(IF(G1787=13,'ANEXO RP14'!$A$63,(IF(G1787=14,'ANEXO RP14'!$A$64,(IF(G1787=15,'ANEXO RP14'!$A$65,(IF(G1787=16,'ANEXO RP14'!$A$66," ")))))))))))))))))))))))))))))))</f>
        <v xml:space="preserve"> </v>
      </c>
      <c r="I1787" s="106"/>
      <c r="J1787" s="114"/>
      <c r="K1787" s="91"/>
    </row>
    <row r="1788" spans="1:11" s="30" customFormat="1" ht="41.25" customHeight="1" thickBot="1" x14ac:dyDescent="0.3">
      <c r="A1788" s="113"/>
      <c r="B1788" s="93"/>
      <c r="C1788" s="55"/>
      <c r="D1788" s="94" t="e">
        <f>VLOOKUP($C1787:$C$5004,$C$27:$D$5004,2,0)</f>
        <v>#N/A</v>
      </c>
      <c r="E1788" s="99"/>
      <c r="F1788" s="60" t="e">
        <f>VLOOKUP($E1788:$E$5004,'PLANO DE APLICAÇÃO'!$A$5:$B$1002,2,0)</f>
        <v>#N/A</v>
      </c>
      <c r="G1788" s="28"/>
      <c r="H1788" s="29" t="str">
        <f>IF(G1788=1,'ANEXO RP14'!$A$51,(IF(G1788=2,'ANEXO RP14'!$A$52,(IF(G1788=3,'ANEXO RP14'!$A$53,(IF(G1788=4,'ANEXO RP14'!$A$54,(IF(G1788=5,'ANEXO RP14'!$A$55,(IF(G1788=6,'ANEXO RP14'!$A$56,(IF(G1788=7,'ANEXO RP14'!$A$57,(IF(G1788=8,'ANEXO RP14'!$A$58,(IF(G1788=9,'ANEXO RP14'!$A$59,(IF(G1788=10,'ANEXO RP14'!$A$60,(IF(G1788=11,'ANEXO RP14'!$A$61,(IF(G1788=12,'ANEXO RP14'!$A$62,(IF(G1788=13,'ANEXO RP14'!$A$63,(IF(G1788=14,'ANEXO RP14'!$A$64,(IF(G1788=15,'ANEXO RP14'!$A$65,(IF(G1788=16,'ANEXO RP14'!$A$66," ")))))))))))))))))))))))))))))))</f>
        <v xml:space="preserve"> </v>
      </c>
      <c r="I1788" s="106"/>
      <c r="J1788" s="114"/>
      <c r="K1788" s="91"/>
    </row>
    <row r="1789" spans="1:11" s="30" customFormat="1" ht="41.25" customHeight="1" thickBot="1" x14ac:dyDescent="0.3">
      <c r="A1789" s="113"/>
      <c r="B1789" s="93"/>
      <c r="C1789" s="55"/>
      <c r="D1789" s="94" t="e">
        <f>VLOOKUP($C1788:$C$5004,$C$27:$D$5004,2,0)</f>
        <v>#N/A</v>
      </c>
      <c r="E1789" s="99"/>
      <c r="F1789" s="60" t="e">
        <f>VLOOKUP($E1789:$E$5004,'PLANO DE APLICAÇÃO'!$A$5:$B$1002,2,0)</f>
        <v>#N/A</v>
      </c>
      <c r="G1789" s="28"/>
      <c r="H1789" s="29" t="str">
        <f>IF(G1789=1,'ANEXO RP14'!$A$51,(IF(G1789=2,'ANEXO RP14'!$A$52,(IF(G1789=3,'ANEXO RP14'!$A$53,(IF(G1789=4,'ANEXO RP14'!$A$54,(IF(G1789=5,'ANEXO RP14'!$A$55,(IF(G1789=6,'ANEXO RP14'!$A$56,(IF(G1789=7,'ANEXO RP14'!$A$57,(IF(G1789=8,'ANEXO RP14'!$A$58,(IF(G1789=9,'ANEXO RP14'!$A$59,(IF(G1789=10,'ANEXO RP14'!$A$60,(IF(G1789=11,'ANEXO RP14'!$A$61,(IF(G1789=12,'ANEXO RP14'!$A$62,(IF(G1789=13,'ANEXO RP14'!$A$63,(IF(G1789=14,'ANEXO RP14'!$A$64,(IF(G1789=15,'ANEXO RP14'!$A$65,(IF(G1789=16,'ANEXO RP14'!$A$66," ")))))))))))))))))))))))))))))))</f>
        <v xml:space="preserve"> </v>
      </c>
      <c r="I1789" s="106"/>
      <c r="J1789" s="114"/>
      <c r="K1789" s="91"/>
    </row>
    <row r="1790" spans="1:11" s="30" customFormat="1" ht="41.25" customHeight="1" thickBot="1" x14ac:dyDescent="0.3">
      <c r="A1790" s="113"/>
      <c r="B1790" s="93"/>
      <c r="C1790" s="55"/>
      <c r="D1790" s="94" t="e">
        <f>VLOOKUP($C1789:$C$5004,$C$27:$D$5004,2,0)</f>
        <v>#N/A</v>
      </c>
      <c r="E1790" s="99"/>
      <c r="F1790" s="60" t="e">
        <f>VLOOKUP($E1790:$E$5004,'PLANO DE APLICAÇÃO'!$A$5:$B$1002,2,0)</f>
        <v>#N/A</v>
      </c>
      <c r="G1790" s="28"/>
      <c r="H1790" s="29" t="str">
        <f>IF(G1790=1,'ANEXO RP14'!$A$51,(IF(G1790=2,'ANEXO RP14'!$A$52,(IF(G1790=3,'ANEXO RP14'!$A$53,(IF(G1790=4,'ANEXO RP14'!$A$54,(IF(G1790=5,'ANEXO RP14'!$A$55,(IF(G1790=6,'ANEXO RP14'!$A$56,(IF(G1790=7,'ANEXO RP14'!$A$57,(IF(G1790=8,'ANEXO RP14'!$A$58,(IF(G1790=9,'ANEXO RP14'!$A$59,(IF(G1790=10,'ANEXO RP14'!$A$60,(IF(G1790=11,'ANEXO RP14'!$A$61,(IF(G1790=12,'ANEXO RP14'!$A$62,(IF(G1790=13,'ANEXO RP14'!$A$63,(IF(G1790=14,'ANEXO RP14'!$A$64,(IF(G1790=15,'ANEXO RP14'!$A$65,(IF(G1790=16,'ANEXO RP14'!$A$66," ")))))))))))))))))))))))))))))))</f>
        <v xml:space="preserve"> </v>
      </c>
      <c r="I1790" s="106"/>
      <c r="J1790" s="114"/>
      <c r="K1790" s="91"/>
    </row>
    <row r="1791" spans="1:11" s="30" customFormat="1" ht="41.25" customHeight="1" thickBot="1" x14ac:dyDescent="0.3">
      <c r="A1791" s="113"/>
      <c r="B1791" s="93"/>
      <c r="C1791" s="55"/>
      <c r="D1791" s="94" t="e">
        <f>VLOOKUP($C1790:$C$5004,$C$27:$D$5004,2,0)</f>
        <v>#N/A</v>
      </c>
      <c r="E1791" s="99"/>
      <c r="F1791" s="60" t="e">
        <f>VLOOKUP($E1791:$E$5004,'PLANO DE APLICAÇÃO'!$A$5:$B$1002,2,0)</f>
        <v>#N/A</v>
      </c>
      <c r="G1791" s="28"/>
      <c r="H1791" s="29" t="str">
        <f>IF(G1791=1,'ANEXO RP14'!$A$51,(IF(G1791=2,'ANEXO RP14'!$A$52,(IF(G1791=3,'ANEXO RP14'!$A$53,(IF(G1791=4,'ANEXO RP14'!$A$54,(IF(G1791=5,'ANEXO RP14'!$A$55,(IF(G1791=6,'ANEXO RP14'!$A$56,(IF(G1791=7,'ANEXO RP14'!$A$57,(IF(G1791=8,'ANEXO RP14'!$A$58,(IF(G1791=9,'ANEXO RP14'!$A$59,(IF(G1791=10,'ANEXO RP14'!$A$60,(IF(G1791=11,'ANEXO RP14'!$A$61,(IF(G1791=12,'ANEXO RP14'!$A$62,(IF(G1791=13,'ANEXO RP14'!$A$63,(IF(G1791=14,'ANEXO RP14'!$A$64,(IF(G1791=15,'ANEXO RP14'!$A$65,(IF(G1791=16,'ANEXO RP14'!$A$66," ")))))))))))))))))))))))))))))))</f>
        <v xml:space="preserve"> </v>
      </c>
      <c r="I1791" s="106"/>
      <c r="J1791" s="114"/>
      <c r="K1791" s="91"/>
    </row>
    <row r="1792" spans="1:11" s="30" customFormat="1" ht="41.25" customHeight="1" thickBot="1" x14ac:dyDescent="0.3">
      <c r="A1792" s="113"/>
      <c r="B1792" s="93"/>
      <c r="C1792" s="55"/>
      <c r="D1792" s="94" t="e">
        <f>VLOOKUP($C1791:$C$5004,$C$27:$D$5004,2,0)</f>
        <v>#N/A</v>
      </c>
      <c r="E1792" s="99"/>
      <c r="F1792" s="60" t="e">
        <f>VLOOKUP($E1792:$E$5004,'PLANO DE APLICAÇÃO'!$A$5:$B$1002,2,0)</f>
        <v>#N/A</v>
      </c>
      <c r="G1792" s="28"/>
      <c r="H1792" s="29" t="str">
        <f>IF(G1792=1,'ANEXO RP14'!$A$51,(IF(G1792=2,'ANEXO RP14'!$A$52,(IF(G1792=3,'ANEXO RP14'!$A$53,(IF(G1792=4,'ANEXO RP14'!$A$54,(IF(G1792=5,'ANEXO RP14'!$A$55,(IF(G1792=6,'ANEXO RP14'!$A$56,(IF(G1792=7,'ANEXO RP14'!$A$57,(IF(G1792=8,'ANEXO RP14'!$A$58,(IF(G1792=9,'ANEXO RP14'!$A$59,(IF(G1792=10,'ANEXO RP14'!$A$60,(IF(G1792=11,'ANEXO RP14'!$A$61,(IF(G1792=12,'ANEXO RP14'!$A$62,(IF(G1792=13,'ANEXO RP14'!$A$63,(IF(G1792=14,'ANEXO RP14'!$A$64,(IF(G1792=15,'ANEXO RP14'!$A$65,(IF(G1792=16,'ANEXO RP14'!$A$66," ")))))))))))))))))))))))))))))))</f>
        <v xml:space="preserve"> </v>
      </c>
      <c r="I1792" s="106"/>
      <c r="J1792" s="114"/>
      <c r="K1792" s="91"/>
    </row>
    <row r="1793" spans="1:11" s="30" customFormat="1" ht="41.25" customHeight="1" thickBot="1" x14ac:dyDescent="0.3">
      <c r="A1793" s="113"/>
      <c r="B1793" s="93"/>
      <c r="C1793" s="55"/>
      <c r="D1793" s="94" t="e">
        <f>VLOOKUP($C1792:$C$5004,$C$27:$D$5004,2,0)</f>
        <v>#N/A</v>
      </c>
      <c r="E1793" s="99"/>
      <c r="F1793" s="60" t="e">
        <f>VLOOKUP($E1793:$E$5004,'PLANO DE APLICAÇÃO'!$A$5:$B$1002,2,0)</f>
        <v>#N/A</v>
      </c>
      <c r="G1793" s="28"/>
      <c r="H1793" s="29" t="str">
        <f>IF(G1793=1,'ANEXO RP14'!$A$51,(IF(G1793=2,'ANEXO RP14'!$A$52,(IF(G1793=3,'ANEXO RP14'!$A$53,(IF(G1793=4,'ANEXO RP14'!$A$54,(IF(G1793=5,'ANEXO RP14'!$A$55,(IF(G1793=6,'ANEXO RP14'!$A$56,(IF(G1793=7,'ANEXO RP14'!$A$57,(IF(G1793=8,'ANEXO RP14'!$A$58,(IF(G1793=9,'ANEXO RP14'!$A$59,(IF(G1793=10,'ANEXO RP14'!$A$60,(IF(G1793=11,'ANEXO RP14'!$A$61,(IF(G1793=12,'ANEXO RP14'!$A$62,(IF(G1793=13,'ANEXO RP14'!$A$63,(IF(G1793=14,'ANEXO RP14'!$A$64,(IF(G1793=15,'ANEXO RP14'!$A$65,(IF(G1793=16,'ANEXO RP14'!$A$66," ")))))))))))))))))))))))))))))))</f>
        <v xml:space="preserve"> </v>
      </c>
      <c r="I1793" s="106"/>
      <c r="J1793" s="114"/>
      <c r="K1793" s="91"/>
    </row>
    <row r="1794" spans="1:11" s="30" customFormat="1" ht="41.25" customHeight="1" thickBot="1" x14ac:dyDescent="0.3">
      <c r="A1794" s="113"/>
      <c r="B1794" s="93"/>
      <c r="C1794" s="55"/>
      <c r="D1794" s="94" t="e">
        <f>VLOOKUP($C1793:$C$5004,$C$27:$D$5004,2,0)</f>
        <v>#N/A</v>
      </c>
      <c r="E1794" s="99"/>
      <c r="F1794" s="60" t="e">
        <f>VLOOKUP($E1794:$E$5004,'PLANO DE APLICAÇÃO'!$A$5:$B$1002,2,0)</f>
        <v>#N/A</v>
      </c>
      <c r="G1794" s="28"/>
      <c r="H1794" s="29" t="str">
        <f>IF(G1794=1,'ANEXO RP14'!$A$51,(IF(G1794=2,'ANEXO RP14'!$A$52,(IF(G1794=3,'ANEXO RP14'!$A$53,(IF(G1794=4,'ANEXO RP14'!$A$54,(IF(G1794=5,'ANEXO RP14'!$A$55,(IF(G1794=6,'ANEXO RP14'!$A$56,(IF(G1794=7,'ANEXO RP14'!$A$57,(IF(G1794=8,'ANEXO RP14'!$A$58,(IF(G1794=9,'ANEXO RP14'!$A$59,(IF(G1794=10,'ANEXO RP14'!$A$60,(IF(G1794=11,'ANEXO RP14'!$A$61,(IF(G1794=12,'ANEXO RP14'!$A$62,(IF(G1794=13,'ANEXO RP14'!$A$63,(IF(G1794=14,'ANEXO RP14'!$A$64,(IF(G1794=15,'ANEXO RP14'!$A$65,(IF(G1794=16,'ANEXO RP14'!$A$66," ")))))))))))))))))))))))))))))))</f>
        <v xml:space="preserve"> </v>
      </c>
      <c r="I1794" s="106"/>
      <c r="J1794" s="114"/>
      <c r="K1794" s="91"/>
    </row>
    <row r="1795" spans="1:11" s="30" customFormat="1" ht="41.25" customHeight="1" thickBot="1" x14ac:dyDescent="0.3">
      <c r="A1795" s="113"/>
      <c r="B1795" s="93"/>
      <c r="C1795" s="55"/>
      <c r="D1795" s="94" t="e">
        <f>VLOOKUP($C1794:$C$5004,$C$27:$D$5004,2,0)</f>
        <v>#N/A</v>
      </c>
      <c r="E1795" s="99"/>
      <c r="F1795" s="60" t="e">
        <f>VLOOKUP($E1795:$E$5004,'PLANO DE APLICAÇÃO'!$A$5:$B$1002,2,0)</f>
        <v>#N/A</v>
      </c>
      <c r="G1795" s="28"/>
      <c r="H1795" s="29" t="str">
        <f>IF(G1795=1,'ANEXO RP14'!$A$51,(IF(G1795=2,'ANEXO RP14'!$A$52,(IF(G1795=3,'ANEXO RP14'!$A$53,(IF(G1795=4,'ANEXO RP14'!$A$54,(IF(G1795=5,'ANEXO RP14'!$A$55,(IF(G1795=6,'ANEXO RP14'!$A$56,(IF(G1795=7,'ANEXO RP14'!$A$57,(IF(G1795=8,'ANEXO RP14'!$A$58,(IF(G1795=9,'ANEXO RP14'!$A$59,(IF(G1795=10,'ANEXO RP14'!$A$60,(IF(G1795=11,'ANEXO RP14'!$A$61,(IF(G1795=12,'ANEXO RP14'!$A$62,(IF(G1795=13,'ANEXO RP14'!$A$63,(IF(G1795=14,'ANEXO RP14'!$A$64,(IF(G1795=15,'ANEXO RP14'!$A$65,(IF(G1795=16,'ANEXO RP14'!$A$66," ")))))))))))))))))))))))))))))))</f>
        <v xml:space="preserve"> </v>
      </c>
      <c r="I1795" s="106"/>
      <c r="J1795" s="114"/>
      <c r="K1795" s="91"/>
    </row>
    <row r="1796" spans="1:11" s="30" customFormat="1" ht="41.25" customHeight="1" thickBot="1" x14ac:dyDescent="0.3">
      <c r="A1796" s="113"/>
      <c r="B1796" s="93"/>
      <c r="C1796" s="55"/>
      <c r="D1796" s="94" t="e">
        <f>VLOOKUP($C1795:$C$5004,$C$27:$D$5004,2,0)</f>
        <v>#N/A</v>
      </c>
      <c r="E1796" s="99"/>
      <c r="F1796" s="60" t="e">
        <f>VLOOKUP($E1796:$E$5004,'PLANO DE APLICAÇÃO'!$A$5:$B$1002,2,0)</f>
        <v>#N/A</v>
      </c>
      <c r="G1796" s="28"/>
      <c r="H1796" s="29" t="str">
        <f>IF(G1796=1,'ANEXO RP14'!$A$51,(IF(G1796=2,'ANEXO RP14'!$A$52,(IF(G1796=3,'ANEXO RP14'!$A$53,(IF(G1796=4,'ANEXO RP14'!$A$54,(IF(G1796=5,'ANEXO RP14'!$A$55,(IF(G1796=6,'ANEXO RP14'!$A$56,(IF(G1796=7,'ANEXO RP14'!$A$57,(IF(G1796=8,'ANEXO RP14'!$A$58,(IF(G1796=9,'ANEXO RP14'!$A$59,(IF(G1796=10,'ANEXO RP14'!$A$60,(IF(G1796=11,'ANEXO RP14'!$A$61,(IF(G1796=12,'ANEXO RP14'!$A$62,(IF(G1796=13,'ANEXO RP14'!$A$63,(IF(G1796=14,'ANEXO RP14'!$A$64,(IF(G1796=15,'ANEXO RP14'!$A$65,(IF(G1796=16,'ANEXO RP14'!$A$66," ")))))))))))))))))))))))))))))))</f>
        <v xml:space="preserve"> </v>
      </c>
      <c r="I1796" s="106"/>
      <c r="J1796" s="114"/>
      <c r="K1796" s="91"/>
    </row>
    <row r="1797" spans="1:11" s="30" customFormat="1" ht="41.25" customHeight="1" thickBot="1" x14ac:dyDescent="0.3">
      <c r="A1797" s="113"/>
      <c r="B1797" s="93"/>
      <c r="C1797" s="55"/>
      <c r="D1797" s="94" t="e">
        <f>VLOOKUP($C1796:$C$5004,$C$27:$D$5004,2,0)</f>
        <v>#N/A</v>
      </c>
      <c r="E1797" s="99"/>
      <c r="F1797" s="60" t="e">
        <f>VLOOKUP($E1797:$E$5004,'PLANO DE APLICAÇÃO'!$A$5:$B$1002,2,0)</f>
        <v>#N/A</v>
      </c>
      <c r="G1797" s="28"/>
      <c r="H1797" s="29" t="str">
        <f>IF(G1797=1,'ANEXO RP14'!$A$51,(IF(G1797=2,'ANEXO RP14'!$A$52,(IF(G1797=3,'ANEXO RP14'!$A$53,(IF(G1797=4,'ANEXO RP14'!$A$54,(IF(G1797=5,'ANEXO RP14'!$A$55,(IF(G1797=6,'ANEXO RP14'!$A$56,(IF(G1797=7,'ANEXO RP14'!$A$57,(IF(G1797=8,'ANEXO RP14'!$A$58,(IF(G1797=9,'ANEXO RP14'!$A$59,(IF(G1797=10,'ANEXO RP14'!$A$60,(IF(G1797=11,'ANEXO RP14'!$A$61,(IF(G1797=12,'ANEXO RP14'!$A$62,(IF(G1797=13,'ANEXO RP14'!$A$63,(IF(G1797=14,'ANEXO RP14'!$A$64,(IF(G1797=15,'ANEXO RP14'!$A$65,(IF(G1797=16,'ANEXO RP14'!$A$66," ")))))))))))))))))))))))))))))))</f>
        <v xml:space="preserve"> </v>
      </c>
      <c r="I1797" s="106"/>
      <c r="J1797" s="114"/>
      <c r="K1797" s="91"/>
    </row>
    <row r="1798" spans="1:11" s="30" customFormat="1" ht="41.25" customHeight="1" thickBot="1" x14ac:dyDescent="0.3">
      <c r="A1798" s="113"/>
      <c r="B1798" s="93"/>
      <c r="C1798" s="55"/>
      <c r="D1798" s="94" t="e">
        <f>VLOOKUP($C1797:$C$5004,$C$27:$D$5004,2,0)</f>
        <v>#N/A</v>
      </c>
      <c r="E1798" s="99"/>
      <c r="F1798" s="60" t="e">
        <f>VLOOKUP($E1798:$E$5004,'PLANO DE APLICAÇÃO'!$A$5:$B$1002,2,0)</f>
        <v>#N/A</v>
      </c>
      <c r="G1798" s="28"/>
      <c r="H1798" s="29" t="str">
        <f>IF(G1798=1,'ANEXO RP14'!$A$51,(IF(G1798=2,'ANEXO RP14'!$A$52,(IF(G1798=3,'ANEXO RP14'!$A$53,(IF(G1798=4,'ANEXO RP14'!$A$54,(IF(G1798=5,'ANEXO RP14'!$A$55,(IF(G1798=6,'ANEXO RP14'!$A$56,(IF(G1798=7,'ANEXO RP14'!$A$57,(IF(G1798=8,'ANEXO RP14'!$A$58,(IF(G1798=9,'ANEXO RP14'!$A$59,(IF(G1798=10,'ANEXO RP14'!$A$60,(IF(G1798=11,'ANEXO RP14'!$A$61,(IF(G1798=12,'ANEXO RP14'!$A$62,(IF(G1798=13,'ANEXO RP14'!$A$63,(IF(G1798=14,'ANEXO RP14'!$A$64,(IF(G1798=15,'ANEXO RP14'!$A$65,(IF(G1798=16,'ANEXO RP14'!$A$66," ")))))))))))))))))))))))))))))))</f>
        <v xml:space="preserve"> </v>
      </c>
      <c r="I1798" s="106"/>
      <c r="J1798" s="114"/>
      <c r="K1798" s="91"/>
    </row>
    <row r="1799" spans="1:11" s="30" customFormat="1" ht="41.25" customHeight="1" thickBot="1" x14ac:dyDescent="0.3">
      <c r="A1799" s="113"/>
      <c r="B1799" s="93"/>
      <c r="C1799" s="55"/>
      <c r="D1799" s="94" t="e">
        <f>VLOOKUP($C1798:$C$5004,$C$27:$D$5004,2,0)</f>
        <v>#N/A</v>
      </c>
      <c r="E1799" s="99"/>
      <c r="F1799" s="60" t="e">
        <f>VLOOKUP($E1799:$E$5004,'PLANO DE APLICAÇÃO'!$A$5:$B$1002,2,0)</f>
        <v>#N/A</v>
      </c>
      <c r="G1799" s="28"/>
      <c r="H1799" s="29" t="str">
        <f>IF(G1799=1,'ANEXO RP14'!$A$51,(IF(G1799=2,'ANEXO RP14'!$A$52,(IF(G1799=3,'ANEXO RP14'!$A$53,(IF(G1799=4,'ANEXO RP14'!$A$54,(IF(G1799=5,'ANEXO RP14'!$A$55,(IF(G1799=6,'ANEXO RP14'!$A$56,(IF(G1799=7,'ANEXO RP14'!$A$57,(IF(G1799=8,'ANEXO RP14'!$A$58,(IF(G1799=9,'ANEXO RP14'!$A$59,(IF(G1799=10,'ANEXO RP14'!$A$60,(IF(G1799=11,'ANEXO RP14'!$A$61,(IF(G1799=12,'ANEXO RP14'!$A$62,(IF(G1799=13,'ANEXO RP14'!$A$63,(IF(G1799=14,'ANEXO RP14'!$A$64,(IF(G1799=15,'ANEXO RP14'!$A$65,(IF(G1799=16,'ANEXO RP14'!$A$66," ")))))))))))))))))))))))))))))))</f>
        <v xml:space="preserve"> </v>
      </c>
      <c r="I1799" s="106"/>
      <c r="J1799" s="114"/>
      <c r="K1799" s="91"/>
    </row>
    <row r="1800" spans="1:11" s="30" customFormat="1" ht="41.25" customHeight="1" thickBot="1" x14ac:dyDescent="0.3">
      <c r="A1800" s="113"/>
      <c r="B1800" s="93"/>
      <c r="C1800" s="55"/>
      <c r="D1800" s="94" t="e">
        <f>VLOOKUP($C1799:$C$5004,$C$27:$D$5004,2,0)</f>
        <v>#N/A</v>
      </c>
      <c r="E1800" s="99"/>
      <c r="F1800" s="60" t="e">
        <f>VLOOKUP($E1800:$E$5004,'PLANO DE APLICAÇÃO'!$A$5:$B$1002,2,0)</f>
        <v>#N/A</v>
      </c>
      <c r="G1800" s="28"/>
      <c r="H1800" s="29" t="str">
        <f>IF(G1800=1,'ANEXO RP14'!$A$51,(IF(G1800=2,'ANEXO RP14'!$A$52,(IF(G1800=3,'ANEXO RP14'!$A$53,(IF(G1800=4,'ANEXO RP14'!$A$54,(IF(G1800=5,'ANEXO RP14'!$A$55,(IF(G1800=6,'ANEXO RP14'!$A$56,(IF(G1800=7,'ANEXO RP14'!$A$57,(IF(G1800=8,'ANEXO RP14'!$A$58,(IF(G1800=9,'ANEXO RP14'!$A$59,(IF(G1800=10,'ANEXO RP14'!$A$60,(IF(G1800=11,'ANEXO RP14'!$A$61,(IF(G1800=12,'ANEXO RP14'!$A$62,(IF(G1800=13,'ANEXO RP14'!$A$63,(IF(G1800=14,'ANEXO RP14'!$A$64,(IF(G1800=15,'ANEXO RP14'!$A$65,(IF(G1800=16,'ANEXO RP14'!$A$66," ")))))))))))))))))))))))))))))))</f>
        <v xml:space="preserve"> </v>
      </c>
      <c r="I1800" s="106"/>
      <c r="J1800" s="114"/>
      <c r="K1800" s="91"/>
    </row>
    <row r="1801" spans="1:11" s="30" customFormat="1" ht="41.25" customHeight="1" thickBot="1" x14ac:dyDescent="0.3">
      <c r="A1801" s="113"/>
      <c r="B1801" s="93"/>
      <c r="C1801" s="55"/>
      <c r="D1801" s="94" t="e">
        <f>VLOOKUP($C1800:$C$5004,$C$27:$D$5004,2,0)</f>
        <v>#N/A</v>
      </c>
      <c r="E1801" s="99"/>
      <c r="F1801" s="60" t="e">
        <f>VLOOKUP($E1801:$E$5004,'PLANO DE APLICAÇÃO'!$A$5:$B$1002,2,0)</f>
        <v>#N/A</v>
      </c>
      <c r="G1801" s="28"/>
      <c r="H1801" s="29" t="str">
        <f>IF(G1801=1,'ANEXO RP14'!$A$51,(IF(G1801=2,'ANEXO RP14'!$A$52,(IF(G1801=3,'ANEXO RP14'!$A$53,(IF(G1801=4,'ANEXO RP14'!$A$54,(IF(G1801=5,'ANEXO RP14'!$A$55,(IF(G1801=6,'ANEXO RP14'!$A$56,(IF(G1801=7,'ANEXO RP14'!$A$57,(IF(G1801=8,'ANEXO RP14'!$A$58,(IF(G1801=9,'ANEXO RP14'!$A$59,(IF(G1801=10,'ANEXO RP14'!$A$60,(IF(G1801=11,'ANEXO RP14'!$A$61,(IF(G1801=12,'ANEXO RP14'!$A$62,(IF(G1801=13,'ANEXO RP14'!$A$63,(IF(G1801=14,'ANEXO RP14'!$A$64,(IF(G1801=15,'ANEXO RP14'!$A$65,(IF(G1801=16,'ANEXO RP14'!$A$66," ")))))))))))))))))))))))))))))))</f>
        <v xml:space="preserve"> </v>
      </c>
      <c r="I1801" s="106"/>
      <c r="J1801" s="114"/>
      <c r="K1801" s="91"/>
    </row>
    <row r="1802" spans="1:11" s="30" customFormat="1" ht="41.25" customHeight="1" thickBot="1" x14ac:dyDescent="0.3">
      <c r="A1802" s="113"/>
      <c r="B1802" s="93"/>
      <c r="C1802" s="55"/>
      <c r="D1802" s="94" t="e">
        <f>VLOOKUP($C1801:$C$5004,$C$27:$D$5004,2,0)</f>
        <v>#N/A</v>
      </c>
      <c r="E1802" s="99"/>
      <c r="F1802" s="60" t="e">
        <f>VLOOKUP($E1802:$E$5004,'PLANO DE APLICAÇÃO'!$A$5:$B$1002,2,0)</f>
        <v>#N/A</v>
      </c>
      <c r="G1802" s="28"/>
      <c r="H1802" s="29" t="str">
        <f>IF(G1802=1,'ANEXO RP14'!$A$51,(IF(G1802=2,'ANEXO RP14'!$A$52,(IF(G1802=3,'ANEXO RP14'!$A$53,(IF(G1802=4,'ANEXO RP14'!$A$54,(IF(G1802=5,'ANEXO RP14'!$A$55,(IF(G1802=6,'ANEXO RP14'!$A$56,(IF(G1802=7,'ANEXO RP14'!$A$57,(IF(G1802=8,'ANEXO RP14'!$A$58,(IF(G1802=9,'ANEXO RP14'!$A$59,(IF(G1802=10,'ANEXO RP14'!$A$60,(IF(G1802=11,'ANEXO RP14'!$A$61,(IF(G1802=12,'ANEXO RP14'!$A$62,(IF(G1802=13,'ANEXO RP14'!$A$63,(IF(G1802=14,'ANEXO RP14'!$A$64,(IF(G1802=15,'ANEXO RP14'!$A$65,(IF(G1802=16,'ANEXO RP14'!$A$66," ")))))))))))))))))))))))))))))))</f>
        <v xml:space="preserve"> </v>
      </c>
      <c r="I1802" s="106"/>
      <c r="J1802" s="114"/>
      <c r="K1802" s="91"/>
    </row>
    <row r="1803" spans="1:11" s="30" customFormat="1" ht="41.25" customHeight="1" thickBot="1" x14ac:dyDescent="0.3">
      <c r="A1803" s="113"/>
      <c r="B1803" s="93"/>
      <c r="C1803" s="55"/>
      <c r="D1803" s="94" t="e">
        <f>VLOOKUP($C1802:$C$5004,$C$27:$D$5004,2,0)</f>
        <v>#N/A</v>
      </c>
      <c r="E1803" s="99"/>
      <c r="F1803" s="60" t="e">
        <f>VLOOKUP($E1803:$E$5004,'PLANO DE APLICAÇÃO'!$A$5:$B$1002,2,0)</f>
        <v>#N/A</v>
      </c>
      <c r="G1803" s="28"/>
      <c r="H1803" s="29" t="str">
        <f>IF(G1803=1,'ANEXO RP14'!$A$51,(IF(G1803=2,'ANEXO RP14'!$A$52,(IF(G1803=3,'ANEXO RP14'!$A$53,(IF(G1803=4,'ANEXO RP14'!$A$54,(IF(G1803=5,'ANEXO RP14'!$A$55,(IF(G1803=6,'ANEXO RP14'!$A$56,(IF(G1803=7,'ANEXO RP14'!$A$57,(IF(G1803=8,'ANEXO RP14'!$A$58,(IF(G1803=9,'ANEXO RP14'!$A$59,(IF(G1803=10,'ANEXO RP14'!$A$60,(IF(G1803=11,'ANEXO RP14'!$A$61,(IF(G1803=12,'ANEXO RP14'!$A$62,(IF(G1803=13,'ANEXO RP14'!$A$63,(IF(G1803=14,'ANEXO RP14'!$A$64,(IF(G1803=15,'ANEXO RP14'!$A$65,(IF(G1803=16,'ANEXO RP14'!$A$66," ")))))))))))))))))))))))))))))))</f>
        <v xml:space="preserve"> </v>
      </c>
      <c r="I1803" s="106"/>
      <c r="J1803" s="114"/>
      <c r="K1803" s="91"/>
    </row>
    <row r="1804" spans="1:11" s="30" customFormat="1" ht="41.25" customHeight="1" thickBot="1" x14ac:dyDescent="0.3">
      <c r="A1804" s="113"/>
      <c r="B1804" s="93"/>
      <c r="C1804" s="55"/>
      <c r="D1804" s="94" t="e">
        <f>VLOOKUP($C1803:$C$5004,$C$27:$D$5004,2,0)</f>
        <v>#N/A</v>
      </c>
      <c r="E1804" s="99"/>
      <c r="F1804" s="60" t="e">
        <f>VLOOKUP($E1804:$E$5004,'PLANO DE APLICAÇÃO'!$A$5:$B$1002,2,0)</f>
        <v>#N/A</v>
      </c>
      <c r="G1804" s="28"/>
      <c r="H1804" s="29" t="str">
        <f>IF(G1804=1,'ANEXO RP14'!$A$51,(IF(G1804=2,'ANEXO RP14'!$A$52,(IF(G1804=3,'ANEXO RP14'!$A$53,(IF(G1804=4,'ANEXO RP14'!$A$54,(IF(G1804=5,'ANEXO RP14'!$A$55,(IF(G1804=6,'ANEXO RP14'!$A$56,(IF(G1804=7,'ANEXO RP14'!$A$57,(IF(G1804=8,'ANEXO RP14'!$A$58,(IF(G1804=9,'ANEXO RP14'!$A$59,(IF(G1804=10,'ANEXO RP14'!$A$60,(IF(G1804=11,'ANEXO RP14'!$A$61,(IF(G1804=12,'ANEXO RP14'!$A$62,(IF(G1804=13,'ANEXO RP14'!$A$63,(IF(G1804=14,'ANEXO RP14'!$A$64,(IF(G1804=15,'ANEXO RP14'!$A$65,(IF(G1804=16,'ANEXO RP14'!$A$66," ")))))))))))))))))))))))))))))))</f>
        <v xml:space="preserve"> </v>
      </c>
      <c r="I1804" s="106"/>
      <c r="J1804" s="114"/>
      <c r="K1804" s="91"/>
    </row>
    <row r="1805" spans="1:11" s="30" customFormat="1" ht="41.25" customHeight="1" thickBot="1" x14ac:dyDescent="0.3">
      <c r="A1805" s="113"/>
      <c r="B1805" s="93"/>
      <c r="C1805" s="55"/>
      <c r="D1805" s="94" t="e">
        <f>VLOOKUP($C1804:$C$5004,$C$27:$D$5004,2,0)</f>
        <v>#N/A</v>
      </c>
      <c r="E1805" s="99"/>
      <c r="F1805" s="60" t="e">
        <f>VLOOKUP($E1805:$E$5004,'PLANO DE APLICAÇÃO'!$A$5:$B$1002,2,0)</f>
        <v>#N/A</v>
      </c>
      <c r="G1805" s="28"/>
      <c r="H1805" s="29" t="str">
        <f>IF(G1805=1,'ANEXO RP14'!$A$51,(IF(G1805=2,'ANEXO RP14'!$A$52,(IF(G1805=3,'ANEXO RP14'!$A$53,(IF(G1805=4,'ANEXO RP14'!$A$54,(IF(G1805=5,'ANEXO RP14'!$A$55,(IF(G1805=6,'ANEXO RP14'!$A$56,(IF(G1805=7,'ANEXO RP14'!$A$57,(IF(G1805=8,'ANEXO RP14'!$A$58,(IF(G1805=9,'ANEXO RP14'!$A$59,(IF(G1805=10,'ANEXO RP14'!$A$60,(IF(G1805=11,'ANEXO RP14'!$A$61,(IF(G1805=12,'ANEXO RP14'!$A$62,(IF(G1805=13,'ANEXO RP14'!$A$63,(IF(G1805=14,'ANEXO RP14'!$A$64,(IF(G1805=15,'ANEXO RP14'!$A$65,(IF(G1805=16,'ANEXO RP14'!$A$66," ")))))))))))))))))))))))))))))))</f>
        <v xml:space="preserve"> </v>
      </c>
      <c r="I1805" s="106"/>
      <c r="J1805" s="114"/>
      <c r="K1805" s="91"/>
    </row>
    <row r="1806" spans="1:11" s="30" customFormat="1" ht="41.25" customHeight="1" thickBot="1" x14ac:dyDescent="0.3">
      <c r="A1806" s="113"/>
      <c r="B1806" s="93"/>
      <c r="C1806" s="55"/>
      <c r="D1806" s="94" t="e">
        <f>VLOOKUP($C1805:$C$5004,$C$27:$D$5004,2,0)</f>
        <v>#N/A</v>
      </c>
      <c r="E1806" s="99"/>
      <c r="F1806" s="60" t="e">
        <f>VLOOKUP($E1806:$E$5004,'PLANO DE APLICAÇÃO'!$A$5:$B$1002,2,0)</f>
        <v>#N/A</v>
      </c>
      <c r="G1806" s="28"/>
      <c r="H1806" s="29" t="str">
        <f>IF(G1806=1,'ANEXO RP14'!$A$51,(IF(G1806=2,'ANEXO RP14'!$A$52,(IF(G1806=3,'ANEXO RP14'!$A$53,(IF(G1806=4,'ANEXO RP14'!$A$54,(IF(G1806=5,'ANEXO RP14'!$A$55,(IF(G1806=6,'ANEXO RP14'!$A$56,(IF(G1806=7,'ANEXO RP14'!$A$57,(IF(G1806=8,'ANEXO RP14'!$A$58,(IF(G1806=9,'ANEXO RP14'!$A$59,(IF(G1806=10,'ANEXO RP14'!$A$60,(IF(G1806=11,'ANEXO RP14'!$A$61,(IF(G1806=12,'ANEXO RP14'!$A$62,(IF(G1806=13,'ANEXO RP14'!$A$63,(IF(G1806=14,'ANEXO RP14'!$A$64,(IF(G1806=15,'ANEXO RP14'!$A$65,(IF(G1806=16,'ANEXO RP14'!$A$66," ")))))))))))))))))))))))))))))))</f>
        <v xml:space="preserve"> </v>
      </c>
      <c r="I1806" s="106"/>
      <c r="J1806" s="114"/>
      <c r="K1806" s="91"/>
    </row>
    <row r="1807" spans="1:11" s="30" customFormat="1" ht="41.25" customHeight="1" thickBot="1" x14ac:dyDescent="0.3">
      <c r="A1807" s="113"/>
      <c r="B1807" s="93"/>
      <c r="C1807" s="55"/>
      <c r="D1807" s="94" t="e">
        <f>VLOOKUP($C1806:$C$5004,$C$27:$D$5004,2,0)</f>
        <v>#N/A</v>
      </c>
      <c r="E1807" s="99"/>
      <c r="F1807" s="60" t="e">
        <f>VLOOKUP($E1807:$E$5004,'PLANO DE APLICAÇÃO'!$A$5:$B$1002,2,0)</f>
        <v>#N/A</v>
      </c>
      <c r="G1807" s="28"/>
      <c r="H1807" s="29" t="str">
        <f>IF(G1807=1,'ANEXO RP14'!$A$51,(IF(G1807=2,'ANEXO RP14'!$A$52,(IF(G1807=3,'ANEXO RP14'!$A$53,(IF(G1807=4,'ANEXO RP14'!$A$54,(IF(G1807=5,'ANEXO RP14'!$A$55,(IF(G1807=6,'ANEXO RP14'!$A$56,(IF(G1807=7,'ANEXO RP14'!$A$57,(IF(G1807=8,'ANEXO RP14'!$A$58,(IF(G1807=9,'ANEXO RP14'!$A$59,(IF(G1807=10,'ANEXO RP14'!$A$60,(IF(G1807=11,'ANEXO RP14'!$A$61,(IF(G1807=12,'ANEXO RP14'!$A$62,(IF(G1807=13,'ANEXO RP14'!$A$63,(IF(G1807=14,'ANEXO RP14'!$A$64,(IF(G1807=15,'ANEXO RP14'!$A$65,(IF(G1807=16,'ANEXO RP14'!$A$66," ")))))))))))))))))))))))))))))))</f>
        <v xml:space="preserve"> </v>
      </c>
      <c r="I1807" s="106"/>
      <c r="J1807" s="114"/>
      <c r="K1807" s="91"/>
    </row>
    <row r="1808" spans="1:11" s="30" customFormat="1" ht="41.25" customHeight="1" thickBot="1" x14ac:dyDescent="0.3">
      <c r="A1808" s="113"/>
      <c r="B1808" s="93"/>
      <c r="C1808" s="55"/>
      <c r="D1808" s="94" t="e">
        <f>VLOOKUP($C1807:$C$5004,$C$27:$D$5004,2,0)</f>
        <v>#N/A</v>
      </c>
      <c r="E1808" s="99"/>
      <c r="F1808" s="60" t="e">
        <f>VLOOKUP($E1808:$E$5004,'PLANO DE APLICAÇÃO'!$A$5:$B$1002,2,0)</f>
        <v>#N/A</v>
      </c>
      <c r="G1808" s="28"/>
      <c r="H1808" s="29" t="str">
        <f>IF(G1808=1,'ANEXO RP14'!$A$51,(IF(G1808=2,'ANEXO RP14'!$A$52,(IF(G1808=3,'ANEXO RP14'!$A$53,(IF(G1808=4,'ANEXO RP14'!$A$54,(IF(G1808=5,'ANEXO RP14'!$A$55,(IF(G1808=6,'ANEXO RP14'!$A$56,(IF(G1808=7,'ANEXO RP14'!$A$57,(IF(G1808=8,'ANEXO RP14'!$A$58,(IF(G1808=9,'ANEXO RP14'!$A$59,(IF(G1808=10,'ANEXO RP14'!$A$60,(IF(G1808=11,'ANEXO RP14'!$A$61,(IF(G1808=12,'ANEXO RP14'!$A$62,(IF(G1808=13,'ANEXO RP14'!$A$63,(IF(G1808=14,'ANEXO RP14'!$A$64,(IF(G1808=15,'ANEXO RP14'!$A$65,(IF(G1808=16,'ANEXO RP14'!$A$66," ")))))))))))))))))))))))))))))))</f>
        <v xml:space="preserve"> </v>
      </c>
      <c r="I1808" s="106"/>
      <c r="J1808" s="114"/>
      <c r="K1808" s="91"/>
    </row>
    <row r="1809" spans="1:11" s="30" customFormat="1" ht="41.25" customHeight="1" thickBot="1" x14ac:dyDescent="0.3">
      <c r="A1809" s="113"/>
      <c r="B1809" s="93"/>
      <c r="C1809" s="55"/>
      <c r="D1809" s="94" t="e">
        <f>VLOOKUP($C1808:$C$5004,$C$27:$D$5004,2,0)</f>
        <v>#N/A</v>
      </c>
      <c r="E1809" s="99"/>
      <c r="F1809" s="60" t="e">
        <f>VLOOKUP($E1809:$E$5004,'PLANO DE APLICAÇÃO'!$A$5:$B$1002,2,0)</f>
        <v>#N/A</v>
      </c>
      <c r="G1809" s="28"/>
      <c r="H1809" s="29" t="str">
        <f>IF(G1809=1,'ANEXO RP14'!$A$51,(IF(G1809=2,'ANEXO RP14'!$A$52,(IF(G1809=3,'ANEXO RP14'!$A$53,(IF(G1809=4,'ANEXO RP14'!$A$54,(IF(G1809=5,'ANEXO RP14'!$A$55,(IF(G1809=6,'ANEXO RP14'!$A$56,(IF(G1809=7,'ANEXO RP14'!$A$57,(IF(G1809=8,'ANEXO RP14'!$A$58,(IF(G1809=9,'ANEXO RP14'!$A$59,(IF(G1809=10,'ANEXO RP14'!$A$60,(IF(G1809=11,'ANEXO RP14'!$A$61,(IF(G1809=12,'ANEXO RP14'!$A$62,(IF(G1809=13,'ANEXO RP14'!$A$63,(IF(G1809=14,'ANEXO RP14'!$A$64,(IF(G1809=15,'ANEXO RP14'!$A$65,(IF(G1809=16,'ANEXO RP14'!$A$66," ")))))))))))))))))))))))))))))))</f>
        <v xml:space="preserve"> </v>
      </c>
      <c r="I1809" s="106"/>
      <c r="J1809" s="114"/>
      <c r="K1809" s="91"/>
    </row>
    <row r="1810" spans="1:11" s="30" customFormat="1" ht="41.25" customHeight="1" thickBot="1" x14ac:dyDescent="0.3">
      <c r="A1810" s="113"/>
      <c r="B1810" s="93"/>
      <c r="C1810" s="55"/>
      <c r="D1810" s="94" t="e">
        <f>VLOOKUP($C1809:$C$5004,$C$27:$D$5004,2,0)</f>
        <v>#N/A</v>
      </c>
      <c r="E1810" s="99"/>
      <c r="F1810" s="60" t="e">
        <f>VLOOKUP($E1810:$E$5004,'PLANO DE APLICAÇÃO'!$A$5:$B$1002,2,0)</f>
        <v>#N/A</v>
      </c>
      <c r="G1810" s="28"/>
      <c r="H1810" s="29" t="str">
        <f>IF(G1810=1,'ANEXO RP14'!$A$51,(IF(G1810=2,'ANEXO RP14'!$A$52,(IF(G1810=3,'ANEXO RP14'!$A$53,(IF(G1810=4,'ANEXO RP14'!$A$54,(IF(G1810=5,'ANEXO RP14'!$A$55,(IF(G1810=6,'ANEXO RP14'!$A$56,(IF(G1810=7,'ANEXO RP14'!$A$57,(IF(G1810=8,'ANEXO RP14'!$A$58,(IF(G1810=9,'ANEXO RP14'!$A$59,(IF(G1810=10,'ANEXO RP14'!$A$60,(IF(G1810=11,'ANEXO RP14'!$A$61,(IF(G1810=12,'ANEXO RP14'!$A$62,(IF(G1810=13,'ANEXO RP14'!$A$63,(IF(G1810=14,'ANEXO RP14'!$A$64,(IF(G1810=15,'ANEXO RP14'!$A$65,(IF(G1810=16,'ANEXO RP14'!$A$66," ")))))))))))))))))))))))))))))))</f>
        <v xml:space="preserve"> </v>
      </c>
      <c r="I1810" s="106"/>
      <c r="J1810" s="114"/>
      <c r="K1810" s="91"/>
    </row>
    <row r="1811" spans="1:11" s="30" customFormat="1" ht="41.25" customHeight="1" thickBot="1" x14ac:dyDescent="0.3">
      <c r="A1811" s="113"/>
      <c r="B1811" s="93"/>
      <c r="C1811" s="55"/>
      <c r="D1811" s="94" t="e">
        <f>VLOOKUP($C1810:$C$5004,$C$27:$D$5004,2,0)</f>
        <v>#N/A</v>
      </c>
      <c r="E1811" s="99"/>
      <c r="F1811" s="60" t="e">
        <f>VLOOKUP($E1811:$E$5004,'PLANO DE APLICAÇÃO'!$A$5:$B$1002,2,0)</f>
        <v>#N/A</v>
      </c>
      <c r="G1811" s="28"/>
      <c r="H1811" s="29" t="str">
        <f>IF(G1811=1,'ANEXO RP14'!$A$51,(IF(G1811=2,'ANEXO RP14'!$A$52,(IF(G1811=3,'ANEXO RP14'!$A$53,(IF(G1811=4,'ANEXO RP14'!$A$54,(IF(G1811=5,'ANEXO RP14'!$A$55,(IF(G1811=6,'ANEXO RP14'!$A$56,(IF(G1811=7,'ANEXO RP14'!$A$57,(IF(G1811=8,'ANEXO RP14'!$A$58,(IF(G1811=9,'ANEXO RP14'!$A$59,(IF(G1811=10,'ANEXO RP14'!$A$60,(IF(G1811=11,'ANEXO RP14'!$A$61,(IF(G1811=12,'ANEXO RP14'!$A$62,(IF(G1811=13,'ANEXO RP14'!$A$63,(IF(G1811=14,'ANEXO RP14'!$A$64,(IF(G1811=15,'ANEXO RP14'!$A$65,(IF(G1811=16,'ANEXO RP14'!$A$66," ")))))))))))))))))))))))))))))))</f>
        <v xml:space="preserve"> </v>
      </c>
      <c r="I1811" s="106"/>
      <c r="J1811" s="114"/>
      <c r="K1811" s="91"/>
    </row>
    <row r="1812" spans="1:11" s="30" customFormat="1" ht="41.25" customHeight="1" thickBot="1" x14ac:dyDescent="0.3">
      <c r="A1812" s="113"/>
      <c r="B1812" s="93"/>
      <c r="C1812" s="55"/>
      <c r="D1812" s="94" t="e">
        <f>VLOOKUP($C1811:$C$5004,$C$27:$D$5004,2,0)</f>
        <v>#N/A</v>
      </c>
      <c r="E1812" s="99"/>
      <c r="F1812" s="60" t="e">
        <f>VLOOKUP($E1812:$E$5004,'PLANO DE APLICAÇÃO'!$A$5:$B$1002,2,0)</f>
        <v>#N/A</v>
      </c>
      <c r="G1812" s="28"/>
      <c r="H1812" s="29" t="str">
        <f>IF(G1812=1,'ANEXO RP14'!$A$51,(IF(G1812=2,'ANEXO RP14'!$A$52,(IF(G1812=3,'ANEXO RP14'!$A$53,(IF(G1812=4,'ANEXO RP14'!$A$54,(IF(G1812=5,'ANEXO RP14'!$A$55,(IF(G1812=6,'ANEXO RP14'!$A$56,(IF(G1812=7,'ANEXO RP14'!$A$57,(IF(G1812=8,'ANEXO RP14'!$A$58,(IF(G1812=9,'ANEXO RP14'!$A$59,(IF(G1812=10,'ANEXO RP14'!$A$60,(IF(G1812=11,'ANEXO RP14'!$A$61,(IF(G1812=12,'ANEXO RP14'!$A$62,(IF(G1812=13,'ANEXO RP14'!$A$63,(IF(G1812=14,'ANEXO RP14'!$A$64,(IF(G1812=15,'ANEXO RP14'!$A$65,(IF(G1812=16,'ANEXO RP14'!$A$66," ")))))))))))))))))))))))))))))))</f>
        <v xml:space="preserve"> </v>
      </c>
      <c r="I1812" s="106"/>
      <c r="J1812" s="114"/>
      <c r="K1812" s="91"/>
    </row>
    <row r="1813" spans="1:11" s="30" customFormat="1" ht="41.25" customHeight="1" thickBot="1" x14ac:dyDescent="0.3">
      <c r="A1813" s="113"/>
      <c r="B1813" s="93"/>
      <c r="C1813" s="55"/>
      <c r="D1813" s="94" t="e">
        <f>VLOOKUP($C1812:$C$5004,$C$27:$D$5004,2,0)</f>
        <v>#N/A</v>
      </c>
      <c r="E1813" s="99"/>
      <c r="F1813" s="60" t="e">
        <f>VLOOKUP($E1813:$E$5004,'PLANO DE APLICAÇÃO'!$A$5:$B$1002,2,0)</f>
        <v>#N/A</v>
      </c>
      <c r="G1813" s="28"/>
      <c r="H1813" s="29" t="str">
        <f>IF(G1813=1,'ANEXO RP14'!$A$51,(IF(G1813=2,'ANEXO RP14'!$A$52,(IF(G1813=3,'ANEXO RP14'!$A$53,(IF(G1813=4,'ANEXO RP14'!$A$54,(IF(G1813=5,'ANEXO RP14'!$A$55,(IF(G1813=6,'ANEXO RP14'!$A$56,(IF(G1813=7,'ANEXO RP14'!$A$57,(IF(G1813=8,'ANEXO RP14'!$A$58,(IF(G1813=9,'ANEXO RP14'!$A$59,(IF(G1813=10,'ANEXO RP14'!$A$60,(IF(G1813=11,'ANEXO RP14'!$A$61,(IF(G1813=12,'ANEXO RP14'!$A$62,(IF(G1813=13,'ANEXO RP14'!$A$63,(IF(G1813=14,'ANEXO RP14'!$A$64,(IF(G1813=15,'ANEXO RP14'!$A$65,(IF(G1813=16,'ANEXO RP14'!$A$66," ")))))))))))))))))))))))))))))))</f>
        <v xml:space="preserve"> </v>
      </c>
      <c r="I1813" s="106"/>
      <c r="J1813" s="114"/>
      <c r="K1813" s="91"/>
    </row>
    <row r="1814" spans="1:11" s="30" customFormat="1" ht="41.25" customHeight="1" thickBot="1" x14ac:dyDescent="0.3">
      <c r="A1814" s="113"/>
      <c r="B1814" s="93"/>
      <c r="C1814" s="55"/>
      <c r="D1814" s="94" t="e">
        <f>VLOOKUP($C1813:$C$5004,$C$27:$D$5004,2,0)</f>
        <v>#N/A</v>
      </c>
      <c r="E1814" s="99"/>
      <c r="F1814" s="60" t="e">
        <f>VLOOKUP($E1814:$E$5004,'PLANO DE APLICAÇÃO'!$A$5:$B$1002,2,0)</f>
        <v>#N/A</v>
      </c>
      <c r="G1814" s="28"/>
      <c r="H1814" s="29" t="str">
        <f>IF(G1814=1,'ANEXO RP14'!$A$51,(IF(G1814=2,'ANEXO RP14'!$A$52,(IF(G1814=3,'ANEXO RP14'!$A$53,(IF(G1814=4,'ANEXO RP14'!$A$54,(IF(G1814=5,'ANEXO RP14'!$A$55,(IF(G1814=6,'ANEXO RP14'!$A$56,(IF(G1814=7,'ANEXO RP14'!$A$57,(IF(G1814=8,'ANEXO RP14'!$A$58,(IF(G1814=9,'ANEXO RP14'!$A$59,(IF(G1814=10,'ANEXO RP14'!$A$60,(IF(G1814=11,'ANEXO RP14'!$A$61,(IF(G1814=12,'ANEXO RP14'!$A$62,(IF(G1814=13,'ANEXO RP14'!$A$63,(IF(G1814=14,'ANEXO RP14'!$A$64,(IF(G1814=15,'ANEXO RP14'!$A$65,(IF(G1814=16,'ANEXO RP14'!$A$66," ")))))))))))))))))))))))))))))))</f>
        <v xml:space="preserve"> </v>
      </c>
      <c r="I1814" s="106"/>
      <c r="J1814" s="114"/>
      <c r="K1814" s="91"/>
    </row>
    <row r="1815" spans="1:11" s="30" customFormat="1" ht="41.25" customHeight="1" thickBot="1" x14ac:dyDescent="0.3">
      <c r="A1815" s="113"/>
      <c r="B1815" s="93"/>
      <c r="C1815" s="55"/>
      <c r="D1815" s="94" t="e">
        <f>VLOOKUP($C1814:$C$5004,$C$27:$D$5004,2,0)</f>
        <v>#N/A</v>
      </c>
      <c r="E1815" s="99"/>
      <c r="F1815" s="60" t="e">
        <f>VLOOKUP($E1815:$E$5004,'PLANO DE APLICAÇÃO'!$A$5:$B$1002,2,0)</f>
        <v>#N/A</v>
      </c>
      <c r="G1815" s="28"/>
      <c r="H1815" s="29" t="str">
        <f>IF(G1815=1,'ANEXO RP14'!$A$51,(IF(G1815=2,'ANEXO RP14'!$A$52,(IF(G1815=3,'ANEXO RP14'!$A$53,(IF(G1815=4,'ANEXO RP14'!$A$54,(IF(G1815=5,'ANEXO RP14'!$A$55,(IF(G1815=6,'ANEXO RP14'!$A$56,(IF(G1815=7,'ANEXO RP14'!$A$57,(IF(G1815=8,'ANEXO RP14'!$A$58,(IF(G1815=9,'ANEXO RP14'!$A$59,(IF(G1815=10,'ANEXO RP14'!$A$60,(IF(G1815=11,'ANEXO RP14'!$A$61,(IF(G1815=12,'ANEXO RP14'!$A$62,(IF(G1815=13,'ANEXO RP14'!$A$63,(IF(G1815=14,'ANEXO RP14'!$A$64,(IF(G1815=15,'ANEXO RP14'!$A$65,(IF(G1815=16,'ANEXO RP14'!$A$66," ")))))))))))))))))))))))))))))))</f>
        <v xml:space="preserve"> </v>
      </c>
      <c r="I1815" s="106"/>
      <c r="J1815" s="114"/>
      <c r="K1815" s="91"/>
    </row>
    <row r="1816" spans="1:11" s="30" customFormat="1" ht="41.25" customHeight="1" thickBot="1" x14ac:dyDescent="0.3">
      <c r="A1816" s="113"/>
      <c r="B1816" s="93"/>
      <c r="C1816" s="55"/>
      <c r="D1816" s="94" t="e">
        <f>VLOOKUP($C1815:$C$5004,$C$27:$D$5004,2,0)</f>
        <v>#N/A</v>
      </c>
      <c r="E1816" s="99"/>
      <c r="F1816" s="60" t="e">
        <f>VLOOKUP($E1816:$E$5004,'PLANO DE APLICAÇÃO'!$A$5:$B$1002,2,0)</f>
        <v>#N/A</v>
      </c>
      <c r="G1816" s="28"/>
      <c r="H1816" s="29" t="str">
        <f>IF(G1816=1,'ANEXO RP14'!$A$51,(IF(G1816=2,'ANEXO RP14'!$A$52,(IF(G1816=3,'ANEXO RP14'!$A$53,(IF(G1816=4,'ANEXO RP14'!$A$54,(IF(G1816=5,'ANEXO RP14'!$A$55,(IF(G1816=6,'ANEXO RP14'!$A$56,(IF(G1816=7,'ANEXO RP14'!$A$57,(IF(G1816=8,'ANEXO RP14'!$A$58,(IF(G1816=9,'ANEXO RP14'!$A$59,(IF(G1816=10,'ANEXO RP14'!$A$60,(IF(G1816=11,'ANEXO RP14'!$A$61,(IF(G1816=12,'ANEXO RP14'!$A$62,(IF(G1816=13,'ANEXO RP14'!$A$63,(IF(G1816=14,'ANEXO RP14'!$A$64,(IF(G1816=15,'ANEXO RP14'!$A$65,(IF(G1816=16,'ANEXO RP14'!$A$66," ")))))))))))))))))))))))))))))))</f>
        <v xml:space="preserve"> </v>
      </c>
      <c r="I1816" s="106"/>
      <c r="J1816" s="114"/>
      <c r="K1816" s="91"/>
    </row>
    <row r="1817" spans="1:11" s="30" customFormat="1" ht="41.25" customHeight="1" thickBot="1" x14ac:dyDescent="0.3">
      <c r="A1817" s="113"/>
      <c r="B1817" s="93"/>
      <c r="C1817" s="55"/>
      <c r="D1817" s="94" t="e">
        <f>VLOOKUP($C1816:$C$5004,$C$27:$D$5004,2,0)</f>
        <v>#N/A</v>
      </c>
      <c r="E1817" s="99"/>
      <c r="F1817" s="60" t="e">
        <f>VLOOKUP($E1817:$E$5004,'PLANO DE APLICAÇÃO'!$A$5:$B$1002,2,0)</f>
        <v>#N/A</v>
      </c>
      <c r="G1817" s="28"/>
      <c r="H1817" s="29" t="str">
        <f>IF(G1817=1,'ANEXO RP14'!$A$51,(IF(G1817=2,'ANEXO RP14'!$A$52,(IF(G1817=3,'ANEXO RP14'!$A$53,(IF(G1817=4,'ANEXO RP14'!$A$54,(IF(G1817=5,'ANEXO RP14'!$A$55,(IF(G1817=6,'ANEXO RP14'!$A$56,(IF(G1817=7,'ANEXO RP14'!$A$57,(IF(G1817=8,'ANEXO RP14'!$A$58,(IF(G1817=9,'ANEXO RP14'!$A$59,(IF(G1817=10,'ANEXO RP14'!$A$60,(IF(G1817=11,'ANEXO RP14'!$A$61,(IF(G1817=12,'ANEXO RP14'!$A$62,(IF(G1817=13,'ANEXO RP14'!$A$63,(IF(G1817=14,'ANEXO RP14'!$A$64,(IF(G1817=15,'ANEXO RP14'!$A$65,(IF(G1817=16,'ANEXO RP14'!$A$66," ")))))))))))))))))))))))))))))))</f>
        <v xml:space="preserve"> </v>
      </c>
      <c r="I1817" s="106"/>
      <c r="J1817" s="114"/>
      <c r="K1817" s="91"/>
    </row>
    <row r="1818" spans="1:11" s="30" customFormat="1" ht="41.25" customHeight="1" thickBot="1" x14ac:dyDescent="0.3">
      <c r="A1818" s="113"/>
      <c r="B1818" s="93"/>
      <c r="C1818" s="55"/>
      <c r="D1818" s="94" t="e">
        <f>VLOOKUP($C1817:$C$5004,$C$27:$D$5004,2,0)</f>
        <v>#N/A</v>
      </c>
      <c r="E1818" s="99"/>
      <c r="F1818" s="60" t="e">
        <f>VLOOKUP($E1818:$E$5004,'PLANO DE APLICAÇÃO'!$A$5:$B$1002,2,0)</f>
        <v>#N/A</v>
      </c>
      <c r="G1818" s="28"/>
      <c r="H1818" s="29" t="str">
        <f>IF(G1818=1,'ANEXO RP14'!$A$51,(IF(G1818=2,'ANEXO RP14'!$A$52,(IF(G1818=3,'ANEXO RP14'!$A$53,(IF(G1818=4,'ANEXO RP14'!$A$54,(IF(G1818=5,'ANEXO RP14'!$A$55,(IF(G1818=6,'ANEXO RP14'!$A$56,(IF(G1818=7,'ANEXO RP14'!$A$57,(IF(G1818=8,'ANEXO RP14'!$A$58,(IF(G1818=9,'ANEXO RP14'!$A$59,(IF(G1818=10,'ANEXO RP14'!$A$60,(IF(G1818=11,'ANEXO RP14'!$A$61,(IF(G1818=12,'ANEXO RP14'!$A$62,(IF(G1818=13,'ANEXO RP14'!$A$63,(IF(G1818=14,'ANEXO RP14'!$A$64,(IF(G1818=15,'ANEXO RP14'!$A$65,(IF(G1818=16,'ANEXO RP14'!$A$66," ")))))))))))))))))))))))))))))))</f>
        <v xml:space="preserve"> </v>
      </c>
      <c r="I1818" s="106"/>
      <c r="J1818" s="114"/>
      <c r="K1818" s="91"/>
    </row>
    <row r="1819" spans="1:11" s="30" customFormat="1" ht="41.25" customHeight="1" thickBot="1" x14ac:dyDescent="0.3">
      <c r="A1819" s="113"/>
      <c r="B1819" s="93"/>
      <c r="C1819" s="55"/>
      <c r="D1819" s="94" t="e">
        <f>VLOOKUP($C1818:$C$5004,$C$27:$D$5004,2,0)</f>
        <v>#N/A</v>
      </c>
      <c r="E1819" s="99"/>
      <c r="F1819" s="60" t="e">
        <f>VLOOKUP($E1819:$E$5004,'PLANO DE APLICAÇÃO'!$A$5:$B$1002,2,0)</f>
        <v>#N/A</v>
      </c>
      <c r="G1819" s="28"/>
      <c r="H1819" s="29" t="str">
        <f>IF(G1819=1,'ANEXO RP14'!$A$51,(IF(G1819=2,'ANEXO RP14'!$A$52,(IF(G1819=3,'ANEXO RP14'!$A$53,(IF(G1819=4,'ANEXO RP14'!$A$54,(IF(G1819=5,'ANEXO RP14'!$A$55,(IF(G1819=6,'ANEXO RP14'!$A$56,(IF(G1819=7,'ANEXO RP14'!$A$57,(IF(G1819=8,'ANEXO RP14'!$A$58,(IF(G1819=9,'ANEXO RP14'!$A$59,(IF(G1819=10,'ANEXO RP14'!$A$60,(IF(G1819=11,'ANEXO RP14'!$A$61,(IF(G1819=12,'ANEXO RP14'!$A$62,(IF(G1819=13,'ANEXO RP14'!$A$63,(IF(G1819=14,'ANEXO RP14'!$A$64,(IF(G1819=15,'ANEXO RP14'!$A$65,(IF(G1819=16,'ANEXO RP14'!$A$66," ")))))))))))))))))))))))))))))))</f>
        <v xml:space="preserve"> </v>
      </c>
      <c r="I1819" s="106"/>
      <c r="J1819" s="114"/>
      <c r="K1819" s="91"/>
    </row>
    <row r="1820" spans="1:11" s="30" customFormat="1" ht="41.25" customHeight="1" thickBot="1" x14ac:dyDescent="0.3">
      <c r="A1820" s="113"/>
      <c r="B1820" s="93"/>
      <c r="C1820" s="55"/>
      <c r="D1820" s="94" t="e">
        <f>VLOOKUP($C1819:$C$5004,$C$27:$D$5004,2,0)</f>
        <v>#N/A</v>
      </c>
      <c r="E1820" s="99"/>
      <c r="F1820" s="60" t="e">
        <f>VLOOKUP($E1820:$E$5004,'PLANO DE APLICAÇÃO'!$A$5:$B$1002,2,0)</f>
        <v>#N/A</v>
      </c>
      <c r="G1820" s="28"/>
      <c r="H1820" s="29" t="str">
        <f>IF(G1820=1,'ANEXO RP14'!$A$51,(IF(G1820=2,'ANEXO RP14'!$A$52,(IF(G1820=3,'ANEXO RP14'!$A$53,(IF(G1820=4,'ANEXO RP14'!$A$54,(IF(G1820=5,'ANEXO RP14'!$A$55,(IF(G1820=6,'ANEXO RP14'!$A$56,(IF(G1820=7,'ANEXO RP14'!$A$57,(IF(G1820=8,'ANEXO RP14'!$A$58,(IF(G1820=9,'ANEXO RP14'!$A$59,(IF(G1820=10,'ANEXO RP14'!$A$60,(IF(G1820=11,'ANEXO RP14'!$A$61,(IF(G1820=12,'ANEXO RP14'!$A$62,(IF(G1820=13,'ANEXO RP14'!$A$63,(IF(G1820=14,'ANEXO RP14'!$A$64,(IF(G1820=15,'ANEXO RP14'!$A$65,(IF(G1820=16,'ANEXO RP14'!$A$66," ")))))))))))))))))))))))))))))))</f>
        <v xml:space="preserve"> </v>
      </c>
      <c r="I1820" s="106"/>
      <c r="J1820" s="114"/>
      <c r="K1820" s="91"/>
    </row>
    <row r="1821" spans="1:11" s="30" customFormat="1" ht="41.25" customHeight="1" thickBot="1" x14ac:dyDescent="0.3">
      <c r="A1821" s="113"/>
      <c r="B1821" s="93"/>
      <c r="C1821" s="55"/>
      <c r="D1821" s="94" t="e">
        <f>VLOOKUP($C1820:$C$5004,$C$27:$D$5004,2,0)</f>
        <v>#N/A</v>
      </c>
      <c r="E1821" s="99"/>
      <c r="F1821" s="60" t="e">
        <f>VLOOKUP($E1821:$E$5004,'PLANO DE APLICAÇÃO'!$A$5:$B$1002,2,0)</f>
        <v>#N/A</v>
      </c>
      <c r="G1821" s="28"/>
      <c r="H1821" s="29" t="str">
        <f>IF(G1821=1,'ANEXO RP14'!$A$51,(IF(G1821=2,'ANEXO RP14'!$A$52,(IF(G1821=3,'ANEXO RP14'!$A$53,(IF(G1821=4,'ANEXO RP14'!$A$54,(IF(G1821=5,'ANEXO RP14'!$A$55,(IF(G1821=6,'ANEXO RP14'!$A$56,(IF(G1821=7,'ANEXO RP14'!$A$57,(IF(G1821=8,'ANEXO RP14'!$A$58,(IF(G1821=9,'ANEXO RP14'!$A$59,(IF(G1821=10,'ANEXO RP14'!$A$60,(IF(G1821=11,'ANEXO RP14'!$A$61,(IF(G1821=12,'ANEXO RP14'!$A$62,(IF(G1821=13,'ANEXO RP14'!$A$63,(IF(G1821=14,'ANEXO RP14'!$A$64,(IF(G1821=15,'ANEXO RP14'!$A$65,(IF(G1821=16,'ANEXO RP14'!$A$66," ")))))))))))))))))))))))))))))))</f>
        <v xml:space="preserve"> </v>
      </c>
      <c r="I1821" s="106"/>
      <c r="J1821" s="114"/>
      <c r="K1821" s="91"/>
    </row>
    <row r="1822" spans="1:11" s="30" customFormat="1" ht="41.25" customHeight="1" thickBot="1" x14ac:dyDescent="0.3">
      <c r="A1822" s="113"/>
      <c r="B1822" s="93"/>
      <c r="C1822" s="55"/>
      <c r="D1822" s="94" t="e">
        <f>VLOOKUP($C1821:$C$5004,$C$27:$D$5004,2,0)</f>
        <v>#N/A</v>
      </c>
      <c r="E1822" s="99"/>
      <c r="F1822" s="60" t="e">
        <f>VLOOKUP($E1822:$E$5004,'PLANO DE APLICAÇÃO'!$A$5:$B$1002,2,0)</f>
        <v>#N/A</v>
      </c>
      <c r="G1822" s="28"/>
      <c r="H1822" s="29" t="str">
        <f>IF(G1822=1,'ANEXO RP14'!$A$51,(IF(G1822=2,'ANEXO RP14'!$A$52,(IF(G1822=3,'ANEXO RP14'!$A$53,(IF(G1822=4,'ANEXO RP14'!$A$54,(IF(G1822=5,'ANEXO RP14'!$A$55,(IF(G1822=6,'ANEXO RP14'!$A$56,(IF(G1822=7,'ANEXO RP14'!$A$57,(IF(G1822=8,'ANEXO RP14'!$A$58,(IF(G1822=9,'ANEXO RP14'!$A$59,(IF(G1822=10,'ANEXO RP14'!$A$60,(IF(G1822=11,'ANEXO RP14'!$A$61,(IF(G1822=12,'ANEXO RP14'!$A$62,(IF(G1822=13,'ANEXO RP14'!$A$63,(IF(G1822=14,'ANEXO RP14'!$A$64,(IF(G1822=15,'ANEXO RP14'!$A$65,(IF(G1822=16,'ANEXO RP14'!$A$66," ")))))))))))))))))))))))))))))))</f>
        <v xml:space="preserve"> </v>
      </c>
      <c r="I1822" s="106"/>
      <c r="J1822" s="114"/>
      <c r="K1822" s="91"/>
    </row>
    <row r="1823" spans="1:11" s="30" customFormat="1" ht="41.25" customHeight="1" thickBot="1" x14ac:dyDescent="0.3">
      <c r="A1823" s="113"/>
      <c r="B1823" s="93"/>
      <c r="C1823" s="55"/>
      <c r="D1823" s="94" t="e">
        <f>VLOOKUP($C1822:$C$5004,$C$27:$D$5004,2,0)</f>
        <v>#N/A</v>
      </c>
      <c r="E1823" s="99"/>
      <c r="F1823" s="60" t="e">
        <f>VLOOKUP($E1823:$E$5004,'PLANO DE APLICAÇÃO'!$A$5:$B$1002,2,0)</f>
        <v>#N/A</v>
      </c>
      <c r="G1823" s="28"/>
      <c r="H1823" s="29" t="str">
        <f>IF(G1823=1,'ANEXO RP14'!$A$51,(IF(G1823=2,'ANEXO RP14'!$A$52,(IF(G1823=3,'ANEXO RP14'!$A$53,(IF(G1823=4,'ANEXO RP14'!$A$54,(IF(G1823=5,'ANEXO RP14'!$A$55,(IF(G1823=6,'ANEXO RP14'!$A$56,(IF(G1823=7,'ANEXO RP14'!$A$57,(IF(G1823=8,'ANEXO RP14'!$A$58,(IF(G1823=9,'ANEXO RP14'!$A$59,(IF(G1823=10,'ANEXO RP14'!$A$60,(IF(G1823=11,'ANEXO RP14'!$A$61,(IF(G1823=12,'ANEXO RP14'!$A$62,(IF(G1823=13,'ANEXO RP14'!$A$63,(IF(G1823=14,'ANEXO RP14'!$A$64,(IF(G1823=15,'ANEXO RP14'!$A$65,(IF(G1823=16,'ANEXO RP14'!$A$66," ")))))))))))))))))))))))))))))))</f>
        <v xml:space="preserve"> </v>
      </c>
      <c r="I1823" s="106"/>
      <c r="J1823" s="114"/>
      <c r="K1823" s="91"/>
    </row>
    <row r="1824" spans="1:11" s="30" customFormat="1" ht="41.25" customHeight="1" thickBot="1" x14ac:dyDescent="0.3">
      <c r="A1824" s="113"/>
      <c r="B1824" s="93"/>
      <c r="C1824" s="55"/>
      <c r="D1824" s="94" t="e">
        <f>VLOOKUP($C1823:$C$5004,$C$27:$D$5004,2,0)</f>
        <v>#N/A</v>
      </c>
      <c r="E1824" s="99"/>
      <c r="F1824" s="60" t="e">
        <f>VLOOKUP($E1824:$E$5004,'PLANO DE APLICAÇÃO'!$A$5:$B$1002,2,0)</f>
        <v>#N/A</v>
      </c>
      <c r="G1824" s="28"/>
      <c r="H1824" s="29" t="str">
        <f>IF(G1824=1,'ANEXO RP14'!$A$51,(IF(G1824=2,'ANEXO RP14'!$A$52,(IF(G1824=3,'ANEXO RP14'!$A$53,(IF(G1824=4,'ANEXO RP14'!$A$54,(IF(G1824=5,'ANEXO RP14'!$A$55,(IF(G1824=6,'ANEXO RP14'!$A$56,(IF(G1824=7,'ANEXO RP14'!$A$57,(IF(G1824=8,'ANEXO RP14'!$A$58,(IF(G1824=9,'ANEXO RP14'!$A$59,(IF(G1824=10,'ANEXO RP14'!$A$60,(IF(G1824=11,'ANEXO RP14'!$A$61,(IF(G1824=12,'ANEXO RP14'!$A$62,(IF(G1824=13,'ANEXO RP14'!$A$63,(IF(G1824=14,'ANEXO RP14'!$A$64,(IF(G1824=15,'ANEXO RP14'!$A$65,(IF(G1824=16,'ANEXO RP14'!$A$66," ")))))))))))))))))))))))))))))))</f>
        <v xml:space="preserve"> </v>
      </c>
      <c r="I1824" s="106"/>
      <c r="J1824" s="114"/>
      <c r="K1824" s="91"/>
    </row>
    <row r="1825" spans="1:11" s="30" customFormat="1" ht="41.25" customHeight="1" thickBot="1" x14ac:dyDescent="0.3">
      <c r="A1825" s="113"/>
      <c r="B1825" s="93"/>
      <c r="C1825" s="55"/>
      <c r="D1825" s="94" t="e">
        <f>VLOOKUP($C1824:$C$5004,$C$27:$D$5004,2,0)</f>
        <v>#N/A</v>
      </c>
      <c r="E1825" s="99"/>
      <c r="F1825" s="60" t="e">
        <f>VLOOKUP($E1825:$E$5004,'PLANO DE APLICAÇÃO'!$A$5:$B$1002,2,0)</f>
        <v>#N/A</v>
      </c>
      <c r="G1825" s="28"/>
      <c r="H1825" s="29" t="str">
        <f>IF(G1825=1,'ANEXO RP14'!$A$51,(IF(G1825=2,'ANEXO RP14'!$A$52,(IF(G1825=3,'ANEXO RP14'!$A$53,(IF(G1825=4,'ANEXO RP14'!$A$54,(IF(G1825=5,'ANEXO RP14'!$A$55,(IF(G1825=6,'ANEXO RP14'!$A$56,(IF(G1825=7,'ANEXO RP14'!$A$57,(IF(G1825=8,'ANEXO RP14'!$A$58,(IF(G1825=9,'ANEXO RP14'!$A$59,(IF(G1825=10,'ANEXO RP14'!$A$60,(IF(G1825=11,'ANEXO RP14'!$A$61,(IF(G1825=12,'ANEXO RP14'!$A$62,(IF(G1825=13,'ANEXO RP14'!$A$63,(IF(G1825=14,'ANEXO RP14'!$A$64,(IF(G1825=15,'ANEXO RP14'!$A$65,(IF(G1825=16,'ANEXO RP14'!$A$66," ")))))))))))))))))))))))))))))))</f>
        <v xml:space="preserve"> </v>
      </c>
      <c r="I1825" s="106"/>
      <c r="J1825" s="114"/>
      <c r="K1825" s="91"/>
    </row>
    <row r="1826" spans="1:11" s="30" customFormat="1" ht="41.25" customHeight="1" thickBot="1" x14ac:dyDescent="0.3">
      <c r="A1826" s="113"/>
      <c r="B1826" s="93"/>
      <c r="C1826" s="55"/>
      <c r="D1826" s="94" t="e">
        <f>VLOOKUP($C1825:$C$5004,$C$27:$D$5004,2,0)</f>
        <v>#N/A</v>
      </c>
      <c r="E1826" s="99"/>
      <c r="F1826" s="60" t="e">
        <f>VLOOKUP($E1826:$E$5004,'PLANO DE APLICAÇÃO'!$A$5:$B$1002,2,0)</f>
        <v>#N/A</v>
      </c>
      <c r="G1826" s="28"/>
      <c r="H1826" s="29" t="str">
        <f>IF(G1826=1,'ANEXO RP14'!$A$51,(IF(G1826=2,'ANEXO RP14'!$A$52,(IF(G1826=3,'ANEXO RP14'!$A$53,(IF(G1826=4,'ANEXO RP14'!$A$54,(IF(G1826=5,'ANEXO RP14'!$A$55,(IF(G1826=6,'ANEXO RP14'!$A$56,(IF(G1826=7,'ANEXO RP14'!$A$57,(IF(G1826=8,'ANEXO RP14'!$A$58,(IF(G1826=9,'ANEXO RP14'!$A$59,(IF(G1826=10,'ANEXO RP14'!$A$60,(IF(G1826=11,'ANEXO RP14'!$A$61,(IF(G1826=12,'ANEXO RP14'!$A$62,(IF(G1826=13,'ANEXO RP14'!$A$63,(IF(G1826=14,'ANEXO RP14'!$A$64,(IF(G1826=15,'ANEXO RP14'!$A$65,(IF(G1826=16,'ANEXO RP14'!$A$66," ")))))))))))))))))))))))))))))))</f>
        <v xml:space="preserve"> </v>
      </c>
      <c r="I1826" s="106"/>
      <c r="J1826" s="114"/>
      <c r="K1826" s="91"/>
    </row>
    <row r="1827" spans="1:11" s="30" customFormat="1" ht="41.25" customHeight="1" thickBot="1" x14ac:dyDescent="0.3">
      <c r="A1827" s="113"/>
      <c r="B1827" s="93"/>
      <c r="C1827" s="55"/>
      <c r="D1827" s="94" t="e">
        <f>VLOOKUP($C1826:$C$5004,$C$27:$D$5004,2,0)</f>
        <v>#N/A</v>
      </c>
      <c r="E1827" s="99"/>
      <c r="F1827" s="60" t="e">
        <f>VLOOKUP($E1827:$E$5004,'PLANO DE APLICAÇÃO'!$A$5:$B$1002,2,0)</f>
        <v>#N/A</v>
      </c>
      <c r="G1827" s="28"/>
      <c r="H1827" s="29" t="str">
        <f>IF(G1827=1,'ANEXO RP14'!$A$51,(IF(G1827=2,'ANEXO RP14'!$A$52,(IF(G1827=3,'ANEXO RP14'!$A$53,(IF(G1827=4,'ANEXO RP14'!$A$54,(IF(G1827=5,'ANEXO RP14'!$A$55,(IF(G1827=6,'ANEXO RP14'!$A$56,(IF(G1827=7,'ANEXO RP14'!$A$57,(IF(G1827=8,'ANEXO RP14'!$A$58,(IF(G1827=9,'ANEXO RP14'!$A$59,(IF(G1827=10,'ANEXO RP14'!$A$60,(IF(G1827=11,'ANEXO RP14'!$A$61,(IF(G1827=12,'ANEXO RP14'!$A$62,(IF(G1827=13,'ANEXO RP14'!$A$63,(IF(G1827=14,'ANEXO RP14'!$A$64,(IF(G1827=15,'ANEXO RP14'!$A$65,(IF(G1827=16,'ANEXO RP14'!$A$66," ")))))))))))))))))))))))))))))))</f>
        <v xml:space="preserve"> </v>
      </c>
      <c r="I1827" s="106"/>
      <c r="J1827" s="114"/>
      <c r="K1827" s="91"/>
    </row>
    <row r="1828" spans="1:11" s="30" customFormat="1" ht="41.25" customHeight="1" thickBot="1" x14ac:dyDescent="0.3">
      <c r="A1828" s="113"/>
      <c r="B1828" s="93"/>
      <c r="C1828" s="55"/>
      <c r="D1828" s="94" t="e">
        <f>VLOOKUP($C1827:$C$5004,$C$27:$D$5004,2,0)</f>
        <v>#N/A</v>
      </c>
      <c r="E1828" s="99"/>
      <c r="F1828" s="60" t="e">
        <f>VLOOKUP($E1828:$E$5004,'PLANO DE APLICAÇÃO'!$A$5:$B$1002,2,0)</f>
        <v>#N/A</v>
      </c>
      <c r="G1828" s="28"/>
      <c r="H1828" s="29" t="str">
        <f>IF(G1828=1,'ANEXO RP14'!$A$51,(IF(G1828=2,'ANEXO RP14'!$A$52,(IF(G1828=3,'ANEXO RP14'!$A$53,(IF(G1828=4,'ANEXO RP14'!$A$54,(IF(G1828=5,'ANEXO RP14'!$A$55,(IF(G1828=6,'ANEXO RP14'!$A$56,(IF(G1828=7,'ANEXO RP14'!$A$57,(IF(G1828=8,'ANEXO RP14'!$A$58,(IF(G1828=9,'ANEXO RP14'!$A$59,(IF(G1828=10,'ANEXO RP14'!$A$60,(IF(G1828=11,'ANEXO RP14'!$A$61,(IF(G1828=12,'ANEXO RP14'!$A$62,(IF(G1828=13,'ANEXO RP14'!$A$63,(IF(G1828=14,'ANEXO RP14'!$A$64,(IF(G1828=15,'ANEXO RP14'!$A$65,(IF(G1828=16,'ANEXO RP14'!$A$66," ")))))))))))))))))))))))))))))))</f>
        <v xml:space="preserve"> </v>
      </c>
      <c r="I1828" s="106"/>
      <c r="J1828" s="114"/>
      <c r="K1828" s="91"/>
    </row>
    <row r="1829" spans="1:11" s="30" customFormat="1" ht="41.25" customHeight="1" thickBot="1" x14ac:dyDescent="0.3">
      <c r="A1829" s="113"/>
      <c r="B1829" s="93"/>
      <c r="C1829" s="55"/>
      <c r="D1829" s="94" t="e">
        <f>VLOOKUP($C1828:$C$5004,$C$27:$D$5004,2,0)</f>
        <v>#N/A</v>
      </c>
      <c r="E1829" s="99"/>
      <c r="F1829" s="60" t="e">
        <f>VLOOKUP($E1829:$E$5004,'PLANO DE APLICAÇÃO'!$A$5:$B$1002,2,0)</f>
        <v>#N/A</v>
      </c>
      <c r="G1829" s="28"/>
      <c r="H1829" s="29" t="str">
        <f>IF(G1829=1,'ANEXO RP14'!$A$51,(IF(G1829=2,'ANEXO RP14'!$A$52,(IF(G1829=3,'ANEXO RP14'!$A$53,(IF(G1829=4,'ANEXO RP14'!$A$54,(IF(G1829=5,'ANEXO RP14'!$A$55,(IF(G1829=6,'ANEXO RP14'!$A$56,(IF(G1829=7,'ANEXO RP14'!$A$57,(IF(G1829=8,'ANEXO RP14'!$A$58,(IF(G1829=9,'ANEXO RP14'!$A$59,(IF(G1829=10,'ANEXO RP14'!$A$60,(IF(G1829=11,'ANEXO RP14'!$A$61,(IF(G1829=12,'ANEXO RP14'!$A$62,(IF(G1829=13,'ANEXO RP14'!$A$63,(IF(G1829=14,'ANEXO RP14'!$A$64,(IF(G1829=15,'ANEXO RP14'!$A$65,(IF(G1829=16,'ANEXO RP14'!$A$66," ")))))))))))))))))))))))))))))))</f>
        <v xml:space="preserve"> </v>
      </c>
      <c r="I1829" s="106"/>
      <c r="J1829" s="114"/>
      <c r="K1829" s="91"/>
    </row>
    <row r="1830" spans="1:11" s="30" customFormat="1" ht="41.25" customHeight="1" thickBot="1" x14ac:dyDescent="0.3">
      <c r="A1830" s="113"/>
      <c r="B1830" s="93"/>
      <c r="C1830" s="55"/>
      <c r="D1830" s="94" t="e">
        <f>VLOOKUP($C1829:$C$5004,$C$27:$D$5004,2,0)</f>
        <v>#N/A</v>
      </c>
      <c r="E1830" s="99"/>
      <c r="F1830" s="60" t="e">
        <f>VLOOKUP($E1830:$E$5004,'PLANO DE APLICAÇÃO'!$A$5:$B$1002,2,0)</f>
        <v>#N/A</v>
      </c>
      <c r="G1830" s="28"/>
      <c r="H1830" s="29" t="str">
        <f>IF(G1830=1,'ANEXO RP14'!$A$51,(IF(G1830=2,'ANEXO RP14'!$A$52,(IF(G1830=3,'ANEXO RP14'!$A$53,(IF(G1830=4,'ANEXO RP14'!$A$54,(IF(G1830=5,'ANEXO RP14'!$A$55,(IF(G1830=6,'ANEXO RP14'!$A$56,(IF(G1830=7,'ANEXO RP14'!$A$57,(IF(G1830=8,'ANEXO RP14'!$A$58,(IF(G1830=9,'ANEXO RP14'!$A$59,(IF(G1830=10,'ANEXO RP14'!$A$60,(IF(G1830=11,'ANEXO RP14'!$A$61,(IF(G1830=12,'ANEXO RP14'!$A$62,(IF(G1830=13,'ANEXO RP14'!$A$63,(IF(G1830=14,'ANEXO RP14'!$A$64,(IF(G1830=15,'ANEXO RP14'!$A$65,(IF(G1830=16,'ANEXO RP14'!$A$66," ")))))))))))))))))))))))))))))))</f>
        <v xml:space="preserve"> </v>
      </c>
      <c r="I1830" s="106"/>
      <c r="J1830" s="114"/>
      <c r="K1830" s="91"/>
    </row>
    <row r="1831" spans="1:11" s="30" customFormat="1" ht="41.25" customHeight="1" thickBot="1" x14ac:dyDescent="0.3">
      <c r="A1831" s="113"/>
      <c r="B1831" s="93"/>
      <c r="C1831" s="55"/>
      <c r="D1831" s="94" t="e">
        <f>VLOOKUP($C1830:$C$5004,$C$27:$D$5004,2,0)</f>
        <v>#N/A</v>
      </c>
      <c r="E1831" s="99"/>
      <c r="F1831" s="60" t="e">
        <f>VLOOKUP($E1831:$E$5004,'PLANO DE APLICAÇÃO'!$A$5:$B$1002,2,0)</f>
        <v>#N/A</v>
      </c>
      <c r="G1831" s="28"/>
      <c r="H1831" s="29" t="str">
        <f>IF(G1831=1,'ANEXO RP14'!$A$51,(IF(G1831=2,'ANEXO RP14'!$A$52,(IF(G1831=3,'ANEXO RP14'!$A$53,(IF(G1831=4,'ANEXO RP14'!$A$54,(IF(G1831=5,'ANEXO RP14'!$A$55,(IF(G1831=6,'ANEXO RP14'!$A$56,(IF(G1831=7,'ANEXO RP14'!$A$57,(IF(G1831=8,'ANEXO RP14'!$A$58,(IF(G1831=9,'ANEXO RP14'!$A$59,(IF(G1831=10,'ANEXO RP14'!$A$60,(IF(G1831=11,'ANEXO RP14'!$A$61,(IF(G1831=12,'ANEXO RP14'!$A$62,(IF(G1831=13,'ANEXO RP14'!$A$63,(IF(G1831=14,'ANEXO RP14'!$A$64,(IF(G1831=15,'ANEXO RP14'!$A$65,(IF(G1831=16,'ANEXO RP14'!$A$66," ")))))))))))))))))))))))))))))))</f>
        <v xml:space="preserve"> </v>
      </c>
      <c r="I1831" s="106"/>
      <c r="J1831" s="114"/>
      <c r="K1831" s="91"/>
    </row>
    <row r="1832" spans="1:11" s="30" customFormat="1" ht="41.25" customHeight="1" thickBot="1" x14ac:dyDescent="0.3">
      <c r="A1832" s="113"/>
      <c r="B1832" s="93"/>
      <c r="C1832" s="55"/>
      <c r="D1832" s="94" t="e">
        <f>VLOOKUP($C1831:$C$5004,$C$27:$D$5004,2,0)</f>
        <v>#N/A</v>
      </c>
      <c r="E1832" s="99"/>
      <c r="F1832" s="60" t="e">
        <f>VLOOKUP($E1832:$E$5004,'PLANO DE APLICAÇÃO'!$A$5:$B$1002,2,0)</f>
        <v>#N/A</v>
      </c>
      <c r="G1832" s="28"/>
      <c r="H1832" s="29" t="str">
        <f>IF(G1832=1,'ANEXO RP14'!$A$51,(IF(G1832=2,'ANEXO RP14'!$A$52,(IF(G1832=3,'ANEXO RP14'!$A$53,(IF(G1832=4,'ANEXO RP14'!$A$54,(IF(G1832=5,'ANEXO RP14'!$A$55,(IF(G1832=6,'ANEXO RP14'!$A$56,(IF(G1832=7,'ANEXO RP14'!$A$57,(IF(G1832=8,'ANEXO RP14'!$A$58,(IF(G1832=9,'ANEXO RP14'!$A$59,(IF(G1832=10,'ANEXO RP14'!$A$60,(IF(G1832=11,'ANEXO RP14'!$A$61,(IF(G1832=12,'ANEXO RP14'!$A$62,(IF(G1832=13,'ANEXO RP14'!$A$63,(IF(G1832=14,'ANEXO RP14'!$A$64,(IF(G1832=15,'ANEXO RP14'!$A$65,(IF(G1832=16,'ANEXO RP14'!$A$66," ")))))))))))))))))))))))))))))))</f>
        <v xml:space="preserve"> </v>
      </c>
      <c r="I1832" s="106"/>
      <c r="J1832" s="114"/>
      <c r="K1832" s="91"/>
    </row>
    <row r="1833" spans="1:11" s="30" customFormat="1" ht="41.25" customHeight="1" thickBot="1" x14ac:dyDescent="0.3">
      <c r="A1833" s="113"/>
      <c r="B1833" s="93"/>
      <c r="C1833" s="55"/>
      <c r="D1833" s="94" t="e">
        <f>VLOOKUP($C1832:$C$5004,$C$27:$D$5004,2,0)</f>
        <v>#N/A</v>
      </c>
      <c r="E1833" s="99"/>
      <c r="F1833" s="60" t="e">
        <f>VLOOKUP($E1833:$E$5004,'PLANO DE APLICAÇÃO'!$A$5:$B$1002,2,0)</f>
        <v>#N/A</v>
      </c>
      <c r="G1833" s="28"/>
      <c r="H1833" s="29" t="str">
        <f>IF(G1833=1,'ANEXO RP14'!$A$51,(IF(G1833=2,'ANEXO RP14'!$A$52,(IF(G1833=3,'ANEXO RP14'!$A$53,(IF(G1833=4,'ANEXO RP14'!$A$54,(IF(G1833=5,'ANEXO RP14'!$A$55,(IF(G1833=6,'ANEXO RP14'!$A$56,(IF(G1833=7,'ANEXO RP14'!$A$57,(IF(G1833=8,'ANEXO RP14'!$A$58,(IF(G1833=9,'ANEXO RP14'!$A$59,(IF(G1833=10,'ANEXO RP14'!$A$60,(IF(G1833=11,'ANEXO RP14'!$A$61,(IF(G1833=12,'ANEXO RP14'!$A$62,(IF(G1833=13,'ANEXO RP14'!$A$63,(IF(G1833=14,'ANEXO RP14'!$A$64,(IF(G1833=15,'ANEXO RP14'!$A$65,(IF(G1833=16,'ANEXO RP14'!$A$66," ")))))))))))))))))))))))))))))))</f>
        <v xml:space="preserve"> </v>
      </c>
      <c r="I1833" s="106"/>
      <c r="J1833" s="114"/>
      <c r="K1833" s="91"/>
    </row>
    <row r="1834" spans="1:11" s="30" customFormat="1" ht="41.25" customHeight="1" thickBot="1" x14ac:dyDescent="0.3">
      <c r="A1834" s="113"/>
      <c r="B1834" s="93"/>
      <c r="C1834" s="55"/>
      <c r="D1834" s="94" t="e">
        <f>VLOOKUP($C1833:$C$5004,$C$27:$D$5004,2,0)</f>
        <v>#N/A</v>
      </c>
      <c r="E1834" s="99"/>
      <c r="F1834" s="60" t="e">
        <f>VLOOKUP($E1834:$E$5004,'PLANO DE APLICAÇÃO'!$A$5:$B$1002,2,0)</f>
        <v>#N/A</v>
      </c>
      <c r="G1834" s="28"/>
      <c r="H1834" s="29" t="str">
        <f>IF(G1834=1,'ANEXO RP14'!$A$51,(IF(G1834=2,'ANEXO RP14'!$A$52,(IF(G1834=3,'ANEXO RP14'!$A$53,(IF(G1834=4,'ANEXO RP14'!$A$54,(IF(G1834=5,'ANEXO RP14'!$A$55,(IF(G1834=6,'ANEXO RP14'!$A$56,(IF(G1834=7,'ANEXO RP14'!$A$57,(IF(G1834=8,'ANEXO RP14'!$A$58,(IF(G1834=9,'ANEXO RP14'!$A$59,(IF(G1834=10,'ANEXO RP14'!$A$60,(IF(G1834=11,'ANEXO RP14'!$A$61,(IF(G1834=12,'ANEXO RP14'!$A$62,(IF(G1834=13,'ANEXO RP14'!$A$63,(IF(G1834=14,'ANEXO RP14'!$A$64,(IF(G1834=15,'ANEXO RP14'!$A$65,(IF(G1834=16,'ANEXO RP14'!$A$66," ")))))))))))))))))))))))))))))))</f>
        <v xml:space="preserve"> </v>
      </c>
      <c r="I1834" s="106"/>
      <c r="J1834" s="114"/>
      <c r="K1834" s="91"/>
    </row>
    <row r="1835" spans="1:11" s="30" customFormat="1" ht="41.25" customHeight="1" thickBot="1" x14ac:dyDescent="0.3">
      <c r="A1835" s="113"/>
      <c r="B1835" s="93"/>
      <c r="C1835" s="55"/>
      <c r="D1835" s="94" t="e">
        <f>VLOOKUP($C1834:$C$5004,$C$27:$D$5004,2,0)</f>
        <v>#N/A</v>
      </c>
      <c r="E1835" s="99"/>
      <c r="F1835" s="60" t="e">
        <f>VLOOKUP($E1835:$E$5004,'PLANO DE APLICAÇÃO'!$A$5:$B$1002,2,0)</f>
        <v>#N/A</v>
      </c>
      <c r="G1835" s="28"/>
      <c r="H1835" s="29" t="str">
        <f>IF(G1835=1,'ANEXO RP14'!$A$51,(IF(G1835=2,'ANEXO RP14'!$A$52,(IF(G1835=3,'ANEXO RP14'!$A$53,(IF(G1835=4,'ANEXO RP14'!$A$54,(IF(G1835=5,'ANEXO RP14'!$A$55,(IF(G1835=6,'ANEXO RP14'!$A$56,(IF(G1835=7,'ANEXO RP14'!$A$57,(IF(G1835=8,'ANEXO RP14'!$A$58,(IF(G1835=9,'ANEXO RP14'!$A$59,(IF(G1835=10,'ANEXO RP14'!$A$60,(IF(G1835=11,'ANEXO RP14'!$A$61,(IF(G1835=12,'ANEXO RP14'!$A$62,(IF(G1835=13,'ANEXO RP14'!$A$63,(IF(G1835=14,'ANEXO RP14'!$A$64,(IF(G1835=15,'ANEXO RP14'!$A$65,(IF(G1835=16,'ANEXO RP14'!$A$66," ")))))))))))))))))))))))))))))))</f>
        <v xml:space="preserve"> </v>
      </c>
      <c r="I1835" s="106"/>
      <c r="J1835" s="114"/>
      <c r="K1835" s="91"/>
    </row>
    <row r="1836" spans="1:11" s="30" customFormat="1" ht="41.25" customHeight="1" thickBot="1" x14ac:dyDescent="0.3">
      <c r="A1836" s="113"/>
      <c r="B1836" s="93"/>
      <c r="C1836" s="55"/>
      <c r="D1836" s="94" t="e">
        <f>VLOOKUP($C1835:$C$5004,$C$27:$D$5004,2,0)</f>
        <v>#N/A</v>
      </c>
      <c r="E1836" s="99"/>
      <c r="F1836" s="60" t="e">
        <f>VLOOKUP($E1836:$E$5004,'PLANO DE APLICAÇÃO'!$A$5:$B$1002,2,0)</f>
        <v>#N/A</v>
      </c>
      <c r="G1836" s="28"/>
      <c r="H1836" s="29" t="str">
        <f>IF(G1836=1,'ANEXO RP14'!$A$51,(IF(G1836=2,'ANEXO RP14'!$A$52,(IF(G1836=3,'ANEXO RP14'!$A$53,(IF(G1836=4,'ANEXO RP14'!$A$54,(IF(G1836=5,'ANEXO RP14'!$A$55,(IF(G1836=6,'ANEXO RP14'!$A$56,(IF(G1836=7,'ANEXO RP14'!$A$57,(IF(G1836=8,'ANEXO RP14'!$A$58,(IF(G1836=9,'ANEXO RP14'!$A$59,(IF(G1836=10,'ANEXO RP14'!$A$60,(IF(G1836=11,'ANEXO RP14'!$A$61,(IF(G1836=12,'ANEXO RP14'!$A$62,(IF(G1836=13,'ANEXO RP14'!$A$63,(IF(G1836=14,'ANEXO RP14'!$A$64,(IF(G1836=15,'ANEXO RP14'!$A$65,(IF(G1836=16,'ANEXO RP14'!$A$66," ")))))))))))))))))))))))))))))))</f>
        <v xml:space="preserve"> </v>
      </c>
      <c r="I1836" s="106"/>
      <c r="J1836" s="114"/>
      <c r="K1836" s="91"/>
    </row>
    <row r="1837" spans="1:11" s="30" customFormat="1" ht="41.25" customHeight="1" thickBot="1" x14ac:dyDescent="0.3">
      <c r="A1837" s="113"/>
      <c r="B1837" s="93"/>
      <c r="C1837" s="55"/>
      <c r="D1837" s="94" t="e">
        <f>VLOOKUP($C1836:$C$5004,$C$27:$D$5004,2,0)</f>
        <v>#N/A</v>
      </c>
      <c r="E1837" s="99"/>
      <c r="F1837" s="60" t="e">
        <f>VLOOKUP($E1837:$E$5004,'PLANO DE APLICAÇÃO'!$A$5:$B$1002,2,0)</f>
        <v>#N/A</v>
      </c>
      <c r="G1837" s="28"/>
      <c r="H1837" s="29" t="str">
        <f>IF(G1837=1,'ANEXO RP14'!$A$51,(IF(G1837=2,'ANEXO RP14'!$A$52,(IF(G1837=3,'ANEXO RP14'!$A$53,(IF(G1837=4,'ANEXO RP14'!$A$54,(IF(G1837=5,'ANEXO RP14'!$A$55,(IF(G1837=6,'ANEXO RP14'!$A$56,(IF(G1837=7,'ANEXO RP14'!$A$57,(IF(G1837=8,'ANEXO RP14'!$A$58,(IF(G1837=9,'ANEXO RP14'!$A$59,(IF(G1837=10,'ANEXO RP14'!$A$60,(IF(G1837=11,'ANEXO RP14'!$A$61,(IF(G1837=12,'ANEXO RP14'!$A$62,(IF(G1837=13,'ANEXO RP14'!$A$63,(IF(G1837=14,'ANEXO RP14'!$A$64,(IF(G1837=15,'ANEXO RP14'!$A$65,(IF(G1837=16,'ANEXO RP14'!$A$66," ")))))))))))))))))))))))))))))))</f>
        <v xml:space="preserve"> </v>
      </c>
      <c r="I1837" s="106"/>
      <c r="J1837" s="114"/>
      <c r="K1837" s="91"/>
    </row>
    <row r="1838" spans="1:11" s="30" customFormat="1" ht="41.25" customHeight="1" thickBot="1" x14ac:dyDescent="0.3">
      <c r="A1838" s="113"/>
      <c r="B1838" s="93"/>
      <c r="C1838" s="55"/>
      <c r="D1838" s="94" t="e">
        <f>VLOOKUP($C1837:$C$5004,$C$27:$D$5004,2,0)</f>
        <v>#N/A</v>
      </c>
      <c r="E1838" s="99"/>
      <c r="F1838" s="60" t="e">
        <f>VLOOKUP($E1838:$E$5004,'PLANO DE APLICAÇÃO'!$A$5:$B$1002,2,0)</f>
        <v>#N/A</v>
      </c>
      <c r="G1838" s="28"/>
      <c r="H1838" s="29" t="str">
        <f>IF(G1838=1,'ANEXO RP14'!$A$51,(IF(G1838=2,'ANEXO RP14'!$A$52,(IF(G1838=3,'ANEXO RP14'!$A$53,(IF(G1838=4,'ANEXO RP14'!$A$54,(IF(G1838=5,'ANEXO RP14'!$A$55,(IF(G1838=6,'ANEXO RP14'!$A$56,(IF(G1838=7,'ANEXO RP14'!$A$57,(IF(G1838=8,'ANEXO RP14'!$A$58,(IF(G1838=9,'ANEXO RP14'!$A$59,(IF(G1838=10,'ANEXO RP14'!$A$60,(IF(G1838=11,'ANEXO RP14'!$A$61,(IF(G1838=12,'ANEXO RP14'!$A$62,(IF(G1838=13,'ANEXO RP14'!$A$63,(IF(G1838=14,'ANEXO RP14'!$A$64,(IF(G1838=15,'ANEXO RP14'!$A$65,(IF(G1838=16,'ANEXO RP14'!$A$66," ")))))))))))))))))))))))))))))))</f>
        <v xml:space="preserve"> </v>
      </c>
      <c r="I1838" s="106"/>
      <c r="J1838" s="114"/>
      <c r="K1838" s="91"/>
    </row>
    <row r="1839" spans="1:11" s="30" customFormat="1" ht="41.25" customHeight="1" thickBot="1" x14ac:dyDescent="0.3">
      <c r="A1839" s="113"/>
      <c r="B1839" s="93"/>
      <c r="C1839" s="55"/>
      <c r="D1839" s="94" t="e">
        <f>VLOOKUP($C1838:$C$5004,$C$27:$D$5004,2,0)</f>
        <v>#N/A</v>
      </c>
      <c r="E1839" s="99"/>
      <c r="F1839" s="60" t="e">
        <f>VLOOKUP($E1839:$E$5004,'PLANO DE APLICAÇÃO'!$A$5:$B$1002,2,0)</f>
        <v>#N/A</v>
      </c>
      <c r="G1839" s="28"/>
      <c r="H1839" s="29" t="str">
        <f>IF(G1839=1,'ANEXO RP14'!$A$51,(IF(G1839=2,'ANEXO RP14'!$A$52,(IF(G1839=3,'ANEXO RP14'!$A$53,(IF(G1839=4,'ANEXO RP14'!$A$54,(IF(G1839=5,'ANEXO RP14'!$A$55,(IF(G1839=6,'ANEXO RP14'!$A$56,(IF(G1839=7,'ANEXO RP14'!$A$57,(IF(G1839=8,'ANEXO RP14'!$A$58,(IF(G1839=9,'ANEXO RP14'!$A$59,(IF(G1839=10,'ANEXO RP14'!$A$60,(IF(G1839=11,'ANEXO RP14'!$A$61,(IF(G1839=12,'ANEXO RP14'!$A$62,(IF(G1839=13,'ANEXO RP14'!$A$63,(IF(G1839=14,'ANEXO RP14'!$A$64,(IF(G1839=15,'ANEXO RP14'!$A$65,(IF(G1839=16,'ANEXO RP14'!$A$66," ")))))))))))))))))))))))))))))))</f>
        <v xml:space="preserve"> </v>
      </c>
      <c r="I1839" s="106"/>
      <c r="J1839" s="114"/>
      <c r="K1839" s="91"/>
    </row>
    <row r="1840" spans="1:11" s="30" customFormat="1" ht="41.25" customHeight="1" thickBot="1" x14ac:dyDescent="0.3">
      <c r="A1840" s="113"/>
      <c r="B1840" s="93"/>
      <c r="C1840" s="55"/>
      <c r="D1840" s="94" t="e">
        <f>VLOOKUP($C1839:$C$5004,$C$27:$D$5004,2,0)</f>
        <v>#N/A</v>
      </c>
      <c r="E1840" s="99"/>
      <c r="F1840" s="60" t="e">
        <f>VLOOKUP($E1840:$E$5004,'PLANO DE APLICAÇÃO'!$A$5:$B$1002,2,0)</f>
        <v>#N/A</v>
      </c>
      <c r="G1840" s="28"/>
      <c r="H1840" s="29" t="str">
        <f>IF(G1840=1,'ANEXO RP14'!$A$51,(IF(G1840=2,'ANEXO RP14'!$A$52,(IF(G1840=3,'ANEXO RP14'!$A$53,(IF(G1840=4,'ANEXO RP14'!$A$54,(IF(G1840=5,'ANEXO RP14'!$A$55,(IF(G1840=6,'ANEXO RP14'!$A$56,(IF(G1840=7,'ANEXO RP14'!$A$57,(IF(G1840=8,'ANEXO RP14'!$A$58,(IF(G1840=9,'ANEXO RP14'!$A$59,(IF(G1840=10,'ANEXO RP14'!$A$60,(IF(G1840=11,'ANEXO RP14'!$A$61,(IF(G1840=12,'ANEXO RP14'!$A$62,(IF(G1840=13,'ANEXO RP14'!$A$63,(IF(G1840=14,'ANEXO RP14'!$A$64,(IF(G1840=15,'ANEXO RP14'!$A$65,(IF(G1840=16,'ANEXO RP14'!$A$66," ")))))))))))))))))))))))))))))))</f>
        <v xml:space="preserve"> </v>
      </c>
      <c r="I1840" s="106"/>
      <c r="J1840" s="114"/>
      <c r="K1840" s="91"/>
    </row>
    <row r="1841" spans="1:11" s="30" customFormat="1" ht="41.25" customHeight="1" thickBot="1" x14ac:dyDescent="0.3">
      <c r="A1841" s="113"/>
      <c r="B1841" s="93"/>
      <c r="C1841" s="55"/>
      <c r="D1841" s="94" t="e">
        <f>VLOOKUP($C1840:$C$5004,$C$27:$D$5004,2,0)</f>
        <v>#N/A</v>
      </c>
      <c r="E1841" s="99"/>
      <c r="F1841" s="60" t="e">
        <f>VLOOKUP($E1841:$E$5004,'PLANO DE APLICAÇÃO'!$A$5:$B$1002,2,0)</f>
        <v>#N/A</v>
      </c>
      <c r="G1841" s="28"/>
      <c r="H1841" s="29" t="str">
        <f>IF(G1841=1,'ANEXO RP14'!$A$51,(IF(G1841=2,'ANEXO RP14'!$A$52,(IF(G1841=3,'ANEXO RP14'!$A$53,(IF(G1841=4,'ANEXO RP14'!$A$54,(IF(G1841=5,'ANEXO RP14'!$A$55,(IF(G1841=6,'ANEXO RP14'!$A$56,(IF(G1841=7,'ANEXO RP14'!$A$57,(IF(G1841=8,'ANEXO RP14'!$A$58,(IF(G1841=9,'ANEXO RP14'!$A$59,(IF(G1841=10,'ANEXO RP14'!$A$60,(IF(G1841=11,'ANEXO RP14'!$A$61,(IF(G1841=12,'ANEXO RP14'!$A$62,(IF(G1841=13,'ANEXO RP14'!$A$63,(IF(G1841=14,'ANEXO RP14'!$A$64,(IF(G1841=15,'ANEXO RP14'!$A$65,(IF(G1841=16,'ANEXO RP14'!$A$66," ")))))))))))))))))))))))))))))))</f>
        <v xml:space="preserve"> </v>
      </c>
      <c r="I1841" s="106"/>
      <c r="J1841" s="114"/>
      <c r="K1841" s="91"/>
    </row>
    <row r="1842" spans="1:11" s="30" customFormat="1" ht="41.25" customHeight="1" thickBot="1" x14ac:dyDescent="0.3">
      <c r="A1842" s="113"/>
      <c r="B1842" s="93"/>
      <c r="C1842" s="55"/>
      <c r="D1842" s="94" t="e">
        <f>VLOOKUP($C1841:$C$5004,$C$27:$D$5004,2,0)</f>
        <v>#N/A</v>
      </c>
      <c r="E1842" s="99"/>
      <c r="F1842" s="60" t="e">
        <f>VLOOKUP($E1842:$E$5004,'PLANO DE APLICAÇÃO'!$A$5:$B$1002,2,0)</f>
        <v>#N/A</v>
      </c>
      <c r="G1842" s="28"/>
      <c r="H1842" s="29" t="str">
        <f>IF(G1842=1,'ANEXO RP14'!$A$51,(IF(G1842=2,'ANEXO RP14'!$A$52,(IF(G1842=3,'ANEXO RP14'!$A$53,(IF(G1842=4,'ANEXO RP14'!$A$54,(IF(G1842=5,'ANEXO RP14'!$A$55,(IF(G1842=6,'ANEXO RP14'!$A$56,(IF(G1842=7,'ANEXO RP14'!$A$57,(IF(G1842=8,'ANEXO RP14'!$A$58,(IF(G1842=9,'ANEXO RP14'!$A$59,(IF(G1842=10,'ANEXO RP14'!$A$60,(IF(G1842=11,'ANEXO RP14'!$A$61,(IF(G1842=12,'ANEXO RP14'!$A$62,(IF(G1842=13,'ANEXO RP14'!$A$63,(IF(G1842=14,'ANEXO RP14'!$A$64,(IF(G1842=15,'ANEXO RP14'!$A$65,(IF(G1842=16,'ANEXO RP14'!$A$66," ")))))))))))))))))))))))))))))))</f>
        <v xml:space="preserve"> </v>
      </c>
      <c r="I1842" s="106"/>
      <c r="J1842" s="114"/>
      <c r="K1842" s="91"/>
    </row>
    <row r="1843" spans="1:11" s="30" customFormat="1" ht="41.25" customHeight="1" thickBot="1" x14ac:dyDescent="0.3">
      <c r="A1843" s="113"/>
      <c r="B1843" s="93"/>
      <c r="C1843" s="55"/>
      <c r="D1843" s="94" t="e">
        <f>VLOOKUP($C1842:$C$5004,$C$27:$D$5004,2,0)</f>
        <v>#N/A</v>
      </c>
      <c r="E1843" s="99"/>
      <c r="F1843" s="60" t="e">
        <f>VLOOKUP($E1843:$E$5004,'PLANO DE APLICAÇÃO'!$A$5:$B$1002,2,0)</f>
        <v>#N/A</v>
      </c>
      <c r="G1843" s="28"/>
      <c r="H1843" s="29" t="str">
        <f>IF(G1843=1,'ANEXO RP14'!$A$51,(IF(G1843=2,'ANEXO RP14'!$A$52,(IF(G1843=3,'ANEXO RP14'!$A$53,(IF(G1843=4,'ANEXO RP14'!$A$54,(IF(G1843=5,'ANEXO RP14'!$A$55,(IF(G1843=6,'ANEXO RP14'!$A$56,(IF(G1843=7,'ANEXO RP14'!$A$57,(IF(G1843=8,'ANEXO RP14'!$A$58,(IF(G1843=9,'ANEXO RP14'!$A$59,(IF(G1843=10,'ANEXO RP14'!$A$60,(IF(G1843=11,'ANEXO RP14'!$A$61,(IF(G1843=12,'ANEXO RP14'!$A$62,(IF(G1843=13,'ANEXO RP14'!$A$63,(IF(G1843=14,'ANEXO RP14'!$A$64,(IF(G1843=15,'ANEXO RP14'!$A$65,(IF(G1843=16,'ANEXO RP14'!$A$66," ")))))))))))))))))))))))))))))))</f>
        <v xml:space="preserve"> </v>
      </c>
      <c r="I1843" s="106"/>
      <c r="J1843" s="114"/>
      <c r="K1843" s="91"/>
    </row>
    <row r="1844" spans="1:11" s="30" customFormat="1" ht="41.25" customHeight="1" thickBot="1" x14ac:dyDescent="0.3">
      <c r="A1844" s="113"/>
      <c r="B1844" s="93"/>
      <c r="C1844" s="55"/>
      <c r="D1844" s="94" t="e">
        <f>VLOOKUP($C1843:$C$5004,$C$27:$D$5004,2,0)</f>
        <v>#N/A</v>
      </c>
      <c r="E1844" s="99"/>
      <c r="F1844" s="60" t="e">
        <f>VLOOKUP($E1844:$E$5004,'PLANO DE APLICAÇÃO'!$A$5:$B$1002,2,0)</f>
        <v>#N/A</v>
      </c>
      <c r="G1844" s="28"/>
      <c r="H1844" s="29" t="str">
        <f>IF(G1844=1,'ANEXO RP14'!$A$51,(IF(G1844=2,'ANEXO RP14'!$A$52,(IF(G1844=3,'ANEXO RP14'!$A$53,(IF(G1844=4,'ANEXO RP14'!$A$54,(IF(G1844=5,'ANEXO RP14'!$A$55,(IF(G1844=6,'ANEXO RP14'!$A$56,(IF(G1844=7,'ANEXO RP14'!$A$57,(IF(G1844=8,'ANEXO RP14'!$A$58,(IF(G1844=9,'ANEXO RP14'!$A$59,(IF(G1844=10,'ANEXO RP14'!$A$60,(IF(G1844=11,'ANEXO RP14'!$A$61,(IF(G1844=12,'ANEXO RP14'!$A$62,(IF(G1844=13,'ANEXO RP14'!$A$63,(IF(G1844=14,'ANEXO RP14'!$A$64,(IF(G1844=15,'ANEXO RP14'!$A$65,(IF(G1844=16,'ANEXO RP14'!$A$66," ")))))))))))))))))))))))))))))))</f>
        <v xml:space="preserve"> </v>
      </c>
      <c r="I1844" s="106"/>
      <c r="J1844" s="114"/>
      <c r="K1844" s="91"/>
    </row>
    <row r="1845" spans="1:11" s="30" customFormat="1" ht="41.25" customHeight="1" thickBot="1" x14ac:dyDescent="0.3">
      <c r="A1845" s="113"/>
      <c r="B1845" s="93"/>
      <c r="C1845" s="55"/>
      <c r="D1845" s="94" t="e">
        <f>VLOOKUP($C1844:$C$5004,$C$27:$D$5004,2,0)</f>
        <v>#N/A</v>
      </c>
      <c r="E1845" s="99"/>
      <c r="F1845" s="60" t="e">
        <f>VLOOKUP($E1845:$E$5004,'PLANO DE APLICAÇÃO'!$A$5:$B$1002,2,0)</f>
        <v>#N/A</v>
      </c>
      <c r="G1845" s="28"/>
      <c r="H1845" s="29" t="str">
        <f>IF(G1845=1,'ANEXO RP14'!$A$51,(IF(G1845=2,'ANEXO RP14'!$A$52,(IF(G1845=3,'ANEXO RP14'!$A$53,(IF(G1845=4,'ANEXO RP14'!$A$54,(IF(G1845=5,'ANEXO RP14'!$A$55,(IF(G1845=6,'ANEXO RP14'!$A$56,(IF(G1845=7,'ANEXO RP14'!$A$57,(IF(G1845=8,'ANEXO RP14'!$A$58,(IF(G1845=9,'ANEXO RP14'!$A$59,(IF(G1845=10,'ANEXO RP14'!$A$60,(IF(G1845=11,'ANEXO RP14'!$A$61,(IF(G1845=12,'ANEXO RP14'!$A$62,(IF(G1845=13,'ANEXO RP14'!$A$63,(IF(G1845=14,'ANEXO RP14'!$A$64,(IF(G1845=15,'ANEXO RP14'!$A$65,(IF(G1845=16,'ANEXO RP14'!$A$66," ")))))))))))))))))))))))))))))))</f>
        <v xml:space="preserve"> </v>
      </c>
      <c r="I1845" s="106"/>
      <c r="J1845" s="114"/>
      <c r="K1845" s="91"/>
    </row>
    <row r="1846" spans="1:11" s="30" customFormat="1" ht="41.25" customHeight="1" thickBot="1" x14ac:dyDescent="0.3">
      <c r="A1846" s="113"/>
      <c r="B1846" s="93"/>
      <c r="C1846" s="55"/>
      <c r="D1846" s="94" t="e">
        <f>VLOOKUP($C1845:$C$5004,$C$27:$D$5004,2,0)</f>
        <v>#N/A</v>
      </c>
      <c r="E1846" s="99"/>
      <c r="F1846" s="60" t="e">
        <f>VLOOKUP($E1846:$E$5004,'PLANO DE APLICAÇÃO'!$A$5:$B$1002,2,0)</f>
        <v>#N/A</v>
      </c>
      <c r="G1846" s="28"/>
      <c r="H1846" s="29" t="str">
        <f>IF(G1846=1,'ANEXO RP14'!$A$51,(IF(G1846=2,'ANEXO RP14'!$A$52,(IF(G1846=3,'ANEXO RP14'!$A$53,(IF(G1846=4,'ANEXO RP14'!$A$54,(IF(G1846=5,'ANEXO RP14'!$A$55,(IF(G1846=6,'ANEXO RP14'!$A$56,(IF(G1846=7,'ANEXO RP14'!$A$57,(IF(G1846=8,'ANEXO RP14'!$A$58,(IF(G1846=9,'ANEXO RP14'!$A$59,(IF(G1846=10,'ANEXO RP14'!$A$60,(IF(G1846=11,'ANEXO RP14'!$A$61,(IF(G1846=12,'ANEXO RP14'!$A$62,(IF(G1846=13,'ANEXO RP14'!$A$63,(IF(G1846=14,'ANEXO RP14'!$A$64,(IF(G1846=15,'ANEXO RP14'!$A$65,(IF(G1846=16,'ANEXO RP14'!$A$66," ")))))))))))))))))))))))))))))))</f>
        <v xml:space="preserve"> </v>
      </c>
      <c r="I1846" s="106"/>
      <c r="J1846" s="114"/>
      <c r="K1846" s="91"/>
    </row>
    <row r="1847" spans="1:11" s="30" customFormat="1" ht="41.25" customHeight="1" thickBot="1" x14ac:dyDescent="0.3">
      <c r="A1847" s="113"/>
      <c r="B1847" s="93"/>
      <c r="C1847" s="55"/>
      <c r="D1847" s="94" t="e">
        <f>VLOOKUP($C1846:$C$5004,$C$27:$D$5004,2,0)</f>
        <v>#N/A</v>
      </c>
      <c r="E1847" s="99"/>
      <c r="F1847" s="60" t="e">
        <f>VLOOKUP($E1847:$E$5004,'PLANO DE APLICAÇÃO'!$A$5:$B$1002,2,0)</f>
        <v>#N/A</v>
      </c>
      <c r="G1847" s="28"/>
      <c r="H1847" s="29" t="str">
        <f>IF(G1847=1,'ANEXO RP14'!$A$51,(IF(G1847=2,'ANEXO RP14'!$A$52,(IF(G1847=3,'ANEXO RP14'!$A$53,(IF(G1847=4,'ANEXO RP14'!$A$54,(IF(G1847=5,'ANEXO RP14'!$A$55,(IF(G1847=6,'ANEXO RP14'!$A$56,(IF(G1847=7,'ANEXO RP14'!$A$57,(IF(G1847=8,'ANEXO RP14'!$A$58,(IF(G1847=9,'ANEXO RP14'!$A$59,(IF(G1847=10,'ANEXO RP14'!$A$60,(IF(G1847=11,'ANEXO RP14'!$A$61,(IF(G1847=12,'ANEXO RP14'!$A$62,(IF(G1847=13,'ANEXO RP14'!$A$63,(IF(G1847=14,'ANEXO RP14'!$A$64,(IF(G1847=15,'ANEXO RP14'!$A$65,(IF(G1847=16,'ANEXO RP14'!$A$66," ")))))))))))))))))))))))))))))))</f>
        <v xml:space="preserve"> </v>
      </c>
      <c r="I1847" s="106"/>
      <c r="J1847" s="114"/>
      <c r="K1847" s="91"/>
    </row>
    <row r="1848" spans="1:11" s="30" customFormat="1" ht="41.25" customHeight="1" thickBot="1" x14ac:dyDescent="0.3">
      <c r="A1848" s="113"/>
      <c r="B1848" s="93"/>
      <c r="C1848" s="55"/>
      <c r="D1848" s="94" t="e">
        <f>VLOOKUP($C1847:$C$5004,$C$27:$D$5004,2,0)</f>
        <v>#N/A</v>
      </c>
      <c r="E1848" s="99"/>
      <c r="F1848" s="60" t="e">
        <f>VLOOKUP($E1848:$E$5004,'PLANO DE APLICAÇÃO'!$A$5:$B$1002,2,0)</f>
        <v>#N/A</v>
      </c>
      <c r="G1848" s="28"/>
      <c r="H1848" s="29" t="str">
        <f>IF(G1848=1,'ANEXO RP14'!$A$51,(IF(G1848=2,'ANEXO RP14'!$A$52,(IF(G1848=3,'ANEXO RP14'!$A$53,(IF(G1848=4,'ANEXO RP14'!$A$54,(IF(G1848=5,'ANEXO RP14'!$A$55,(IF(G1848=6,'ANEXO RP14'!$A$56,(IF(G1848=7,'ANEXO RP14'!$A$57,(IF(G1848=8,'ANEXO RP14'!$A$58,(IF(G1848=9,'ANEXO RP14'!$A$59,(IF(G1848=10,'ANEXO RP14'!$A$60,(IF(G1848=11,'ANEXO RP14'!$A$61,(IF(G1848=12,'ANEXO RP14'!$A$62,(IF(G1848=13,'ANEXO RP14'!$A$63,(IF(G1848=14,'ANEXO RP14'!$A$64,(IF(G1848=15,'ANEXO RP14'!$A$65,(IF(G1848=16,'ANEXO RP14'!$A$66," ")))))))))))))))))))))))))))))))</f>
        <v xml:space="preserve"> </v>
      </c>
      <c r="I1848" s="106"/>
      <c r="J1848" s="114"/>
      <c r="K1848" s="91"/>
    </row>
    <row r="1849" spans="1:11" s="30" customFormat="1" ht="41.25" customHeight="1" thickBot="1" x14ac:dyDescent="0.3">
      <c r="A1849" s="113"/>
      <c r="B1849" s="93"/>
      <c r="C1849" s="55"/>
      <c r="D1849" s="94" t="e">
        <f>VLOOKUP($C1848:$C$5004,$C$27:$D$5004,2,0)</f>
        <v>#N/A</v>
      </c>
      <c r="E1849" s="99"/>
      <c r="F1849" s="60" t="e">
        <f>VLOOKUP($E1849:$E$5004,'PLANO DE APLICAÇÃO'!$A$5:$B$1002,2,0)</f>
        <v>#N/A</v>
      </c>
      <c r="G1849" s="28"/>
      <c r="H1849" s="29" t="str">
        <f>IF(G1849=1,'ANEXO RP14'!$A$51,(IF(G1849=2,'ANEXO RP14'!$A$52,(IF(G1849=3,'ANEXO RP14'!$A$53,(IF(G1849=4,'ANEXO RP14'!$A$54,(IF(G1849=5,'ANEXO RP14'!$A$55,(IF(G1849=6,'ANEXO RP14'!$A$56,(IF(G1849=7,'ANEXO RP14'!$A$57,(IF(G1849=8,'ANEXO RP14'!$A$58,(IF(G1849=9,'ANEXO RP14'!$A$59,(IF(G1849=10,'ANEXO RP14'!$A$60,(IF(G1849=11,'ANEXO RP14'!$A$61,(IF(G1849=12,'ANEXO RP14'!$A$62,(IF(G1849=13,'ANEXO RP14'!$A$63,(IF(G1849=14,'ANEXO RP14'!$A$64,(IF(G1849=15,'ANEXO RP14'!$A$65,(IF(G1849=16,'ANEXO RP14'!$A$66," ")))))))))))))))))))))))))))))))</f>
        <v xml:space="preserve"> </v>
      </c>
      <c r="I1849" s="106"/>
      <c r="J1849" s="114"/>
      <c r="K1849" s="91"/>
    </row>
    <row r="1850" spans="1:11" s="30" customFormat="1" ht="41.25" customHeight="1" thickBot="1" x14ac:dyDescent="0.3">
      <c r="A1850" s="113"/>
      <c r="B1850" s="93"/>
      <c r="C1850" s="55"/>
      <c r="D1850" s="94" t="e">
        <f>VLOOKUP($C1849:$C$5004,$C$27:$D$5004,2,0)</f>
        <v>#N/A</v>
      </c>
      <c r="E1850" s="99"/>
      <c r="F1850" s="60" t="e">
        <f>VLOOKUP($E1850:$E$5004,'PLANO DE APLICAÇÃO'!$A$5:$B$1002,2,0)</f>
        <v>#N/A</v>
      </c>
      <c r="G1850" s="28"/>
      <c r="H1850" s="29" t="str">
        <f>IF(G1850=1,'ANEXO RP14'!$A$51,(IF(G1850=2,'ANEXO RP14'!$A$52,(IF(G1850=3,'ANEXO RP14'!$A$53,(IF(G1850=4,'ANEXO RP14'!$A$54,(IF(G1850=5,'ANEXO RP14'!$A$55,(IF(G1850=6,'ANEXO RP14'!$A$56,(IF(G1850=7,'ANEXO RP14'!$A$57,(IF(G1850=8,'ANEXO RP14'!$A$58,(IF(G1850=9,'ANEXO RP14'!$A$59,(IF(G1850=10,'ANEXO RP14'!$A$60,(IF(G1850=11,'ANEXO RP14'!$A$61,(IF(G1850=12,'ANEXO RP14'!$A$62,(IF(G1850=13,'ANEXO RP14'!$A$63,(IF(G1850=14,'ANEXO RP14'!$A$64,(IF(G1850=15,'ANEXO RP14'!$A$65,(IF(G1850=16,'ANEXO RP14'!$A$66," ")))))))))))))))))))))))))))))))</f>
        <v xml:space="preserve"> </v>
      </c>
      <c r="I1850" s="106"/>
      <c r="J1850" s="114"/>
      <c r="K1850" s="91"/>
    </row>
    <row r="1851" spans="1:11" s="30" customFormat="1" ht="41.25" customHeight="1" thickBot="1" x14ac:dyDescent="0.3">
      <c r="A1851" s="113"/>
      <c r="B1851" s="93"/>
      <c r="C1851" s="55"/>
      <c r="D1851" s="94" t="e">
        <f>VLOOKUP($C1850:$C$5004,$C$27:$D$5004,2,0)</f>
        <v>#N/A</v>
      </c>
      <c r="E1851" s="99"/>
      <c r="F1851" s="60" t="e">
        <f>VLOOKUP($E1851:$E$5004,'PLANO DE APLICAÇÃO'!$A$5:$B$1002,2,0)</f>
        <v>#N/A</v>
      </c>
      <c r="G1851" s="28"/>
      <c r="H1851" s="29" t="str">
        <f>IF(G1851=1,'ANEXO RP14'!$A$51,(IF(G1851=2,'ANEXO RP14'!$A$52,(IF(G1851=3,'ANEXO RP14'!$A$53,(IF(G1851=4,'ANEXO RP14'!$A$54,(IF(G1851=5,'ANEXO RP14'!$A$55,(IF(G1851=6,'ANEXO RP14'!$A$56,(IF(G1851=7,'ANEXO RP14'!$A$57,(IF(G1851=8,'ANEXO RP14'!$A$58,(IF(G1851=9,'ANEXO RP14'!$A$59,(IF(G1851=10,'ANEXO RP14'!$A$60,(IF(G1851=11,'ANEXO RP14'!$A$61,(IF(G1851=12,'ANEXO RP14'!$A$62,(IF(G1851=13,'ANEXO RP14'!$A$63,(IF(G1851=14,'ANEXO RP14'!$A$64,(IF(G1851=15,'ANEXO RP14'!$A$65,(IF(G1851=16,'ANEXO RP14'!$A$66," ")))))))))))))))))))))))))))))))</f>
        <v xml:space="preserve"> </v>
      </c>
      <c r="I1851" s="106"/>
      <c r="J1851" s="114"/>
      <c r="K1851" s="91"/>
    </row>
    <row r="1852" spans="1:11" s="30" customFormat="1" ht="41.25" customHeight="1" thickBot="1" x14ac:dyDescent="0.3">
      <c r="A1852" s="113"/>
      <c r="B1852" s="93"/>
      <c r="C1852" s="55"/>
      <c r="D1852" s="94" t="e">
        <f>VLOOKUP($C1851:$C$5004,$C$27:$D$5004,2,0)</f>
        <v>#N/A</v>
      </c>
      <c r="E1852" s="99"/>
      <c r="F1852" s="60" t="e">
        <f>VLOOKUP($E1852:$E$5004,'PLANO DE APLICAÇÃO'!$A$5:$B$1002,2,0)</f>
        <v>#N/A</v>
      </c>
      <c r="G1852" s="28"/>
      <c r="H1852" s="29" t="str">
        <f>IF(G1852=1,'ANEXO RP14'!$A$51,(IF(G1852=2,'ANEXO RP14'!$A$52,(IF(G1852=3,'ANEXO RP14'!$A$53,(IF(G1852=4,'ANEXO RP14'!$A$54,(IF(G1852=5,'ANEXO RP14'!$A$55,(IF(G1852=6,'ANEXO RP14'!$A$56,(IF(G1852=7,'ANEXO RP14'!$A$57,(IF(G1852=8,'ANEXO RP14'!$A$58,(IF(G1852=9,'ANEXO RP14'!$A$59,(IF(G1852=10,'ANEXO RP14'!$A$60,(IF(G1852=11,'ANEXO RP14'!$A$61,(IF(G1852=12,'ANEXO RP14'!$A$62,(IF(G1852=13,'ANEXO RP14'!$A$63,(IF(G1852=14,'ANEXO RP14'!$A$64,(IF(G1852=15,'ANEXO RP14'!$A$65,(IF(G1852=16,'ANEXO RP14'!$A$66," ")))))))))))))))))))))))))))))))</f>
        <v xml:space="preserve"> </v>
      </c>
      <c r="I1852" s="106"/>
      <c r="J1852" s="114"/>
      <c r="K1852" s="91"/>
    </row>
    <row r="1853" spans="1:11" s="30" customFormat="1" ht="41.25" customHeight="1" thickBot="1" x14ac:dyDescent="0.3">
      <c r="A1853" s="113"/>
      <c r="B1853" s="93"/>
      <c r="C1853" s="55"/>
      <c r="D1853" s="94" t="e">
        <f>VLOOKUP($C1852:$C$5004,$C$27:$D$5004,2,0)</f>
        <v>#N/A</v>
      </c>
      <c r="E1853" s="99"/>
      <c r="F1853" s="60" t="e">
        <f>VLOOKUP($E1853:$E$5004,'PLANO DE APLICAÇÃO'!$A$5:$B$1002,2,0)</f>
        <v>#N/A</v>
      </c>
      <c r="G1853" s="28"/>
      <c r="H1853" s="29" t="str">
        <f>IF(G1853=1,'ANEXO RP14'!$A$51,(IF(G1853=2,'ANEXO RP14'!$A$52,(IF(G1853=3,'ANEXO RP14'!$A$53,(IF(G1853=4,'ANEXO RP14'!$A$54,(IF(G1853=5,'ANEXO RP14'!$A$55,(IF(G1853=6,'ANEXO RP14'!$A$56,(IF(G1853=7,'ANEXO RP14'!$A$57,(IF(G1853=8,'ANEXO RP14'!$A$58,(IF(G1853=9,'ANEXO RP14'!$A$59,(IF(G1853=10,'ANEXO RP14'!$A$60,(IF(G1853=11,'ANEXO RP14'!$A$61,(IF(G1853=12,'ANEXO RP14'!$A$62,(IF(G1853=13,'ANEXO RP14'!$A$63,(IF(G1853=14,'ANEXO RP14'!$A$64,(IF(G1853=15,'ANEXO RP14'!$A$65,(IF(G1853=16,'ANEXO RP14'!$A$66," ")))))))))))))))))))))))))))))))</f>
        <v xml:space="preserve"> </v>
      </c>
      <c r="I1853" s="106"/>
      <c r="J1853" s="114"/>
      <c r="K1853" s="91"/>
    </row>
    <row r="1854" spans="1:11" s="30" customFormat="1" ht="41.25" customHeight="1" thickBot="1" x14ac:dyDescent="0.3">
      <c r="A1854" s="113"/>
      <c r="B1854" s="93"/>
      <c r="C1854" s="55"/>
      <c r="D1854" s="94" t="e">
        <f>VLOOKUP($C1853:$C$5004,$C$27:$D$5004,2,0)</f>
        <v>#N/A</v>
      </c>
      <c r="E1854" s="99"/>
      <c r="F1854" s="60" t="e">
        <f>VLOOKUP($E1854:$E$5004,'PLANO DE APLICAÇÃO'!$A$5:$B$1002,2,0)</f>
        <v>#N/A</v>
      </c>
      <c r="G1854" s="28"/>
      <c r="H1854" s="29" t="str">
        <f>IF(G1854=1,'ANEXO RP14'!$A$51,(IF(G1854=2,'ANEXO RP14'!$A$52,(IF(G1854=3,'ANEXO RP14'!$A$53,(IF(G1854=4,'ANEXO RP14'!$A$54,(IF(G1854=5,'ANEXO RP14'!$A$55,(IF(G1854=6,'ANEXO RP14'!$A$56,(IF(G1854=7,'ANEXO RP14'!$A$57,(IF(G1854=8,'ANEXO RP14'!$A$58,(IF(G1854=9,'ANEXO RP14'!$A$59,(IF(G1854=10,'ANEXO RP14'!$A$60,(IF(G1854=11,'ANEXO RP14'!$A$61,(IF(G1854=12,'ANEXO RP14'!$A$62,(IF(G1854=13,'ANEXO RP14'!$A$63,(IF(G1854=14,'ANEXO RP14'!$A$64,(IF(G1854=15,'ANEXO RP14'!$A$65,(IF(G1854=16,'ANEXO RP14'!$A$66," ")))))))))))))))))))))))))))))))</f>
        <v xml:space="preserve"> </v>
      </c>
      <c r="I1854" s="106"/>
      <c r="J1854" s="114"/>
      <c r="K1854" s="91"/>
    </row>
    <row r="1855" spans="1:11" s="30" customFormat="1" ht="41.25" customHeight="1" thickBot="1" x14ac:dyDescent="0.3">
      <c r="A1855" s="113"/>
      <c r="B1855" s="93"/>
      <c r="C1855" s="55"/>
      <c r="D1855" s="94" t="e">
        <f>VLOOKUP($C1854:$C$5004,$C$27:$D$5004,2,0)</f>
        <v>#N/A</v>
      </c>
      <c r="E1855" s="99"/>
      <c r="F1855" s="60" t="e">
        <f>VLOOKUP($E1855:$E$5004,'PLANO DE APLICAÇÃO'!$A$5:$B$1002,2,0)</f>
        <v>#N/A</v>
      </c>
      <c r="G1855" s="28"/>
      <c r="H1855" s="29" t="str">
        <f>IF(G1855=1,'ANEXO RP14'!$A$51,(IF(G1855=2,'ANEXO RP14'!$A$52,(IF(G1855=3,'ANEXO RP14'!$A$53,(IF(G1855=4,'ANEXO RP14'!$A$54,(IF(G1855=5,'ANEXO RP14'!$A$55,(IF(G1855=6,'ANEXO RP14'!$A$56,(IF(G1855=7,'ANEXO RP14'!$A$57,(IF(G1855=8,'ANEXO RP14'!$A$58,(IF(G1855=9,'ANEXO RP14'!$A$59,(IF(G1855=10,'ANEXO RP14'!$A$60,(IF(G1855=11,'ANEXO RP14'!$A$61,(IF(G1855=12,'ANEXO RP14'!$A$62,(IF(G1855=13,'ANEXO RP14'!$A$63,(IF(G1855=14,'ANEXO RP14'!$A$64,(IF(G1855=15,'ANEXO RP14'!$A$65,(IF(G1855=16,'ANEXO RP14'!$A$66," ")))))))))))))))))))))))))))))))</f>
        <v xml:space="preserve"> </v>
      </c>
      <c r="I1855" s="106"/>
      <c r="J1855" s="114"/>
      <c r="K1855" s="91"/>
    </row>
    <row r="1856" spans="1:11" s="30" customFormat="1" ht="41.25" customHeight="1" thickBot="1" x14ac:dyDescent="0.3">
      <c r="A1856" s="113"/>
      <c r="B1856" s="93"/>
      <c r="C1856" s="55"/>
      <c r="D1856" s="94" t="e">
        <f>VLOOKUP($C1855:$C$5004,$C$27:$D$5004,2,0)</f>
        <v>#N/A</v>
      </c>
      <c r="E1856" s="99"/>
      <c r="F1856" s="60" t="e">
        <f>VLOOKUP($E1856:$E$5004,'PLANO DE APLICAÇÃO'!$A$5:$B$1002,2,0)</f>
        <v>#N/A</v>
      </c>
      <c r="G1856" s="28"/>
      <c r="H1856" s="29" t="str">
        <f>IF(G1856=1,'ANEXO RP14'!$A$51,(IF(G1856=2,'ANEXO RP14'!$A$52,(IF(G1856=3,'ANEXO RP14'!$A$53,(IF(G1856=4,'ANEXO RP14'!$A$54,(IF(G1856=5,'ANEXO RP14'!$A$55,(IF(G1856=6,'ANEXO RP14'!$A$56,(IF(G1856=7,'ANEXO RP14'!$A$57,(IF(G1856=8,'ANEXO RP14'!$A$58,(IF(G1856=9,'ANEXO RP14'!$A$59,(IF(G1856=10,'ANEXO RP14'!$A$60,(IF(G1856=11,'ANEXO RP14'!$A$61,(IF(G1856=12,'ANEXO RP14'!$A$62,(IF(G1856=13,'ANEXO RP14'!$A$63,(IF(G1856=14,'ANEXO RP14'!$A$64,(IF(G1856=15,'ANEXO RP14'!$A$65,(IF(G1856=16,'ANEXO RP14'!$A$66," ")))))))))))))))))))))))))))))))</f>
        <v xml:space="preserve"> </v>
      </c>
      <c r="I1856" s="106"/>
      <c r="J1856" s="114"/>
      <c r="K1856" s="91"/>
    </row>
    <row r="1857" spans="1:11" s="30" customFormat="1" ht="41.25" customHeight="1" thickBot="1" x14ac:dyDescent="0.3">
      <c r="A1857" s="113"/>
      <c r="B1857" s="93"/>
      <c r="C1857" s="55"/>
      <c r="D1857" s="94" t="e">
        <f>VLOOKUP($C1856:$C$5004,$C$27:$D$5004,2,0)</f>
        <v>#N/A</v>
      </c>
      <c r="E1857" s="99"/>
      <c r="F1857" s="60" t="e">
        <f>VLOOKUP($E1857:$E$5004,'PLANO DE APLICAÇÃO'!$A$5:$B$1002,2,0)</f>
        <v>#N/A</v>
      </c>
      <c r="G1857" s="28"/>
      <c r="H1857" s="29" t="str">
        <f>IF(G1857=1,'ANEXO RP14'!$A$51,(IF(G1857=2,'ANEXO RP14'!$A$52,(IF(G1857=3,'ANEXO RP14'!$A$53,(IF(G1857=4,'ANEXO RP14'!$A$54,(IF(G1857=5,'ANEXO RP14'!$A$55,(IF(G1857=6,'ANEXO RP14'!$A$56,(IF(G1857=7,'ANEXO RP14'!$A$57,(IF(G1857=8,'ANEXO RP14'!$A$58,(IF(G1857=9,'ANEXO RP14'!$A$59,(IF(G1857=10,'ANEXO RP14'!$A$60,(IF(G1857=11,'ANEXO RP14'!$A$61,(IF(G1857=12,'ANEXO RP14'!$A$62,(IF(G1857=13,'ANEXO RP14'!$A$63,(IF(G1857=14,'ANEXO RP14'!$A$64,(IF(G1857=15,'ANEXO RP14'!$A$65,(IF(G1857=16,'ANEXO RP14'!$A$66," ")))))))))))))))))))))))))))))))</f>
        <v xml:space="preserve"> </v>
      </c>
      <c r="I1857" s="106"/>
      <c r="J1857" s="114"/>
      <c r="K1857" s="91"/>
    </row>
    <row r="1858" spans="1:11" s="30" customFormat="1" ht="41.25" customHeight="1" thickBot="1" x14ac:dyDescent="0.3">
      <c r="A1858" s="113"/>
      <c r="B1858" s="93"/>
      <c r="C1858" s="55"/>
      <c r="D1858" s="94" t="e">
        <f>VLOOKUP($C1857:$C$5004,$C$27:$D$5004,2,0)</f>
        <v>#N/A</v>
      </c>
      <c r="E1858" s="99"/>
      <c r="F1858" s="60" t="e">
        <f>VLOOKUP($E1858:$E$5004,'PLANO DE APLICAÇÃO'!$A$5:$B$1002,2,0)</f>
        <v>#N/A</v>
      </c>
      <c r="G1858" s="28"/>
      <c r="H1858" s="29" t="str">
        <f>IF(G1858=1,'ANEXO RP14'!$A$51,(IF(G1858=2,'ANEXO RP14'!$A$52,(IF(G1858=3,'ANEXO RP14'!$A$53,(IF(G1858=4,'ANEXO RP14'!$A$54,(IF(G1858=5,'ANEXO RP14'!$A$55,(IF(G1858=6,'ANEXO RP14'!$A$56,(IF(G1858=7,'ANEXO RP14'!$A$57,(IF(G1858=8,'ANEXO RP14'!$A$58,(IF(G1858=9,'ANEXO RP14'!$A$59,(IF(G1858=10,'ANEXO RP14'!$A$60,(IF(G1858=11,'ANEXO RP14'!$A$61,(IF(G1858=12,'ANEXO RP14'!$A$62,(IF(G1858=13,'ANEXO RP14'!$A$63,(IF(G1858=14,'ANEXO RP14'!$A$64,(IF(G1858=15,'ANEXO RP14'!$A$65,(IF(G1858=16,'ANEXO RP14'!$A$66," ")))))))))))))))))))))))))))))))</f>
        <v xml:space="preserve"> </v>
      </c>
      <c r="I1858" s="106"/>
      <c r="J1858" s="114"/>
      <c r="K1858" s="91"/>
    </row>
    <row r="1859" spans="1:11" s="30" customFormat="1" ht="41.25" customHeight="1" thickBot="1" x14ac:dyDescent="0.3">
      <c r="A1859" s="113"/>
      <c r="B1859" s="93"/>
      <c r="C1859" s="55"/>
      <c r="D1859" s="94" t="e">
        <f>VLOOKUP($C1858:$C$5004,$C$27:$D$5004,2,0)</f>
        <v>#N/A</v>
      </c>
      <c r="E1859" s="99"/>
      <c r="F1859" s="60" t="e">
        <f>VLOOKUP($E1859:$E$5004,'PLANO DE APLICAÇÃO'!$A$5:$B$1002,2,0)</f>
        <v>#N/A</v>
      </c>
      <c r="G1859" s="28"/>
      <c r="H1859" s="29" t="str">
        <f>IF(G1859=1,'ANEXO RP14'!$A$51,(IF(G1859=2,'ANEXO RP14'!$A$52,(IF(G1859=3,'ANEXO RP14'!$A$53,(IF(G1859=4,'ANEXO RP14'!$A$54,(IF(G1859=5,'ANEXO RP14'!$A$55,(IF(G1859=6,'ANEXO RP14'!$A$56,(IF(G1859=7,'ANEXO RP14'!$A$57,(IF(G1859=8,'ANEXO RP14'!$A$58,(IF(G1859=9,'ANEXO RP14'!$A$59,(IF(G1859=10,'ANEXO RP14'!$A$60,(IF(G1859=11,'ANEXO RP14'!$A$61,(IF(G1859=12,'ANEXO RP14'!$A$62,(IF(G1859=13,'ANEXO RP14'!$A$63,(IF(G1859=14,'ANEXO RP14'!$A$64,(IF(G1859=15,'ANEXO RP14'!$A$65,(IF(G1859=16,'ANEXO RP14'!$A$66," ")))))))))))))))))))))))))))))))</f>
        <v xml:space="preserve"> </v>
      </c>
      <c r="I1859" s="106"/>
      <c r="J1859" s="114"/>
      <c r="K1859" s="91"/>
    </row>
    <row r="1860" spans="1:11" s="30" customFormat="1" ht="41.25" customHeight="1" thickBot="1" x14ac:dyDescent="0.3">
      <c r="A1860" s="113"/>
      <c r="B1860" s="93"/>
      <c r="C1860" s="55"/>
      <c r="D1860" s="94" t="e">
        <f>VLOOKUP($C1859:$C$5004,$C$27:$D$5004,2,0)</f>
        <v>#N/A</v>
      </c>
      <c r="E1860" s="99"/>
      <c r="F1860" s="60" t="e">
        <f>VLOOKUP($E1860:$E$5004,'PLANO DE APLICAÇÃO'!$A$5:$B$1002,2,0)</f>
        <v>#N/A</v>
      </c>
      <c r="G1860" s="28"/>
      <c r="H1860" s="29" t="str">
        <f>IF(G1860=1,'ANEXO RP14'!$A$51,(IF(G1860=2,'ANEXO RP14'!$A$52,(IF(G1860=3,'ANEXO RP14'!$A$53,(IF(G1860=4,'ANEXO RP14'!$A$54,(IF(G1860=5,'ANEXO RP14'!$A$55,(IF(G1860=6,'ANEXO RP14'!$A$56,(IF(G1860=7,'ANEXO RP14'!$A$57,(IF(G1860=8,'ANEXO RP14'!$A$58,(IF(G1860=9,'ANEXO RP14'!$A$59,(IF(G1860=10,'ANEXO RP14'!$A$60,(IF(G1860=11,'ANEXO RP14'!$A$61,(IF(G1860=12,'ANEXO RP14'!$A$62,(IF(G1860=13,'ANEXO RP14'!$A$63,(IF(G1860=14,'ANEXO RP14'!$A$64,(IF(G1860=15,'ANEXO RP14'!$A$65,(IF(G1860=16,'ANEXO RP14'!$A$66," ")))))))))))))))))))))))))))))))</f>
        <v xml:space="preserve"> </v>
      </c>
      <c r="I1860" s="106"/>
      <c r="J1860" s="114"/>
      <c r="K1860" s="91"/>
    </row>
    <row r="1861" spans="1:11" s="30" customFormat="1" ht="41.25" customHeight="1" thickBot="1" x14ac:dyDescent="0.3">
      <c r="A1861" s="113"/>
      <c r="B1861" s="93"/>
      <c r="C1861" s="55"/>
      <c r="D1861" s="94" t="e">
        <f>VLOOKUP($C1860:$C$5004,$C$27:$D$5004,2,0)</f>
        <v>#N/A</v>
      </c>
      <c r="E1861" s="99"/>
      <c r="F1861" s="60" t="e">
        <f>VLOOKUP($E1861:$E$5004,'PLANO DE APLICAÇÃO'!$A$5:$B$1002,2,0)</f>
        <v>#N/A</v>
      </c>
      <c r="G1861" s="28"/>
      <c r="H1861" s="29" t="str">
        <f>IF(G1861=1,'ANEXO RP14'!$A$51,(IF(G1861=2,'ANEXO RP14'!$A$52,(IF(G1861=3,'ANEXO RP14'!$A$53,(IF(G1861=4,'ANEXO RP14'!$A$54,(IF(G1861=5,'ANEXO RP14'!$A$55,(IF(G1861=6,'ANEXO RP14'!$A$56,(IF(G1861=7,'ANEXO RP14'!$A$57,(IF(G1861=8,'ANEXO RP14'!$A$58,(IF(G1861=9,'ANEXO RP14'!$A$59,(IF(G1861=10,'ANEXO RP14'!$A$60,(IF(G1861=11,'ANEXO RP14'!$A$61,(IF(G1861=12,'ANEXO RP14'!$A$62,(IF(G1861=13,'ANEXO RP14'!$A$63,(IF(G1861=14,'ANEXO RP14'!$A$64,(IF(G1861=15,'ANEXO RP14'!$A$65,(IF(G1861=16,'ANEXO RP14'!$A$66," ")))))))))))))))))))))))))))))))</f>
        <v xml:space="preserve"> </v>
      </c>
      <c r="I1861" s="106"/>
      <c r="J1861" s="114"/>
      <c r="K1861" s="91"/>
    </row>
    <row r="1862" spans="1:11" s="30" customFormat="1" ht="41.25" customHeight="1" thickBot="1" x14ac:dyDescent="0.3">
      <c r="A1862" s="113"/>
      <c r="B1862" s="93"/>
      <c r="C1862" s="55"/>
      <c r="D1862" s="94" t="e">
        <f>VLOOKUP($C1861:$C$5004,$C$27:$D$5004,2,0)</f>
        <v>#N/A</v>
      </c>
      <c r="E1862" s="99"/>
      <c r="F1862" s="60" t="e">
        <f>VLOOKUP($E1862:$E$5004,'PLANO DE APLICAÇÃO'!$A$5:$B$1002,2,0)</f>
        <v>#N/A</v>
      </c>
      <c r="G1862" s="28"/>
      <c r="H1862" s="29" t="str">
        <f>IF(G1862=1,'ANEXO RP14'!$A$51,(IF(G1862=2,'ANEXO RP14'!$A$52,(IF(G1862=3,'ANEXO RP14'!$A$53,(IF(G1862=4,'ANEXO RP14'!$A$54,(IF(G1862=5,'ANEXO RP14'!$A$55,(IF(G1862=6,'ANEXO RP14'!$A$56,(IF(G1862=7,'ANEXO RP14'!$A$57,(IF(G1862=8,'ANEXO RP14'!$A$58,(IF(G1862=9,'ANEXO RP14'!$A$59,(IF(G1862=10,'ANEXO RP14'!$A$60,(IF(G1862=11,'ANEXO RP14'!$A$61,(IF(G1862=12,'ANEXO RP14'!$A$62,(IF(G1862=13,'ANEXO RP14'!$A$63,(IF(G1862=14,'ANEXO RP14'!$A$64,(IF(G1862=15,'ANEXO RP14'!$A$65,(IF(G1862=16,'ANEXO RP14'!$A$66," ")))))))))))))))))))))))))))))))</f>
        <v xml:space="preserve"> </v>
      </c>
      <c r="I1862" s="106"/>
      <c r="J1862" s="114"/>
      <c r="K1862" s="91"/>
    </row>
    <row r="1863" spans="1:11" s="30" customFormat="1" ht="41.25" customHeight="1" thickBot="1" x14ac:dyDescent="0.3">
      <c r="A1863" s="113"/>
      <c r="B1863" s="93"/>
      <c r="C1863" s="55"/>
      <c r="D1863" s="94" t="e">
        <f>VLOOKUP($C1862:$C$5004,$C$27:$D$5004,2,0)</f>
        <v>#N/A</v>
      </c>
      <c r="E1863" s="99"/>
      <c r="F1863" s="60" t="e">
        <f>VLOOKUP($E1863:$E$5004,'PLANO DE APLICAÇÃO'!$A$5:$B$1002,2,0)</f>
        <v>#N/A</v>
      </c>
      <c r="G1863" s="28"/>
      <c r="H1863" s="29" t="str">
        <f>IF(G1863=1,'ANEXO RP14'!$A$51,(IF(G1863=2,'ANEXO RP14'!$A$52,(IF(G1863=3,'ANEXO RP14'!$A$53,(IF(G1863=4,'ANEXO RP14'!$A$54,(IF(G1863=5,'ANEXO RP14'!$A$55,(IF(G1863=6,'ANEXO RP14'!$A$56,(IF(G1863=7,'ANEXO RP14'!$A$57,(IF(G1863=8,'ANEXO RP14'!$A$58,(IF(G1863=9,'ANEXO RP14'!$A$59,(IF(G1863=10,'ANEXO RP14'!$A$60,(IF(G1863=11,'ANEXO RP14'!$A$61,(IF(G1863=12,'ANEXO RP14'!$A$62,(IF(G1863=13,'ANEXO RP14'!$A$63,(IF(G1863=14,'ANEXO RP14'!$A$64,(IF(G1863=15,'ANEXO RP14'!$A$65,(IF(G1863=16,'ANEXO RP14'!$A$66," ")))))))))))))))))))))))))))))))</f>
        <v xml:space="preserve"> </v>
      </c>
      <c r="I1863" s="106"/>
      <c r="J1863" s="114"/>
      <c r="K1863" s="91"/>
    </row>
    <row r="1864" spans="1:11" s="30" customFormat="1" ht="41.25" customHeight="1" thickBot="1" x14ac:dyDescent="0.3">
      <c r="A1864" s="113"/>
      <c r="B1864" s="93"/>
      <c r="C1864" s="55"/>
      <c r="D1864" s="94" t="e">
        <f>VLOOKUP($C1863:$C$5004,$C$27:$D$5004,2,0)</f>
        <v>#N/A</v>
      </c>
      <c r="E1864" s="99"/>
      <c r="F1864" s="60" t="e">
        <f>VLOOKUP($E1864:$E$5004,'PLANO DE APLICAÇÃO'!$A$5:$B$1002,2,0)</f>
        <v>#N/A</v>
      </c>
      <c r="G1864" s="28"/>
      <c r="H1864" s="29" t="str">
        <f>IF(G1864=1,'ANEXO RP14'!$A$51,(IF(G1864=2,'ANEXO RP14'!$A$52,(IF(G1864=3,'ANEXO RP14'!$A$53,(IF(G1864=4,'ANEXO RP14'!$A$54,(IF(G1864=5,'ANEXO RP14'!$A$55,(IF(G1864=6,'ANEXO RP14'!$A$56,(IF(G1864=7,'ANEXO RP14'!$A$57,(IF(G1864=8,'ANEXO RP14'!$A$58,(IF(G1864=9,'ANEXO RP14'!$A$59,(IF(G1864=10,'ANEXO RP14'!$A$60,(IF(G1864=11,'ANEXO RP14'!$A$61,(IF(G1864=12,'ANEXO RP14'!$A$62,(IF(G1864=13,'ANEXO RP14'!$A$63,(IF(G1864=14,'ANEXO RP14'!$A$64,(IF(G1864=15,'ANEXO RP14'!$A$65,(IF(G1864=16,'ANEXO RP14'!$A$66," ")))))))))))))))))))))))))))))))</f>
        <v xml:space="preserve"> </v>
      </c>
      <c r="I1864" s="106"/>
      <c r="J1864" s="114"/>
      <c r="K1864" s="91"/>
    </row>
    <row r="1865" spans="1:11" s="30" customFormat="1" ht="41.25" customHeight="1" thickBot="1" x14ac:dyDescent="0.3">
      <c r="A1865" s="113"/>
      <c r="B1865" s="93"/>
      <c r="C1865" s="55"/>
      <c r="D1865" s="94" t="e">
        <f>VLOOKUP($C1864:$C$5004,$C$27:$D$5004,2,0)</f>
        <v>#N/A</v>
      </c>
      <c r="E1865" s="99"/>
      <c r="F1865" s="60" t="e">
        <f>VLOOKUP($E1865:$E$5004,'PLANO DE APLICAÇÃO'!$A$5:$B$1002,2,0)</f>
        <v>#N/A</v>
      </c>
      <c r="G1865" s="28"/>
      <c r="H1865" s="29" t="str">
        <f>IF(G1865=1,'ANEXO RP14'!$A$51,(IF(G1865=2,'ANEXO RP14'!$A$52,(IF(G1865=3,'ANEXO RP14'!$A$53,(IF(G1865=4,'ANEXO RP14'!$A$54,(IF(G1865=5,'ANEXO RP14'!$A$55,(IF(G1865=6,'ANEXO RP14'!$A$56,(IF(G1865=7,'ANEXO RP14'!$A$57,(IF(G1865=8,'ANEXO RP14'!$A$58,(IF(G1865=9,'ANEXO RP14'!$A$59,(IF(G1865=10,'ANEXO RP14'!$A$60,(IF(G1865=11,'ANEXO RP14'!$A$61,(IF(G1865=12,'ANEXO RP14'!$A$62,(IF(G1865=13,'ANEXO RP14'!$A$63,(IF(G1865=14,'ANEXO RP14'!$A$64,(IF(G1865=15,'ANEXO RP14'!$A$65,(IF(G1865=16,'ANEXO RP14'!$A$66," ")))))))))))))))))))))))))))))))</f>
        <v xml:space="preserve"> </v>
      </c>
      <c r="I1865" s="106"/>
      <c r="J1865" s="114"/>
      <c r="K1865" s="91"/>
    </row>
    <row r="1866" spans="1:11" s="30" customFormat="1" ht="41.25" customHeight="1" thickBot="1" x14ac:dyDescent="0.3">
      <c r="A1866" s="113"/>
      <c r="B1866" s="93"/>
      <c r="C1866" s="55"/>
      <c r="D1866" s="94" t="e">
        <f>VLOOKUP($C1865:$C$5004,$C$27:$D$5004,2,0)</f>
        <v>#N/A</v>
      </c>
      <c r="E1866" s="99"/>
      <c r="F1866" s="60" t="e">
        <f>VLOOKUP($E1866:$E$5004,'PLANO DE APLICAÇÃO'!$A$5:$B$1002,2,0)</f>
        <v>#N/A</v>
      </c>
      <c r="G1866" s="28"/>
      <c r="H1866" s="29" t="str">
        <f>IF(G1866=1,'ANEXO RP14'!$A$51,(IF(G1866=2,'ANEXO RP14'!$A$52,(IF(G1866=3,'ANEXO RP14'!$A$53,(IF(G1866=4,'ANEXO RP14'!$A$54,(IF(G1866=5,'ANEXO RP14'!$A$55,(IF(G1866=6,'ANEXO RP14'!$A$56,(IF(G1866=7,'ANEXO RP14'!$A$57,(IF(G1866=8,'ANEXO RP14'!$A$58,(IF(G1866=9,'ANEXO RP14'!$A$59,(IF(G1866=10,'ANEXO RP14'!$A$60,(IF(G1866=11,'ANEXO RP14'!$A$61,(IF(G1866=12,'ANEXO RP14'!$A$62,(IF(G1866=13,'ANEXO RP14'!$A$63,(IF(G1866=14,'ANEXO RP14'!$A$64,(IF(G1866=15,'ANEXO RP14'!$A$65,(IF(G1866=16,'ANEXO RP14'!$A$66," ")))))))))))))))))))))))))))))))</f>
        <v xml:space="preserve"> </v>
      </c>
      <c r="I1866" s="106"/>
      <c r="J1866" s="114"/>
      <c r="K1866" s="91"/>
    </row>
    <row r="1867" spans="1:11" s="30" customFormat="1" ht="41.25" customHeight="1" thickBot="1" x14ac:dyDescent="0.3">
      <c r="A1867" s="113"/>
      <c r="B1867" s="93"/>
      <c r="C1867" s="55"/>
      <c r="D1867" s="94" t="e">
        <f>VLOOKUP($C1866:$C$5004,$C$27:$D$5004,2,0)</f>
        <v>#N/A</v>
      </c>
      <c r="E1867" s="99"/>
      <c r="F1867" s="60" t="e">
        <f>VLOOKUP($E1867:$E$5004,'PLANO DE APLICAÇÃO'!$A$5:$B$1002,2,0)</f>
        <v>#N/A</v>
      </c>
      <c r="G1867" s="28"/>
      <c r="H1867" s="29" t="str">
        <f>IF(G1867=1,'ANEXO RP14'!$A$51,(IF(G1867=2,'ANEXO RP14'!$A$52,(IF(G1867=3,'ANEXO RP14'!$A$53,(IF(G1867=4,'ANEXO RP14'!$A$54,(IF(G1867=5,'ANEXO RP14'!$A$55,(IF(G1867=6,'ANEXO RP14'!$A$56,(IF(G1867=7,'ANEXO RP14'!$A$57,(IF(G1867=8,'ANEXO RP14'!$A$58,(IF(G1867=9,'ANEXO RP14'!$A$59,(IF(G1867=10,'ANEXO RP14'!$A$60,(IF(G1867=11,'ANEXO RP14'!$A$61,(IF(G1867=12,'ANEXO RP14'!$A$62,(IF(G1867=13,'ANEXO RP14'!$A$63,(IF(G1867=14,'ANEXO RP14'!$A$64,(IF(G1867=15,'ANEXO RP14'!$A$65,(IF(G1867=16,'ANEXO RP14'!$A$66," ")))))))))))))))))))))))))))))))</f>
        <v xml:space="preserve"> </v>
      </c>
      <c r="I1867" s="106"/>
      <c r="J1867" s="114"/>
      <c r="K1867" s="91"/>
    </row>
    <row r="1868" spans="1:11" s="30" customFormat="1" ht="41.25" customHeight="1" thickBot="1" x14ac:dyDescent="0.3">
      <c r="A1868" s="113"/>
      <c r="B1868" s="93"/>
      <c r="C1868" s="55"/>
      <c r="D1868" s="94" t="e">
        <f>VLOOKUP($C1867:$C$5004,$C$27:$D$5004,2,0)</f>
        <v>#N/A</v>
      </c>
      <c r="E1868" s="99"/>
      <c r="F1868" s="60" t="e">
        <f>VLOOKUP($E1868:$E$5004,'PLANO DE APLICAÇÃO'!$A$5:$B$1002,2,0)</f>
        <v>#N/A</v>
      </c>
      <c r="G1868" s="28"/>
      <c r="H1868" s="29" t="str">
        <f>IF(G1868=1,'ANEXO RP14'!$A$51,(IF(G1868=2,'ANEXO RP14'!$A$52,(IF(G1868=3,'ANEXO RP14'!$A$53,(IF(G1868=4,'ANEXO RP14'!$A$54,(IF(G1868=5,'ANEXO RP14'!$A$55,(IF(G1868=6,'ANEXO RP14'!$A$56,(IF(G1868=7,'ANEXO RP14'!$A$57,(IF(G1868=8,'ANEXO RP14'!$A$58,(IF(G1868=9,'ANEXO RP14'!$A$59,(IF(G1868=10,'ANEXO RP14'!$A$60,(IF(G1868=11,'ANEXO RP14'!$A$61,(IF(G1868=12,'ANEXO RP14'!$A$62,(IF(G1868=13,'ANEXO RP14'!$A$63,(IF(G1868=14,'ANEXO RP14'!$A$64,(IF(G1868=15,'ANEXO RP14'!$A$65,(IF(G1868=16,'ANEXO RP14'!$A$66," ")))))))))))))))))))))))))))))))</f>
        <v xml:space="preserve"> </v>
      </c>
      <c r="I1868" s="106"/>
      <c r="J1868" s="114"/>
      <c r="K1868" s="91"/>
    </row>
    <row r="1869" spans="1:11" s="30" customFormat="1" ht="41.25" customHeight="1" thickBot="1" x14ac:dyDescent="0.3">
      <c r="A1869" s="113"/>
      <c r="B1869" s="93"/>
      <c r="C1869" s="55"/>
      <c r="D1869" s="94" t="e">
        <f>VLOOKUP($C1868:$C$5004,$C$27:$D$5004,2,0)</f>
        <v>#N/A</v>
      </c>
      <c r="E1869" s="99"/>
      <c r="F1869" s="60" t="e">
        <f>VLOOKUP($E1869:$E$5004,'PLANO DE APLICAÇÃO'!$A$5:$B$1002,2,0)</f>
        <v>#N/A</v>
      </c>
      <c r="G1869" s="28"/>
      <c r="H1869" s="29" t="str">
        <f>IF(G1869=1,'ANEXO RP14'!$A$51,(IF(G1869=2,'ANEXO RP14'!$A$52,(IF(G1869=3,'ANEXO RP14'!$A$53,(IF(G1869=4,'ANEXO RP14'!$A$54,(IF(G1869=5,'ANEXO RP14'!$A$55,(IF(G1869=6,'ANEXO RP14'!$A$56,(IF(G1869=7,'ANEXO RP14'!$A$57,(IF(G1869=8,'ANEXO RP14'!$A$58,(IF(G1869=9,'ANEXO RP14'!$A$59,(IF(G1869=10,'ANEXO RP14'!$A$60,(IF(G1869=11,'ANEXO RP14'!$A$61,(IF(G1869=12,'ANEXO RP14'!$A$62,(IF(G1869=13,'ANEXO RP14'!$A$63,(IF(G1869=14,'ANEXO RP14'!$A$64,(IF(G1869=15,'ANEXO RP14'!$A$65,(IF(G1869=16,'ANEXO RP14'!$A$66," ")))))))))))))))))))))))))))))))</f>
        <v xml:space="preserve"> </v>
      </c>
      <c r="I1869" s="106"/>
      <c r="J1869" s="114"/>
      <c r="K1869" s="91"/>
    </row>
    <row r="1870" spans="1:11" s="30" customFormat="1" ht="41.25" customHeight="1" thickBot="1" x14ac:dyDescent="0.3">
      <c r="A1870" s="113"/>
      <c r="B1870" s="93"/>
      <c r="C1870" s="55"/>
      <c r="D1870" s="94" t="e">
        <f>VLOOKUP($C1869:$C$5004,$C$27:$D$5004,2,0)</f>
        <v>#N/A</v>
      </c>
      <c r="E1870" s="99"/>
      <c r="F1870" s="60" t="e">
        <f>VLOOKUP($E1870:$E$5004,'PLANO DE APLICAÇÃO'!$A$5:$B$1002,2,0)</f>
        <v>#N/A</v>
      </c>
      <c r="G1870" s="28"/>
      <c r="H1870" s="29" t="str">
        <f>IF(G1870=1,'ANEXO RP14'!$A$51,(IF(G1870=2,'ANEXO RP14'!$A$52,(IF(G1870=3,'ANEXO RP14'!$A$53,(IF(G1870=4,'ANEXO RP14'!$A$54,(IF(G1870=5,'ANEXO RP14'!$A$55,(IF(G1870=6,'ANEXO RP14'!$A$56,(IF(G1870=7,'ANEXO RP14'!$A$57,(IF(G1870=8,'ANEXO RP14'!$A$58,(IF(G1870=9,'ANEXO RP14'!$A$59,(IF(G1870=10,'ANEXO RP14'!$A$60,(IF(G1870=11,'ANEXO RP14'!$A$61,(IF(G1870=12,'ANEXO RP14'!$A$62,(IF(G1870=13,'ANEXO RP14'!$A$63,(IF(G1870=14,'ANEXO RP14'!$A$64,(IF(G1870=15,'ANEXO RP14'!$A$65,(IF(G1870=16,'ANEXO RP14'!$A$66," ")))))))))))))))))))))))))))))))</f>
        <v xml:space="preserve"> </v>
      </c>
      <c r="I1870" s="106"/>
      <c r="J1870" s="114"/>
      <c r="K1870" s="91"/>
    </row>
    <row r="1871" spans="1:11" s="30" customFormat="1" ht="41.25" customHeight="1" thickBot="1" x14ac:dyDescent="0.3">
      <c r="A1871" s="113"/>
      <c r="B1871" s="93"/>
      <c r="C1871" s="55"/>
      <c r="D1871" s="94" t="e">
        <f>VLOOKUP($C1870:$C$5004,$C$27:$D$5004,2,0)</f>
        <v>#N/A</v>
      </c>
      <c r="E1871" s="99"/>
      <c r="F1871" s="60" t="e">
        <f>VLOOKUP($E1871:$E$5004,'PLANO DE APLICAÇÃO'!$A$5:$B$1002,2,0)</f>
        <v>#N/A</v>
      </c>
      <c r="G1871" s="28"/>
      <c r="H1871" s="29" t="str">
        <f>IF(G1871=1,'ANEXO RP14'!$A$51,(IF(G1871=2,'ANEXO RP14'!$A$52,(IF(G1871=3,'ANEXO RP14'!$A$53,(IF(G1871=4,'ANEXO RP14'!$A$54,(IF(G1871=5,'ANEXO RP14'!$A$55,(IF(G1871=6,'ANEXO RP14'!$A$56,(IF(G1871=7,'ANEXO RP14'!$A$57,(IF(G1871=8,'ANEXO RP14'!$A$58,(IF(G1871=9,'ANEXO RP14'!$A$59,(IF(G1871=10,'ANEXO RP14'!$A$60,(IF(G1871=11,'ANEXO RP14'!$A$61,(IF(G1871=12,'ANEXO RP14'!$A$62,(IF(G1871=13,'ANEXO RP14'!$A$63,(IF(G1871=14,'ANEXO RP14'!$A$64,(IF(G1871=15,'ANEXO RP14'!$A$65,(IF(G1871=16,'ANEXO RP14'!$A$66," ")))))))))))))))))))))))))))))))</f>
        <v xml:space="preserve"> </v>
      </c>
      <c r="I1871" s="106"/>
      <c r="J1871" s="114"/>
      <c r="K1871" s="91"/>
    </row>
    <row r="1872" spans="1:11" s="30" customFormat="1" ht="41.25" customHeight="1" thickBot="1" x14ac:dyDescent="0.3">
      <c r="A1872" s="113"/>
      <c r="B1872" s="93"/>
      <c r="C1872" s="55"/>
      <c r="D1872" s="94" t="e">
        <f>VLOOKUP($C1871:$C$5004,$C$27:$D$5004,2,0)</f>
        <v>#N/A</v>
      </c>
      <c r="E1872" s="99"/>
      <c r="F1872" s="60" t="e">
        <f>VLOOKUP($E1872:$E$5004,'PLANO DE APLICAÇÃO'!$A$5:$B$1002,2,0)</f>
        <v>#N/A</v>
      </c>
      <c r="G1872" s="28"/>
      <c r="H1872" s="29" t="str">
        <f>IF(G1872=1,'ANEXO RP14'!$A$51,(IF(G1872=2,'ANEXO RP14'!$A$52,(IF(G1872=3,'ANEXO RP14'!$A$53,(IF(G1872=4,'ANEXO RP14'!$A$54,(IF(G1872=5,'ANEXO RP14'!$A$55,(IF(G1872=6,'ANEXO RP14'!$A$56,(IF(G1872=7,'ANEXO RP14'!$A$57,(IF(G1872=8,'ANEXO RP14'!$A$58,(IF(G1872=9,'ANEXO RP14'!$A$59,(IF(G1872=10,'ANEXO RP14'!$A$60,(IF(G1872=11,'ANEXO RP14'!$A$61,(IF(G1872=12,'ANEXO RP14'!$A$62,(IF(G1872=13,'ANEXO RP14'!$A$63,(IF(G1872=14,'ANEXO RP14'!$A$64,(IF(G1872=15,'ANEXO RP14'!$A$65,(IF(G1872=16,'ANEXO RP14'!$A$66," ")))))))))))))))))))))))))))))))</f>
        <v xml:space="preserve"> </v>
      </c>
      <c r="I1872" s="106"/>
      <c r="J1872" s="114"/>
      <c r="K1872" s="91"/>
    </row>
    <row r="1873" spans="1:11" s="30" customFormat="1" ht="41.25" customHeight="1" thickBot="1" x14ac:dyDescent="0.3">
      <c r="A1873" s="113"/>
      <c r="B1873" s="93"/>
      <c r="C1873" s="55"/>
      <c r="D1873" s="94" t="e">
        <f>VLOOKUP($C1872:$C$5004,$C$27:$D$5004,2,0)</f>
        <v>#N/A</v>
      </c>
      <c r="E1873" s="99"/>
      <c r="F1873" s="60" t="e">
        <f>VLOOKUP($E1873:$E$5004,'PLANO DE APLICAÇÃO'!$A$5:$B$1002,2,0)</f>
        <v>#N/A</v>
      </c>
      <c r="G1873" s="28"/>
      <c r="H1873" s="29" t="str">
        <f>IF(G1873=1,'ANEXO RP14'!$A$51,(IF(G1873=2,'ANEXO RP14'!$A$52,(IF(G1873=3,'ANEXO RP14'!$A$53,(IF(G1873=4,'ANEXO RP14'!$A$54,(IF(G1873=5,'ANEXO RP14'!$A$55,(IF(G1873=6,'ANEXO RP14'!$A$56,(IF(G1873=7,'ANEXO RP14'!$A$57,(IF(G1873=8,'ANEXO RP14'!$A$58,(IF(G1873=9,'ANEXO RP14'!$A$59,(IF(G1873=10,'ANEXO RP14'!$A$60,(IF(G1873=11,'ANEXO RP14'!$A$61,(IF(G1873=12,'ANEXO RP14'!$A$62,(IF(G1873=13,'ANEXO RP14'!$A$63,(IF(G1873=14,'ANEXO RP14'!$A$64,(IF(G1873=15,'ANEXO RP14'!$A$65,(IF(G1873=16,'ANEXO RP14'!$A$66," ")))))))))))))))))))))))))))))))</f>
        <v xml:space="preserve"> </v>
      </c>
      <c r="I1873" s="106"/>
      <c r="J1873" s="114"/>
      <c r="K1873" s="91"/>
    </row>
    <row r="1874" spans="1:11" s="30" customFormat="1" ht="41.25" customHeight="1" thickBot="1" x14ac:dyDescent="0.3">
      <c r="A1874" s="113"/>
      <c r="B1874" s="93"/>
      <c r="C1874" s="55"/>
      <c r="D1874" s="94" t="e">
        <f>VLOOKUP($C1873:$C$5004,$C$27:$D$5004,2,0)</f>
        <v>#N/A</v>
      </c>
      <c r="E1874" s="99"/>
      <c r="F1874" s="60" t="e">
        <f>VLOOKUP($E1874:$E$5004,'PLANO DE APLICAÇÃO'!$A$5:$B$1002,2,0)</f>
        <v>#N/A</v>
      </c>
      <c r="G1874" s="28"/>
      <c r="H1874" s="29" t="str">
        <f>IF(G1874=1,'ANEXO RP14'!$A$51,(IF(G1874=2,'ANEXO RP14'!$A$52,(IF(G1874=3,'ANEXO RP14'!$A$53,(IF(G1874=4,'ANEXO RP14'!$A$54,(IF(G1874=5,'ANEXO RP14'!$A$55,(IF(G1874=6,'ANEXO RP14'!$A$56,(IF(G1874=7,'ANEXO RP14'!$A$57,(IF(G1874=8,'ANEXO RP14'!$A$58,(IF(G1874=9,'ANEXO RP14'!$A$59,(IF(G1874=10,'ANEXO RP14'!$A$60,(IF(G1874=11,'ANEXO RP14'!$A$61,(IF(G1874=12,'ANEXO RP14'!$A$62,(IF(G1874=13,'ANEXO RP14'!$A$63,(IF(G1874=14,'ANEXO RP14'!$A$64,(IF(G1874=15,'ANEXO RP14'!$A$65,(IF(G1874=16,'ANEXO RP14'!$A$66," ")))))))))))))))))))))))))))))))</f>
        <v xml:space="preserve"> </v>
      </c>
      <c r="I1874" s="106"/>
      <c r="J1874" s="114"/>
      <c r="K1874" s="91"/>
    </row>
    <row r="1875" spans="1:11" s="30" customFormat="1" ht="41.25" customHeight="1" thickBot="1" x14ac:dyDescent="0.3">
      <c r="A1875" s="113"/>
      <c r="B1875" s="93"/>
      <c r="C1875" s="55"/>
      <c r="D1875" s="94" t="e">
        <f>VLOOKUP($C1874:$C$5004,$C$27:$D$5004,2,0)</f>
        <v>#N/A</v>
      </c>
      <c r="E1875" s="99"/>
      <c r="F1875" s="60" t="e">
        <f>VLOOKUP($E1875:$E$5004,'PLANO DE APLICAÇÃO'!$A$5:$B$1002,2,0)</f>
        <v>#N/A</v>
      </c>
      <c r="G1875" s="28"/>
      <c r="H1875" s="29" t="str">
        <f>IF(G1875=1,'ANEXO RP14'!$A$51,(IF(G1875=2,'ANEXO RP14'!$A$52,(IF(G1875=3,'ANEXO RP14'!$A$53,(IF(G1875=4,'ANEXO RP14'!$A$54,(IF(G1875=5,'ANEXO RP14'!$A$55,(IF(G1875=6,'ANEXO RP14'!$A$56,(IF(G1875=7,'ANEXO RP14'!$A$57,(IF(G1875=8,'ANEXO RP14'!$A$58,(IF(G1875=9,'ANEXO RP14'!$A$59,(IF(G1875=10,'ANEXO RP14'!$A$60,(IF(G1875=11,'ANEXO RP14'!$A$61,(IF(G1875=12,'ANEXO RP14'!$A$62,(IF(G1875=13,'ANEXO RP14'!$A$63,(IF(G1875=14,'ANEXO RP14'!$A$64,(IF(G1875=15,'ANEXO RP14'!$A$65,(IF(G1875=16,'ANEXO RP14'!$A$66," ")))))))))))))))))))))))))))))))</f>
        <v xml:space="preserve"> </v>
      </c>
      <c r="I1875" s="106"/>
      <c r="J1875" s="114"/>
      <c r="K1875" s="91"/>
    </row>
    <row r="1876" spans="1:11" s="30" customFormat="1" ht="41.25" customHeight="1" thickBot="1" x14ac:dyDescent="0.3">
      <c r="A1876" s="113"/>
      <c r="B1876" s="93"/>
      <c r="C1876" s="55"/>
      <c r="D1876" s="94" t="e">
        <f>VLOOKUP($C1875:$C$5004,$C$27:$D$5004,2,0)</f>
        <v>#N/A</v>
      </c>
      <c r="E1876" s="99"/>
      <c r="F1876" s="60" t="e">
        <f>VLOOKUP($E1876:$E$5004,'PLANO DE APLICAÇÃO'!$A$5:$B$1002,2,0)</f>
        <v>#N/A</v>
      </c>
      <c r="G1876" s="28"/>
      <c r="H1876" s="29" t="str">
        <f>IF(G1876=1,'ANEXO RP14'!$A$51,(IF(G1876=2,'ANEXO RP14'!$A$52,(IF(G1876=3,'ANEXO RP14'!$A$53,(IF(G1876=4,'ANEXO RP14'!$A$54,(IF(G1876=5,'ANEXO RP14'!$A$55,(IF(G1876=6,'ANEXO RP14'!$A$56,(IF(G1876=7,'ANEXO RP14'!$A$57,(IF(G1876=8,'ANEXO RP14'!$A$58,(IF(G1876=9,'ANEXO RP14'!$A$59,(IF(G1876=10,'ANEXO RP14'!$A$60,(IF(G1876=11,'ANEXO RP14'!$A$61,(IF(G1876=12,'ANEXO RP14'!$A$62,(IF(G1876=13,'ANEXO RP14'!$A$63,(IF(G1876=14,'ANEXO RP14'!$A$64,(IF(G1876=15,'ANEXO RP14'!$A$65,(IF(G1876=16,'ANEXO RP14'!$A$66," ")))))))))))))))))))))))))))))))</f>
        <v xml:space="preserve"> </v>
      </c>
      <c r="I1876" s="106"/>
      <c r="J1876" s="114"/>
      <c r="K1876" s="91"/>
    </row>
    <row r="1877" spans="1:11" s="30" customFormat="1" ht="41.25" customHeight="1" thickBot="1" x14ac:dyDescent="0.3">
      <c r="A1877" s="113"/>
      <c r="B1877" s="93"/>
      <c r="C1877" s="55"/>
      <c r="D1877" s="94" t="e">
        <f>VLOOKUP($C1876:$C$5004,$C$27:$D$5004,2,0)</f>
        <v>#N/A</v>
      </c>
      <c r="E1877" s="99"/>
      <c r="F1877" s="60" t="e">
        <f>VLOOKUP($E1877:$E$5004,'PLANO DE APLICAÇÃO'!$A$5:$B$1002,2,0)</f>
        <v>#N/A</v>
      </c>
      <c r="G1877" s="28"/>
      <c r="H1877" s="29" t="str">
        <f>IF(G1877=1,'ANEXO RP14'!$A$51,(IF(G1877=2,'ANEXO RP14'!$A$52,(IF(G1877=3,'ANEXO RP14'!$A$53,(IF(G1877=4,'ANEXO RP14'!$A$54,(IF(G1877=5,'ANEXO RP14'!$A$55,(IF(G1877=6,'ANEXO RP14'!$A$56,(IF(G1877=7,'ANEXO RP14'!$A$57,(IF(G1877=8,'ANEXO RP14'!$A$58,(IF(G1877=9,'ANEXO RP14'!$A$59,(IF(G1877=10,'ANEXO RP14'!$A$60,(IF(G1877=11,'ANEXO RP14'!$A$61,(IF(G1877=12,'ANEXO RP14'!$A$62,(IF(G1877=13,'ANEXO RP14'!$A$63,(IF(G1877=14,'ANEXO RP14'!$A$64,(IF(G1877=15,'ANEXO RP14'!$A$65,(IF(G1877=16,'ANEXO RP14'!$A$66," ")))))))))))))))))))))))))))))))</f>
        <v xml:space="preserve"> </v>
      </c>
      <c r="I1877" s="106"/>
      <c r="J1877" s="114"/>
      <c r="K1877" s="91"/>
    </row>
    <row r="1878" spans="1:11" s="30" customFormat="1" ht="41.25" customHeight="1" thickBot="1" x14ac:dyDescent="0.3">
      <c r="A1878" s="113"/>
      <c r="B1878" s="93"/>
      <c r="C1878" s="55"/>
      <c r="D1878" s="94" t="e">
        <f>VLOOKUP($C1877:$C$5004,$C$27:$D$5004,2,0)</f>
        <v>#N/A</v>
      </c>
      <c r="E1878" s="99"/>
      <c r="F1878" s="60" t="e">
        <f>VLOOKUP($E1878:$E$5004,'PLANO DE APLICAÇÃO'!$A$5:$B$1002,2,0)</f>
        <v>#N/A</v>
      </c>
      <c r="G1878" s="28"/>
      <c r="H1878" s="29" t="str">
        <f>IF(G1878=1,'ANEXO RP14'!$A$51,(IF(G1878=2,'ANEXO RP14'!$A$52,(IF(G1878=3,'ANEXO RP14'!$A$53,(IF(G1878=4,'ANEXO RP14'!$A$54,(IF(G1878=5,'ANEXO RP14'!$A$55,(IF(G1878=6,'ANEXO RP14'!$A$56,(IF(G1878=7,'ANEXO RP14'!$A$57,(IF(G1878=8,'ANEXO RP14'!$A$58,(IF(G1878=9,'ANEXO RP14'!$A$59,(IF(G1878=10,'ANEXO RP14'!$A$60,(IF(G1878=11,'ANEXO RP14'!$A$61,(IF(G1878=12,'ANEXO RP14'!$A$62,(IF(G1878=13,'ANEXO RP14'!$A$63,(IF(G1878=14,'ANEXO RP14'!$A$64,(IF(G1878=15,'ANEXO RP14'!$A$65,(IF(G1878=16,'ANEXO RP14'!$A$66," ")))))))))))))))))))))))))))))))</f>
        <v xml:space="preserve"> </v>
      </c>
      <c r="I1878" s="106"/>
      <c r="J1878" s="114"/>
      <c r="K1878" s="91"/>
    </row>
    <row r="1879" spans="1:11" s="30" customFormat="1" ht="41.25" customHeight="1" thickBot="1" x14ac:dyDescent="0.3">
      <c r="A1879" s="113"/>
      <c r="B1879" s="93"/>
      <c r="C1879" s="55"/>
      <c r="D1879" s="94" t="e">
        <f>VLOOKUP($C1878:$C$5004,$C$27:$D$5004,2,0)</f>
        <v>#N/A</v>
      </c>
      <c r="E1879" s="99"/>
      <c r="F1879" s="60" t="e">
        <f>VLOOKUP($E1879:$E$5004,'PLANO DE APLICAÇÃO'!$A$5:$B$1002,2,0)</f>
        <v>#N/A</v>
      </c>
      <c r="G1879" s="28"/>
      <c r="H1879" s="29" t="str">
        <f>IF(G1879=1,'ANEXO RP14'!$A$51,(IF(G1879=2,'ANEXO RP14'!$A$52,(IF(G1879=3,'ANEXO RP14'!$A$53,(IF(G1879=4,'ANEXO RP14'!$A$54,(IF(G1879=5,'ANEXO RP14'!$A$55,(IF(G1879=6,'ANEXO RP14'!$A$56,(IF(G1879=7,'ANEXO RP14'!$A$57,(IF(G1879=8,'ANEXO RP14'!$A$58,(IF(G1879=9,'ANEXO RP14'!$A$59,(IF(G1879=10,'ANEXO RP14'!$A$60,(IF(G1879=11,'ANEXO RP14'!$A$61,(IF(G1879=12,'ANEXO RP14'!$A$62,(IF(G1879=13,'ANEXO RP14'!$A$63,(IF(G1879=14,'ANEXO RP14'!$A$64,(IF(G1879=15,'ANEXO RP14'!$A$65,(IF(G1879=16,'ANEXO RP14'!$A$66," ")))))))))))))))))))))))))))))))</f>
        <v xml:space="preserve"> </v>
      </c>
      <c r="I1879" s="106"/>
      <c r="J1879" s="114"/>
      <c r="K1879" s="91"/>
    </row>
    <row r="1880" spans="1:11" s="30" customFormat="1" ht="41.25" customHeight="1" thickBot="1" x14ac:dyDescent="0.3">
      <c r="A1880" s="113"/>
      <c r="B1880" s="93"/>
      <c r="C1880" s="55"/>
      <c r="D1880" s="94" t="e">
        <f>VLOOKUP($C1879:$C$5004,$C$27:$D$5004,2,0)</f>
        <v>#N/A</v>
      </c>
      <c r="E1880" s="99"/>
      <c r="F1880" s="60" t="e">
        <f>VLOOKUP($E1880:$E$5004,'PLANO DE APLICAÇÃO'!$A$5:$B$1002,2,0)</f>
        <v>#N/A</v>
      </c>
      <c r="G1880" s="28"/>
      <c r="H1880" s="29" t="str">
        <f>IF(G1880=1,'ANEXO RP14'!$A$51,(IF(G1880=2,'ANEXO RP14'!$A$52,(IF(G1880=3,'ANEXO RP14'!$A$53,(IF(G1880=4,'ANEXO RP14'!$A$54,(IF(G1880=5,'ANEXO RP14'!$A$55,(IF(G1880=6,'ANEXO RP14'!$A$56,(IF(G1880=7,'ANEXO RP14'!$A$57,(IF(G1880=8,'ANEXO RP14'!$A$58,(IF(G1880=9,'ANEXO RP14'!$A$59,(IF(G1880=10,'ANEXO RP14'!$A$60,(IF(G1880=11,'ANEXO RP14'!$A$61,(IF(G1880=12,'ANEXO RP14'!$A$62,(IF(G1880=13,'ANEXO RP14'!$A$63,(IF(G1880=14,'ANEXO RP14'!$A$64,(IF(G1880=15,'ANEXO RP14'!$A$65,(IF(G1880=16,'ANEXO RP14'!$A$66," ")))))))))))))))))))))))))))))))</f>
        <v xml:space="preserve"> </v>
      </c>
      <c r="I1880" s="106"/>
      <c r="J1880" s="114"/>
      <c r="K1880" s="91"/>
    </row>
    <row r="1881" spans="1:11" s="30" customFormat="1" ht="41.25" customHeight="1" thickBot="1" x14ac:dyDescent="0.3">
      <c r="A1881" s="113"/>
      <c r="B1881" s="93"/>
      <c r="C1881" s="55"/>
      <c r="D1881" s="94" t="e">
        <f>VLOOKUP($C1880:$C$5004,$C$27:$D$5004,2,0)</f>
        <v>#N/A</v>
      </c>
      <c r="E1881" s="99"/>
      <c r="F1881" s="60" t="e">
        <f>VLOOKUP($E1881:$E$5004,'PLANO DE APLICAÇÃO'!$A$5:$B$1002,2,0)</f>
        <v>#N/A</v>
      </c>
      <c r="G1881" s="28"/>
      <c r="H1881" s="29" t="str">
        <f>IF(G1881=1,'ANEXO RP14'!$A$51,(IF(G1881=2,'ANEXO RP14'!$A$52,(IF(G1881=3,'ANEXO RP14'!$A$53,(IF(G1881=4,'ANEXO RP14'!$A$54,(IF(G1881=5,'ANEXO RP14'!$A$55,(IF(G1881=6,'ANEXO RP14'!$A$56,(IF(G1881=7,'ANEXO RP14'!$A$57,(IF(G1881=8,'ANEXO RP14'!$A$58,(IF(G1881=9,'ANEXO RP14'!$A$59,(IF(G1881=10,'ANEXO RP14'!$A$60,(IF(G1881=11,'ANEXO RP14'!$A$61,(IF(G1881=12,'ANEXO RP14'!$A$62,(IF(G1881=13,'ANEXO RP14'!$A$63,(IF(G1881=14,'ANEXO RP14'!$A$64,(IF(G1881=15,'ANEXO RP14'!$A$65,(IF(G1881=16,'ANEXO RP14'!$A$66," ")))))))))))))))))))))))))))))))</f>
        <v xml:space="preserve"> </v>
      </c>
      <c r="I1881" s="106"/>
      <c r="J1881" s="114"/>
      <c r="K1881" s="91"/>
    </row>
    <row r="1882" spans="1:11" s="30" customFormat="1" ht="41.25" customHeight="1" thickBot="1" x14ac:dyDescent="0.3">
      <c r="A1882" s="113"/>
      <c r="B1882" s="93"/>
      <c r="C1882" s="55"/>
      <c r="D1882" s="94" t="e">
        <f>VLOOKUP($C1881:$C$5004,$C$27:$D$5004,2,0)</f>
        <v>#N/A</v>
      </c>
      <c r="E1882" s="99"/>
      <c r="F1882" s="60" t="e">
        <f>VLOOKUP($E1882:$E$5004,'PLANO DE APLICAÇÃO'!$A$5:$B$1002,2,0)</f>
        <v>#N/A</v>
      </c>
      <c r="G1882" s="28"/>
      <c r="H1882" s="29" t="str">
        <f>IF(G1882=1,'ANEXO RP14'!$A$51,(IF(G1882=2,'ANEXO RP14'!$A$52,(IF(G1882=3,'ANEXO RP14'!$A$53,(IF(G1882=4,'ANEXO RP14'!$A$54,(IF(G1882=5,'ANEXO RP14'!$A$55,(IF(G1882=6,'ANEXO RP14'!$A$56,(IF(G1882=7,'ANEXO RP14'!$A$57,(IF(G1882=8,'ANEXO RP14'!$A$58,(IF(G1882=9,'ANEXO RP14'!$A$59,(IF(G1882=10,'ANEXO RP14'!$A$60,(IF(G1882=11,'ANEXO RP14'!$A$61,(IF(G1882=12,'ANEXO RP14'!$A$62,(IF(G1882=13,'ANEXO RP14'!$A$63,(IF(G1882=14,'ANEXO RP14'!$A$64,(IF(G1882=15,'ANEXO RP14'!$A$65,(IF(G1882=16,'ANEXO RP14'!$A$66," ")))))))))))))))))))))))))))))))</f>
        <v xml:space="preserve"> </v>
      </c>
      <c r="I1882" s="106"/>
      <c r="J1882" s="114"/>
      <c r="K1882" s="91"/>
    </row>
    <row r="1883" spans="1:11" s="30" customFormat="1" ht="41.25" customHeight="1" thickBot="1" x14ac:dyDescent="0.3">
      <c r="A1883" s="113"/>
      <c r="B1883" s="93"/>
      <c r="C1883" s="55"/>
      <c r="D1883" s="94" t="e">
        <f>VLOOKUP($C1882:$C$5004,$C$27:$D$5004,2,0)</f>
        <v>#N/A</v>
      </c>
      <c r="E1883" s="99"/>
      <c r="F1883" s="60" t="e">
        <f>VLOOKUP($E1883:$E$5004,'PLANO DE APLICAÇÃO'!$A$5:$B$1002,2,0)</f>
        <v>#N/A</v>
      </c>
      <c r="G1883" s="28"/>
      <c r="H1883" s="29" t="str">
        <f>IF(G1883=1,'ANEXO RP14'!$A$51,(IF(G1883=2,'ANEXO RP14'!$A$52,(IF(G1883=3,'ANEXO RP14'!$A$53,(IF(G1883=4,'ANEXO RP14'!$A$54,(IF(G1883=5,'ANEXO RP14'!$A$55,(IF(G1883=6,'ANEXO RP14'!$A$56,(IF(G1883=7,'ANEXO RP14'!$A$57,(IF(G1883=8,'ANEXO RP14'!$A$58,(IF(G1883=9,'ANEXO RP14'!$A$59,(IF(G1883=10,'ANEXO RP14'!$A$60,(IF(G1883=11,'ANEXO RP14'!$A$61,(IF(G1883=12,'ANEXO RP14'!$A$62,(IF(G1883=13,'ANEXO RP14'!$A$63,(IF(G1883=14,'ANEXO RP14'!$A$64,(IF(G1883=15,'ANEXO RP14'!$A$65,(IF(G1883=16,'ANEXO RP14'!$A$66," ")))))))))))))))))))))))))))))))</f>
        <v xml:space="preserve"> </v>
      </c>
      <c r="I1883" s="106"/>
      <c r="J1883" s="114"/>
      <c r="K1883" s="91"/>
    </row>
    <row r="1884" spans="1:11" s="30" customFormat="1" ht="41.25" customHeight="1" thickBot="1" x14ac:dyDescent="0.3">
      <c r="A1884" s="113"/>
      <c r="B1884" s="93"/>
      <c r="C1884" s="55"/>
      <c r="D1884" s="94" t="e">
        <f>VLOOKUP($C1883:$C$5004,$C$27:$D$5004,2,0)</f>
        <v>#N/A</v>
      </c>
      <c r="E1884" s="99"/>
      <c r="F1884" s="60" t="e">
        <f>VLOOKUP($E1884:$E$5004,'PLANO DE APLICAÇÃO'!$A$5:$B$1002,2,0)</f>
        <v>#N/A</v>
      </c>
      <c r="G1884" s="28"/>
      <c r="H1884" s="29" t="str">
        <f>IF(G1884=1,'ANEXO RP14'!$A$51,(IF(G1884=2,'ANEXO RP14'!$A$52,(IF(G1884=3,'ANEXO RP14'!$A$53,(IF(G1884=4,'ANEXO RP14'!$A$54,(IF(G1884=5,'ANEXO RP14'!$A$55,(IF(G1884=6,'ANEXO RP14'!$A$56,(IF(G1884=7,'ANEXO RP14'!$A$57,(IF(G1884=8,'ANEXO RP14'!$A$58,(IF(G1884=9,'ANEXO RP14'!$A$59,(IF(G1884=10,'ANEXO RP14'!$A$60,(IF(G1884=11,'ANEXO RP14'!$A$61,(IF(G1884=12,'ANEXO RP14'!$A$62,(IF(G1884=13,'ANEXO RP14'!$A$63,(IF(G1884=14,'ANEXO RP14'!$A$64,(IF(G1884=15,'ANEXO RP14'!$A$65,(IF(G1884=16,'ANEXO RP14'!$A$66," ")))))))))))))))))))))))))))))))</f>
        <v xml:space="preserve"> </v>
      </c>
      <c r="I1884" s="106"/>
      <c r="J1884" s="114"/>
      <c r="K1884" s="91"/>
    </row>
    <row r="1885" spans="1:11" s="30" customFormat="1" ht="41.25" customHeight="1" thickBot="1" x14ac:dyDescent="0.3">
      <c r="A1885" s="113"/>
      <c r="B1885" s="93"/>
      <c r="C1885" s="55"/>
      <c r="D1885" s="94" t="e">
        <f>VLOOKUP($C1884:$C$5004,$C$27:$D$5004,2,0)</f>
        <v>#N/A</v>
      </c>
      <c r="E1885" s="99"/>
      <c r="F1885" s="60" t="e">
        <f>VLOOKUP($E1885:$E$5004,'PLANO DE APLICAÇÃO'!$A$5:$B$1002,2,0)</f>
        <v>#N/A</v>
      </c>
      <c r="G1885" s="28"/>
      <c r="H1885" s="29" t="str">
        <f>IF(G1885=1,'ANEXO RP14'!$A$51,(IF(G1885=2,'ANEXO RP14'!$A$52,(IF(G1885=3,'ANEXO RP14'!$A$53,(IF(G1885=4,'ANEXO RP14'!$A$54,(IF(G1885=5,'ANEXO RP14'!$A$55,(IF(G1885=6,'ANEXO RP14'!$A$56,(IF(G1885=7,'ANEXO RP14'!$A$57,(IF(G1885=8,'ANEXO RP14'!$A$58,(IF(G1885=9,'ANEXO RP14'!$A$59,(IF(G1885=10,'ANEXO RP14'!$A$60,(IF(G1885=11,'ANEXO RP14'!$A$61,(IF(G1885=12,'ANEXO RP14'!$A$62,(IF(G1885=13,'ANEXO RP14'!$A$63,(IF(G1885=14,'ANEXO RP14'!$A$64,(IF(G1885=15,'ANEXO RP14'!$A$65,(IF(G1885=16,'ANEXO RP14'!$A$66," ")))))))))))))))))))))))))))))))</f>
        <v xml:space="preserve"> </v>
      </c>
      <c r="I1885" s="106"/>
      <c r="J1885" s="114"/>
      <c r="K1885" s="91"/>
    </row>
    <row r="1886" spans="1:11" s="30" customFormat="1" ht="41.25" customHeight="1" thickBot="1" x14ac:dyDescent="0.3">
      <c r="A1886" s="113"/>
      <c r="B1886" s="93"/>
      <c r="C1886" s="55"/>
      <c r="D1886" s="94" t="e">
        <f>VLOOKUP($C1885:$C$5004,$C$27:$D$5004,2,0)</f>
        <v>#N/A</v>
      </c>
      <c r="E1886" s="99"/>
      <c r="F1886" s="60" t="e">
        <f>VLOOKUP($E1886:$E$5004,'PLANO DE APLICAÇÃO'!$A$5:$B$1002,2,0)</f>
        <v>#N/A</v>
      </c>
      <c r="G1886" s="28"/>
      <c r="H1886" s="29" t="str">
        <f>IF(G1886=1,'ANEXO RP14'!$A$51,(IF(G1886=2,'ANEXO RP14'!$A$52,(IF(G1886=3,'ANEXO RP14'!$A$53,(IF(G1886=4,'ANEXO RP14'!$A$54,(IF(G1886=5,'ANEXO RP14'!$A$55,(IF(G1886=6,'ANEXO RP14'!$A$56,(IF(G1886=7,'ANEXO RP14'!$A$57,(IF(G1886=8,'ANEXO RP14'!$A$58,(IF(G1886=9,'ANEXO RP14'!$A$59,(IF(G1886=10,'ANEXO RP14'!$A$60,(IF(G1886=11,'ANEXO RP14'!$A$61,(IF(G1886=12,'ANEXO RP14'!$A$62,(IF(G1886=13,'ANEXO RP14'!$A$63,(IF(G1886=14,'ANEXO RP14'!$A$64,(IF(G1886=15,'ANEXO RP14'!$A$65,(IF(G1886=16,'ANEXO RP14'!$A$66," ")))))))))))))))))))))))))))))))</f>
        <v xml:space="preserve"> </v>
      </c>
      <c r="I1886" s="106"/>
      <c r="J1886" s="114"/>
      <c r="K1886" s="91"/>
    </row>
    <row r="1887" spans="1:11" s="30" customFormat="1" ht="41.25" customHeight="1" thickBot="1" x14ac:dyDescent="0.3">
      <c r="A1887" s="113"/>
      <c r="B1887" s="93"/>
      <c r="C1887" s="55"/>
      <c r="D1887" s="94" t="e">
        <f>VLOOKUP($C1886:$C$5004,$C$27:$D$5004,2,0)</f>
        <v>#N/A</v>
      </c>
      <c r="E1887" s="99"/>
      <c r="F1887" s="60" t="e">
        <f>VLOOKUP($E1887:$E$5004,'PLANO DE APLICAÇÃO'!$A$5:$B$1002,2,0)</f>
        <v>#N/A</v>
      </c>
      <c r="G1887" s="28"/>
      <c r="H1887" s="29" t="str">
        <f>IF(G1887=1,'ANEXO RP14'!$A$51,(IF(G1887=2,'ANEXO RP14'!$A$52,(IF(G1887=3,'ANEXO RP14'!$A$53,(IF(G1887=4,'ANEXO RP14'!$A$54,(IF(G1887=5,'ANEXO RP14'!$A$55,(IF(G1887=6,'ANEXO RP14'!$A$56,(IF(G1887=7,'ANEXO RP14'!$A$57,(IF(G1887=8,'ANEXO RP14'!$A$58,(IF(G1887=9,'ANEXO RP14'!$A$59,(IF(G1887=10,'ANEXO RP14'!$A$60,(IF(G1887=11,'ANEXO RP14'!$A$61,(IF(G1887=12,'ANEXO RP14'!$A$62,(IF(G1887=13,'ANEXO RP14'!$A$63,(IF(G1887=14,'ANEXO RP14'!$A$64,(IF(G1887=15,'ANEXO RP14'!$A$65,(IF(G1887=16,'ANEXO RP14'!$A$66," ")))))))))))))))))))))))))))))))</f>
        <v xml:space="preserve"> </v>
      </c>
      <c r="I1887" s="106"/>
      <c r="J1887" s="114"/>
      <c r="K1887" s="91"/>
    </row>
    <row r="1888" spans="1:11" s="30" customFormat="1" ht="41.25" customHeight="1" thickBot="1" x14ac:dyDescent="0.3">
      <c r="A1888" s="113"/>
      <c r="B1888" s="93"/>
      <c r="C1888" s="55"/>
      <c r="D1888" s="94" t="e">
        <f>VLOOKUP($C1887:$C$5004,$C$27:$D$5004,2,0)</f>
        <v>#N/A</v>
      </c>
      <c r="E1888" s="99"/>
      <c r="F1888" s="60" t="e">
        <f>VLOOKUP($E1888:$E$5004,'PLANO DE APLICAÇÃO'!$A$5:$B$1002,2,0)</f>
        <v>#N/A</v>
      </c>
      <c r="G1888" s="28"/>
      <c r="H1888" s="29" t="str">
        <f>IF(G1888=1,'ANEXO RP14'!$A$51,(IF(G1888=2,'ANEXO RP14'!$A$52,(IF(G1888=3,'ANEXO RP14'!$A$53,(IF(G1888=4,'ANEXO RP14'!$A$54,(IF(G1888=5,'ANEXO RP14'!$A$55,(IF(G1888=6,'ANEXO RP14'!$A$56,(IF(G1888=7,'ANEXO RP14'!$A$57,(IF(G1888=8,'ANEXO RP14'!$A$58,(IF(G1888=9,'ANEXO RP14'!$A$59,(IF(G1888=10,'ANEXO RP14'!$A$60,(IF(G1888=11,'ANEXO RP14'!$A$61,(IF(G1888=12,'ANEXO RP14'!$A$62,(IF(G1888=13,'ANEXO RP14'!$A$63,(IF(G1888=14,'ANEXO RP14'!$A$64,(IF(G1888=15,'ANEXO RP14'!$A$65,(IF(G1888=16,'ANEXO RP14'!$A$66," ")))))))))))))))))))))))))))))))</f>
        <v xml:space="preserve"> </v>
      </c>
      <c r="I1888" s="106"/>
      <c r="J1888" s="114"/>
      <c r="K1888" s="91"/>
    </row>
    <row r="1889" spans="1:11" s="30" customFormat="1" ht="41.25" customHeight="1" thickBot="1" x14ac:dyDescent="0.3">
      <c r="A1889" s="113"/>
      <c r="B1889" s="93"/>
      <c r="C1889" s="55"/>
      <c r="D1889" s="94" t="e">
        <f>VLOOKUP($C1888:$C$5004,$C$27:$D$5004,2,0)</f>
        <v>#N/A</v>
      </c>
      <c r="E1889" s="99"/>
      <c r="F1889" s="60" t="e">
        <f>VLOOKUP($E1889:$E$5004,'PLANO DE APLICAÇÃO'!$A$5:$B$1002,2,0)</f>
        <v>#N/A</v>
      </c>
      <c r="G1889" s="28"/>
      <c r="H1889" s="29" t="str">
        <f>IF(G1889=1,'ANEXO RP14'!$A$51,(IF(G1889=2,'ANEXO RP14'!$A$52,(IF(G1889=3,'ANEXO RP14'!$A$53,(IF(G1889=4,'ANEXO RP14'!$A$54,(IF(G1889=5,'ANEXO RP14'!$A$55,(IF(G1889=6,'ANEXO RP14'!$A$56,(IF(G1889=7,'ANEXO RP14'!$A$57,(IF(G1889=8,'ANEXO RP14'!$A$58,(IF(G1889=9,'ANEXO RP14'!$A$59,(IF(G1889=10,'ANEXO RP14'!$A$60,(IF(G1889=11,'ANEXO RP14'!$A$61,(IF(G1889=12,'ANEXO RP14'!$A$62,(IF(G1889=13,'ANEXO RP14'!$A$63,(IF(G1889=14,'ANEXO RP14'!$A$64,(IF(G1889=15,'ANEXO RP14'!$A$65,(IF(G1889=16,'ANEXO RP14'!$A$66," ")))))))))))))))))))))))))))))))</f>
        <v xml:space="preserve"> </v>
      </c>
      <c r="I1889" s="106"/>
      <c r="J1889" s="114"/>
      <c r="K1889" s="91"/>
    </row>
    <row r="1890" spans="1:11" s="30" customFormat="1" ht="41.25" customHeight="1" thickBot="1" x14ac:dyDescent="0.3">
      <c r="A1890" s="113"/>
      <c r="B1890" s="93"/>
      <c r="C1890" s="55"/>
      <c r="D1890" s="94" t="e">
        <f>VLOOKUP($C1889:$C$5004,$C$27:$D$5004,2,0)</f>
        <v>#N/A</v>
      </c>
      <c r="E1890" s="99"/>
      <c r="F1890" s="60" t="e">
        <f>VLOOKUP($E1890:$E$5004,'PLANO DE APLICAÇÃO'!$A$5:$B$1002,2,0)</f>
        <v>#N/A</v>
      </c>
      <c r="G1890" s="28"/>
      <c r="H1890" s="29" t="str">
        <f>IF(G1890=1,'ANEXO RP14'!$A$51,(IF(G1890=2,'ANEXO RP14'!$A$52,(IF(G1890=3,'ANEXO RP14'!$A$53,(IF(G1890=4,'ANEXO RP14'!$A$54,(IF(G1890=5,'ANEXO RP14'!$A$55,(IF(G1890=6,'ANEXO RP14'!$A$56,(IF(G1890=7,'ANEXO RP14'!$A$57,(IF(G1890=8,'ANEXO RP14'!$A$58,(IF(G1890=9,'ANEXO RP14'!$A$59,(IF(G1890=10,'ANEXO RP14'!$A$60,(IF(G1890=11,'ANEXO RP14'!$A$61,(IF(G1890=12,'ANEXO RP14'!$A$62,(IF(G1890=13,'ANEXO RP14'!$A$63,(IF(G1890=14,'ANEXO RP14'!$A$64,(IF(G1890=15,'ANEXO RP14'!$A$65,(IF(G1890=16,'ANEXO RP14'!$A$66," ")))))))))))))))))))))))))))))))</f>
        <v xml:space="preserve"> </v>
      </c>
      <c r="I1890" s="106"/>
      <c r="J1890" s="114"/>
      <c r="K1890" s="91"/>
    </row>
    <row r="1891" spans="1:11" s="30" customFormat="1" ht="41.25" customHeight="1" thickBot="1" x14ac:dyDescent="0.3">
      <c r="A1891" s="113"/>
      <c r="B1891" s="93"/>
      <c r="C1891" s="55"/>
      <c r="D1891" s="94" t="e">
        <f>VLOOKUP($C1890:$C$5004,$C$27:$D$5004,2,0)</f>
        <v>#N/A</v>
      </c>
      <c r="E1891" s="99"/>
      <c r="F1891" s="60" t="e">
        <f>VLOOKUP($E1891:$E$5004,'PLANO DE APLICAÇÃO'!$A$5:$B$1002,2,0)</f>
        <v>#N/A</v>
      </c>
      <c r="G1891" s="28"/>
      <c r="H1891" s="29" t="str">
        <f>IF(G1891=1,'ANEXO RP14'!$A$51,(IF(G1891=2,'ANEXO RP14'!$A$52,(IF(G1891=3,'ANEXO RP14'!$A$53,(IF(G1891=4,'ANEXO RP14'!$A$54,(IF(G1891=5,'ANEXO RP14'!$A$55,(IF(G1891=6,'ANEXO RP14'!$A$56,(IF(G1891=7,'ANEXO RP14'!$A$57,(IF(G1891=8,'ANEXO RP14'!$A$58,(IF(G1891=9,'ANEXO RP14'!$A$59,(IF(G1891=10,'ANEXO RP14'!$A$60,(IF(G1891=11,'ANEXO RP14'!$A$61,(IF(G1891=12,'ANEXO RP14'!$A$62,(IF(G1891=13,'ANEXO RP14'!$A$63,(IF(G1891=14,'ANEXO RP14'!$A$64,(IF(G1891=15,'ANEXO RP14'!$A$65,(IF(G1891=16,'ANEXO RP14'!$A$66," ")))))))))))))))))))))))))))))))</f>
        <v xml:space="preserve"> </v>
      </c>
      <c r="I1891" s="106"/>
      <c r="J1891" s="114"/>
      <c r="K1891" s="91"/>
    </row>
    <row r="1892" spans="1:11" s="30" customFormat="1" ht="41.25" customHeight="1" thickBot="1" x14ac:dyDescent="0.3">
      <c r="A1892" s="113"/>
      <c r="B1892" s="93"/>
      <c r="C1892" s="55"/>
      <c r="D1892" s="94" t="e">
        <f>VLOOKUP($C1891:$C$5004,$C$27:$D$5004,2,0)</f>
        <v>#N/A</v>
      </c>
      <c r="E1892" s="99"/>
      <c r="F1892" s="60" t="e">
        <f>VLOOKUP($E1892:$E$5004,'PLANO DE APLICAÇÃO'!$A$5:$B$1002,2,0)</f>
        <v>#N/A</v>
      </c>
      <c r="G1892" s="28"/>
      <c r="H1892" s="29" t="str">
        <f>IF(G1892=1,'ANEXO RP14'!$A$51,(IF(G1892=2,'ANEXO RP14'!$A$52,(IF(G1892=3,'ANEXO RP14'!$A$53,(IF(G1892=4,'ANEXO RP14'!$A$54,(IF(G1892=5,'ANEXO RP14'!$A$55,(IF(G1892=6,'ANEXO RP14'!$A$56,(IF(G1892=7,'ANEXO RP14'!$A$57,(IF(G1892=8,'ANEXO RP14'!$A$58,(IF(G1892=9,'ANEXO RP14'!$A$59,(IF(G1892=10,'ANEXO RP14'!$A$60,(IF(G1892=11,'ANEXO RP14'!$A$61,(IF(G1892=12,'ANEXO RP14'!$A$62,(IF(G1892=13,'ANEXO RP14'!$A$63,(IF(G1892=14,'ANEXO RP14'!$A$64,(IF(G1892=15,'ANEXO RP14'!$A$65,(IF(G1892=16,'ANEXO RP14'!$A$66," ")))))))))))))))))))))))))))))))</f>
        <v xml:space="preserve"> </v>
      </c>
      <c r="I1892" s="106"/>
      <c r="J1892" s="114"/>
      <c r="K1892" s="91"/>
    </row>
    <row r="1893" spans="1:11" s="30" customFormat="1" ht="41.25" customHeight="1" thickBot="1" x14ac:dyDescent="0.3">
      <c r="A1893" s="113"/>
      <c r="B1893" s="93"/>
      <c r="C1893" s="55"/>
      <c r="D1893" s="94" t="e">
        <f>VLOOKUP($C1892:$C$5004,$C$27:$D$5004,2,0)</f>
        <v>#N/A</v>
      </c>
      <c r="E1893" s="99"/>
      <c r="F1893" s="60" t="e">
        <f>VLOOKUP($E1893:$E$5004,'PLANO DE APLICAÇÃO'!$A$5:$B$1002,2,0)</f>
        <v>#N/A</v>
      </c>
      <c r="G1893" s="28"/>
      <c r="H1893" s="29" t="str">
        <f>IF(G1893=1,'ANEXO RP14'!$A$51,(IF(G1893=2,'ANEXO RP14'!$A$52,(IF(G1893=3,'ANEXO RP14'!$A$53,(IF(G1893=4,'ANEXO RP14'!$A$54,(IF(G1893=5,'ANEXO RP14'!$A$55,(IF(G1893=6,'ANEXO RP14'!$A$56,(IF(G1893=7,'ANEXO RP14'!$A$57,(IF(G1893=8,'ANEXO RP14'!$A$58,(IF(G1893=9,'ANEXO RP14'!$A$59,(IF(G1893=10,'ANEXO RP14'!$A$60,(IF(G1893=11,'ANEXO RP14'!$A$61,(IF(G1893=12,'ANEXO RP14'!$A$62,(IF(G1893=13,'ANEXO RP14'!$A$63,(IF(G1893=14,'ANEXO RP14'!$A$64,(IF(G1893=15,'ANEXO RP14'!$A$65,(IF(G1893=16,'ANEXO RP14'!$A$66," ")))))))))))))))))))))))))))))))</f>
        <v xml:space="preserve"> </v>
      </c>
      <c r="I1893" s="106"/>
      <c r="J1893" s="114"/>
      <c r="K1893" s="91"/>
    </row>
    <row r="1894" spans="1:11" s="30" customFormat="1" ht="41.25" customHeight="1" thickBot="1" x14ac:dyDescent="0.3">
      <c r="A1894" s="113"/>
      <c r="B1894" s="93"/>
      <c r="C1894" s="55"/>
      <c r="D1894" s="94" t="e">
        <f>VLOOKUP($C1893:$C$5004,$C$27:$D$5004,2,0)</f>
        <v>#N/A</v>
      </c>
      <c r="E1894" s="99"/>
      <c r="F1894" s="60" t="e">
        <f>VLOOKUP($E1894:$E$5004,'PLANO DE APLICAÇÃO'!$A$5:$B$1002,2,0)</f>
        <v>#N/A</v>
      </c>
      <c r="G1894" s="28"/>
      <c r="H1894" s="29" t="str">
        <f>IF(G1894=1,'ANEXO RP14'!$A$51,(IF(G1894=2,'ANEXO RP14'!$A$52,(IF(G1894=3,'ANEXO RP14'!$A$53,(IF(G1894=4,'ANEXO RP14'!$A$54,(IF(G1894=5,'ANEXO RP14'!$A$55,(IF(G1894=6,'ANEXO RP14'!$A$56,(IF(G1894=7,'ANEXO RP14'!$A$57,(IF(G1894=8,'ANEXO RP14'!$A$58,(IF(G1894=9,'ANEXO RP14'!$A$59,(IF(G1894=10,'ANEXO RP14'!$A$60,(IF(G1894=11,'ANEXO RP14'!$A$61,(IF(G1894=12,'ANEXO RP14'!$A$62,(IF(G1894=13,'ANEXO RP14'!$A$63,(IF(G1894=14,'ANEXO RP14'!$A$64,(IF(G1894=15,'ANEXO RP14'!$A$65,(IF(G1894=16,'ANEXO RP14'!$A$66," ")))))))))))))))))))))))))))))))</f>
        <v xml:space="preserve"> </v>
      </c>
      <c r="I1894" s="106"/>
      <c r="J1894" s="114"/>
      <c r="K1894" s="91"/>
    </row>
    <row r="1895" spans="1:11" s="30" customFormat="1" ht="41.25" customHeight="1" thickBot="1" x14ac:dyDescent="0.3">
      <c r="A1895" s="113"/>
      <c r="B1895" s="93"/>
      <c r="C1895" s="55"/>
      <c r="D1895" s="94" t="e">
        <f>VLOOKUP($C1894:$C$5004,$C$27:$D$5004,2,0)</f>
        <v>#N/A</v>
      </c>
      <c r="E1895" s="99"/>
      <c r="F1895" s="60" t="e">
        <f>VLOOKUP($E1895:$E$5004,'PLANO DE APLICAÇÃO'!$A$5:$B$1002,2,0)</f>
        <v>#N/A</v>
      </c>
      <c r="G1895" s="28"/>
      <c r="H1895" s="29" t="str">
        <f>IF(G1895=1,'ANEXO RP14'!$A$51,(IF(G1895=2,'ANEXO RP14'!$A$52,(IF(G1895=3,'ANEXO RP14'!$A$53,(IF(G1895=4,'ANEXO RP14'!$A$54,(IF(G1895=5,'ANEXO RP14'!$A$55,(IF(G1895=6,'ANEXO RP14'!$A$56,(IF(G1895=7,'ANEXO RP14'!$A$57,(IF(G1895=8,'ANEXO RP14'!$A$58,(IF(G1895=9,'ANEXO RP14'!$A$59,(IF(G1895=10,'ANEXO RP14'!$A$60,(IF(G1895=11,'ANEXO RP14'!$A$61,(IF(G1895=12,'ANEXO RP14'!$A$62,(IF(G1895=13,'ANEXO RP14'!$A$63,(IF(G1895=14,'ANEXO RP14'!$A$64,(IF(G1895=15,'ANEXO RP14'!$A$65,(IF(G1895=16,'ANEXO RP14'!$A$66," ")))))))))))))))))))))))))))))))</f>
        <v xml:space="preserve"> </v>
      </c>
      <c r="I1895" s="106"/>
      <c r="J1895" s="114"/>
      <c r="K1895" s="91"/>
    </row>
    <row r="1896" spans="1:11" s="30" customFormat="1" ht="41.25" customHeight="1" thickBot="1" x14ac:dyDescent="0.3">
      <c r="A1896" s="113"/>
      <c r="B1896" s="93"/>
      <c r="C1896" s="55"/>
      <c r="D1896" s="94" t="e">
        <f>VLOOKUP($C1895:$C$5004,$C$27:$D$5004,2,0)</f>
        <v>#N/A</v>
      </c>
      <c r="E1896" s="99"/>
      <c r="F1896" s="60" t="e">
        <f>VLOOKUP($E1896:$E$5004,'PLANO DE APLICAÇÃO'!$A$5:$B$1002,2,0)</f>
        <v>#N/A</v>
      </c>
      <c r="G1896" s="28"/>
      <c r="H1896" s="29" t="str">
        <f>IF(G1896=1,'ANEXO RP14'!$A$51,(IF(G1896=2,'ANEXO RP14'!$A$52,(IF(G1896=3,'ANEXO RP14'!$A$53,(IF(G1896=4,'ANEXO RP14'!$A$54,(IF(G1896=5,'ANEXO RP14'!$A$55,(IF(G1896=6,'ANEXO RP14'!$A$56,(IF(G1896=7,'ANEXO RP14'!$A$57,(IF(G1896=8,'ANEXO RP14'!$A$58,(IF(G1896=9,'ANEXO RP14'!$A$59,(IF(G1896=10,'ANEXO RP14'!$A$60,(IF(G1896=11,'ANEXO RP14'!$A$61,(IF(G1896=12,'ANEXO RP14'!$A$62,(IF(G1896=13,'ANEXO RP14'!$A$63,(IF(G1896=14,'ANEXO RP14'!$A$64,(IF(G1896=15,'ANEXO RP14'!$A$65,(IF(G1896=16,'ANEXO RP14'!$A$66," ")))))))))))))))))))))))))))))))</f>
        <v xml:space="preserve"> </v>
      </c>
      <c r="I1896" s="106"/>
      <c r="J1896" s="114"/>
      <c r="K1896" s="91"/>
    </row>
    <row r="1897" spans="1:11" s="30" customFormat="1" ht="41.25" customHeight="1" thickBot="1" x14ac:dyDescent="0.3">
      <c r="A1897" s="113"/>
      <c r="B1897" s="93"/>
      <c r="C1897" s="55"/>
      <c r="D1897" s="94" t="e">
        <f>VLOOKUP($C1896:$C$5004,$C$27:$D$5004,2,0)</f>
        <v>#N/A</v>
      </c>
      <c r="E1897" s="99"/>
      <c r="F1897" s="60" t="e">
        <f>VLOOKUP($E1897:$E$5004,'PLANO DE APLICAÇÃO'!$A$5:$B$1002,2,0)</f>
        <v>#N/A</v>
      </c>
      <c r="G1897" s="28"/>
      <c r="H1897" s="29" t="str">
        <f>IF(G1897=1,'ANEXO RP14'!$A$51,(IF(G1897=2,'ANEXO RP14'!$A$52,(IF(G1897=3,'ANEXO RP14'!$A$53,(IF(G1897=4,'ANEXO RP14'!$A$54,(IF(G1897=5,'ANEXO RP14'!$A$55,(IF(G1897=6,'ANEXO RP14'!$A$56,(IF(G1897=7,'ANEXO RP14'!$A$57,(IF(G1897=8,'ANEXO RP14'!$A$58,(IF(G1897=9,'ANEXO RP14'!$A$59,(IF(G1897=10,'ANEXO RP14'!$A$60,(IF(G1897=11,'ANEXO RP14'!$A$61,(IF(G1897=12,'ANEXO RP14'!$A$62,(IF(G1897=13,'ANEXO RP14'!$A$63,(IF(G1897=14,'ANEXO RP14'!$A$64,(IF(G1897=15,'ANEXO RP14'!$A$65,(IF(G1897=16,'ANEXO RP14'!$A$66," ")))))))))))))))))))))))))))))))</f>
        <v xml:space="preserve"> </v>
      </c>
      <c r="I1897" s="106"/>
      <c r="J1897" s="114"/>
      <c r="K1897" s="91"/>
    </row>
    <row r="1898" spans="1:11" s="30" customFormat="1" ht="41.25" customHeight="1" thickBot="1" x14ac:dyDescent="0.3">
      <c r="A1898" s="113"/>
      <c r="B1898" s="93"/>
      <c r="C1898" s="55"/>
      <c r="D1898" s="94" t="e">
        <f>VLOOKUP($C1897:$C$5004,$C$27:$D$5004,2,0)</f>
        <v>#N/A</v>
      </c>
      <c r="E1898" s="99"/>
      <c r="F1898" s="60" t="e">
        <f>VLOOKUP($E1898:$E$5004,'PLANO DE APLICAÇÃO'!$A$5:$B$1002,2,0)</f>
        <v>#N/A</v>
      </c>
      <c r="G1898" s="28"/>
      <c r="H1898" s="29" t="str">
        <f>IF(G1898=1,'ANEXO RP14'!$A$51,(IF(G1898=2,'ANEXO RP14'!$A$52,(IF(G1898=3,'ANEXO RP14'!$A$53,(IF(G1898=4,'ANEXO RP14'!$A$54,(IF(G1898=5,'ANEXO RP14'!$A$55,(IF(G1898=6,'ANEXO RP14'!$A$56,(IF(G1898=7,'ANEXO RP14'!$A$57,(IF(G1898=8,'ANEXO RP14'!$A$58,(IF(G1898=9,'ANEXO RP14'!$A$59,(IF(G1898=10,'ANEXO RP14'!$A$60,(IF(G1898=11,'ANEXO RP14'!$A$61,(IF(G1898=12,'ANEXO RP14'!$A$62,(IF(G1898=13,'ANEXO RP14'!$A$63,(IF(G1898=14,'ANEXO RP14'!$A$64,(IF(G1898=15,'ANEXO RP14'!$A$65,(IF(G1898=16,'ANEXO RP14'!$A$66," ")))))))))))))))))))))))))))))))</f>
        <v xml:space="preserve"> </v>
      </c>
      <c r="I1898" s="106"/>
      <c r="J1898" s="114"/>
      <c r="K1898" s="91"/>
    </row>
    <row r="1899" spans="1:11" s="30" customFormat="1" ht="41.25" customHeight="1" thickBot="1" x14ac:dyDescent="0.3">
      <c r="A1899" s="113"/>
      <c r="B1899" s="93"/>
      <c r="C1899" s="55"/>
      <c r="D1899" s="94" t="e">
        <f>VLOOKUP($C1898:$C$5004,$C$27:$D$5004,2,0)</f>
        <v>#N/A</v>
      </c>
      <c r="E1899" s="99"/>
      <c r="F1899" s="60" t="e">
        <f>VLOOKUP($E1899:$E$5004,'PLANO DE APLICAÇÃO'!$A$5:$B$1002,2,0)</f>
        <v>#N/A</v>
      </c>
      <c r="G1899" s="28"/>
      <c r="H1899" s="29" t="str">
        <f>IF(G1899=1,'ANEXO RP14'!$A$51,(IF(G1899=2,'ANEXO RP14'!$A$52,(IF(G1899=3,'ANEXO RP14'!$A$53,(IF(G1899=4,'ANEXO RP14'!$A$54,(IF(G1899=5,'ANEXO RP14'!$A$55,(IF(G1899=6,'ANEXO RP14'!$A$56,(IF(G1899=7,'ANEXO RP14'!$A$57,(IF(G1899=8,'ANEXO RP14'!$A$58,(IF(G1899=9,'ANEXO RP14'!$A$59,(IF(G1899=10,'ANEXO RP14'!$A$60,(IF(G1899=11,'ANEXO RP14'!$A$61,(IF(G1899=12,'ANEXO RP14'!$A$62,(IF(G1899=13,'ANEXO RP14'!$A$63,(IF(G1899=14,'ANEXO RP14'!$A$64,(IF(G1899=15,'ANEXO RP14'!$A$65,(IF(G1899=16,'ANEXO RP14'!$A$66," ")))))))))))))))))))))))))))))))</f>
        <v xml:space="preserve"> </v>
      </c>
      <c r="I1899" s="106"/>
      <c r="J1899" s="114"/>
      <c r="K1899" s="91"/>
    </row>
    <row r="1900" spans="1:11" s="30" customFormat="1" ht="41.25" customHeight="1" thickBot="1" x14ac:dyDescent="0.3">
      <c r="A1900" s="113"/>
      <c r="B1900" s="93"/>
      <c r="C1900" s="55"/>
      <c r="D1900" s="94" t="e">
        <f>VLOOKUP($C1899:$C$5004,$C$27:$D$5004,2,0)</f>
        <v>#N/A</v>
      </c>
      <c r="E1900" s="99"/>
      <c r="F1900" s="60" t="e">
        <f>VLOOKUP($E1900:$E$5004,'PLANO DE APLICAÇÃO'!$A$5:$B$1002,2,0)</f>
        <v>#N/A</v>
      </c>
      <c r="G1900" s="28"/>
      <c r="H1900" s="29" t="str">
        <f>IF(G1900=1,'ANEXO RP14'!$A$51,(IF(G1900=2,'ANEXO RP14'!$A$52,(IF(G1900=3,'ANEXO RP14'!$A$53,(IF(G1900=4,'ANEXO RP14'!$A$54,(IF(G1900=5,'ANEXO RP14'!$A$55,(IF(G1900=6,'ANEXO RP14'!$A$56,(IF(G1900=7,'ANEXO RP14'!$A$57,(IF(G1900=8,'ANEXO RP14'!$A$58,(IF(G1900=9,'ANEXO RP14'!$A$59,(IF(G1900=10,'ANEXO RP14'!$A$60,(IF(G1900=11,'ANEXO RP14'!$A$61,(IF(G1900=12,'ANEXO RP14'!$A$62,(IF(G1900=13,'ANEXO RP14'!$A$63,(IF(G1900=14,'ANEXO RP14'!$A$64,(IF(G1900=15,'ANEXO RP14'!$A$65,(IF(G1900=16,'ANEXO RP14'!$A$66," ")))))))))))))))))))))))))))))))</f>
        <v xml:space="preserve"> </v>
      </c>
      <c r="I1900" s="106"/>
      <c r="J1900" s="114"/>
      <c r="K1900" s="91"/>
    </row>
    <row r="1901" spans="1:11" s="30" customFormat="1" ht="41.25" customHeight="1" thickBot="1" x14ac:dyDescent="0.3">
      <c r="A1901" s="113"/>
      <c r="B1901" s="93"/>
      <c r="C1901" s="55"/>
      <c r="D1901" s="94" t="e">
        <f>VLOOKUP($C1900:$C$5004,$C$27:$D$5004,2,0)</f>
        <v>#N/A</v>
      </c>
      <c r="E1901" s="99"/>
      <c r="F1901" s="60" t="e">
        <f>VLOOKUP($E1901:$E$5004,'PLANO DE APLICAÇÃO'!$A$5:$B$1002,2,0)</f>
        <v>#N/A</v>
      </c>
      <c r="G1901" s="28"/>
      <c r="H1901" s="29" t="str">
        <f>IF(G1901=1,'ANEXO RP14'!$A$51,(IF(G1901=2,'ANEXO RP14'!$A$52,(IF(G1901=3,'ANEXO RP14'!$A$53,(IF(G1901=4,'ANEXO RP14'!$A$54,(IF(G1901=5,'ANEXO RP14'!$A$55,(IF(G1901=6,'ANEXO RP14'!$A$56,(IF(G1901=7,'ANEXO RP14'!$A$57,(IF(G1901=8,'ANEXO RP14'!$A$58,(IF(G1901=9,'ANEXO RP14'!$A$59,(IF(G1901=10,'ANEXO RP14'!$A$60,(IF(G1901=11,'ANEXO RP14'!$A$61,(IF(G1901=12,'ANEXO RP14'!$A$62,(IF(G1901=13,'ANEXO RP14'!$A$63,(IF(G1901=14,'ANEXO RP14'!$A$64,(IF(G1901=15,'ANEXO RP14'!$A$65,(IF(G1901=16,'ANEXO RP14'!$A$66," ")))))))))))))))))))))))))))))))</f>
        <v xml:space="preserve"> </v>
      </c>
      <c r="I1901" s="106"/>
      <c r="J1901" s="114"/>
      <c r="K1901" s="91"/>
    </row>
    <row r="1902" spans="1:11" s="30" customFormat="1" ht="41.25" customHeight="1" thickBot="1" x14ac:dyDescent="0.3">
      <c r="A1902" s="113"/>
      <c r="B1902" s="93"/>
      <c r="C1902" s="55"/>
      <c r="D1902" s="94" t="e">
        <f>VLOOKUP($C1901:$C$5004,$C$27:$D$5004,2,0)</f>
        <v>#N/A</v>
      </c>
      <c r="E1902" s="99"/>
      <c r="F1902" s="60" t="e">
        <f>VLOOKUP($E1902:$E$5004,'PLANO DE APLICAÇÃO'!$A$5:$B$1002,2,0)</f>
        <v>#N/A</v>
      </c>
      <c r="G1902" s="28"/>
      <c r="H1902" s="29" t="str">
        <f>IF(G1902=1,'ANEXO RP14'!$A$51,(IF(G1902=2,'ANEXO RP14'!$A$52,(IF(G1902=3,'ANEXO RP14'!$A$53,(IF(G1902=4,'ANEXO RP14'!$A$54,(IF(G1902=5,'ANEXO RP14'!$A$55,(IF(G1902=6,'ANEXO RP14'!$A$56,(IF(G1902=7,'ANEXO RP14'!$A$57,(IF(G1902=8,'ANEXO RP14'!$A$58,(IF(G1902=9,'ANEXO RP14'!$A$59,(IF(G1902=10,'ANEXO RP14'!$A$60,(IF(G1902=11,'ANEXO RP14'!$A$61,(IF(G1902=12,'ANEXO RP14'!$A$62,(IF(G1902=13,'ANEXO RP14'!$A$63,(IF(G1902=14,'ANEXO RP14'!$A$64,(IF(G1902=15,'ANEXO RP14'!$A$65,(IF(G1902=16,'ANEXO RP14'!$A$66," ")))))))))))))))))))))))))))))))</f>
        <v xml:space="preserve"> </v>
      </c>
      <c r="I1902" s="106"/>
      <c r="J1902" s="114"/>
      <c r="K1902" s="91"/>
    </row>
    <row r="1903" spans="1:11" s="30" customFormat="1" ht="41.25" customHeight="1" thickBot="1" x14ac:dyDescent="0.3">
      <c r="A1903" s="113"/>
      <c r="B1903" s="93"/>
      <c r="C1903" s="55"/>
      <c r="D1903" s="94" t="e">
        <f>VLOOKUP($C1902:$C$5004,$C$27:$D$5004,2,0)</f>
        <v>#N/A</v>
      </c>
      <c r="E1903" s="99"/>
      <c r="F1903" s="60" t="e">
        <f>VLOOKUP($E1903:$E$5004,'PLANO DE APLICAÇÃO'!$A$5:$B$1002,2,0)</f>
        <v>#N/A</v>
      </c>
      <c r="G1903" s="28"/>
      <c r="H1903" s="29" t="str">
        <f>IF(G1903=1,'ANEXO RP14'!$A$51,(IF(G1903=2,'ANEXO RP14'!$A$52,(IF(G1903=3,'ANEXO RP14'!$A$53,(IF(G1903=4,'ANEXO RP14'!$A$54,(IF(G1903=5,'ANEXO RP14'!$A$55,(IF(G1903=6,'ANEXO RP14'!$A$56,(IF(G1903=7,'ANEXO RP14'!$A$57,(IF(G1903=8,'ANEXO RP14'!$A$58,(IF(G1903=9,'ANEXO RP14'!$A$59,(IF(G1903=10,'ANEXO RP14'!$A$60,(IF(G1903=11,'ANEXO RP14'!$A$61,(IF(G1903=12,'ANEXO RP14'!$A$62,(IF(G1903=13,'ANEXO RP14'!$A$63,(IF(G1903=14,'ANEXO RP14'!$A$64,(IF(G1903=15,'ANEXO RP14'!$A$65,(IF(G1903=16,'ANEXO RP14'!$A$66," ")))))))))))))))))))))))))))))))</f>
        <v xml:space="preserve"> </v>
      </c>
      <c r="I1903" s="106"/>
      <c r="J1903" s="114"/>
      <c r="K1903" s="91"/>
    </row>
    <row r="1904" spans="1:11" s="30" customFormat="1" ht="41.25" customHeight="1" thickBot="1" x14ac:dyDescent="0.3">
      <c r="A1904" s="113"/>
      <c r="B1904" s="93"/>
      <c r="C1904" s="55"/>
      <c r="D1904" s="94" t="e">
        <f>VLOOKUP($C1903:$C$5004,$C$27:$D$5004,2,0)</f>
        <v>#N/A</v>
      </c>
      <c r="E1904" s="99"/>
      <c r="F1904" s="60" t="e">
        <f>VLOOKUP($E1904:$E$5004,'PLANO DE APLICAÇÃO'!$A$5:$B$1002,2,0)</f>
        <v>#N/A</v>
      </c>
      <c r="G1904" s="28"/>
      <c r="H1904" s="29" t="str">
        <f>IF(G1904=1,'ANEXO RP14'!$A$51,(IF(G1904=2,'ANEXO RP14'!$A$52,(IF(G1904=3,'ANEXO RP14'!$A$53,(IF(G1904=4,'ANEXO RP14'!$A$54,(IF(G1904=5,'ANEXO RP14'!$A$55,(IF(G1904=6,'ANEXO RP14'!$A$56,(IF(G1904=7,'ANEXO RP14'!$A$57,(IF(G1904=8,'ANEXO RP14'!$A$58,(IF(G1904=9,'ANEXO RP14'!$A$59,(IF(G1904=10,'ANEXO RP14'!$A$60,(IF(G1904=11,'ANEXO RP14'!$A$61,(IF(G1904=12,'ANEXO RP14'!$A$62,(IF(G1904=13,'ANEXO RP14'!$A$63,(IF(G1904=14,'ANEXO RP14'!$A$64,(IF(G1904=15,'ANEXO RP14'!$A$65,(IF(G1904=16,'ANEXO RP14'!$A$66," ")))))))))))))))))))))))))))))))</f>
        <v xml:space="preserve"> </v>
      </c>
      <c r="I1904" s="106"/>
      <c r="J1904" s="114"/>
      <c r="K1904" s="91"/>
    </row>
    <row r="1905" spans="1:11" s="30" customFormat="1" ht="41.25" customHeight="1" thickBot="1" x14ac:dyDescent="0.3">
      <c r="A1905" s="113"/>
      <c r="B1905" s="93"/>
      <c r="C1905" s="55"/>
      <c r="D1905" s="94" t="e">
        <f>VLOOKUP($C1904:$C$5004,$C$27:$D$5004,2,0)</f>
        <v>#N/A</v>
      </c>
      <c r="E1905" s="99"/>
      <c r="F1905" s="60" t="e">
        <f>VLOOKUP($E1905:$E$5004,'PLANO DE APLICAÇÃO'!$A$5:$B$1002,2,0)</f>
        <v>#N/A</v>
      </c>
      <c r="G1905" s="28"/>
      <c r="H1905" s="29" t="str">
        <f>IF(G1905=1,'ANEXO RP14'!$A$51,(IF(G1905=2,'ANEXO RP14'!$A$52,(IF(G1905=3,'ANEXO RP14'!$A$53,(IF(G1905=4,'ANEXO RP14'!$A$54,(IF(G1905=5,'ANEXO RP14'!$A$55,(IF(G1905=6,'ANEXO RP14'!$A$56,(IF(G1905=7,'ANEXO RP14'!$A$57,(IF(G1905=8,'ANEXO RP14'!$A$58,(IF(G1905=9,'ANEXO RP14'!$A$59,(IF(G1905=10,'ANEXO RP14'!$A$60,(IF(G1905=11,'ANEXO RP14'!$A$61,(IF(G1905=12,'ANEXO RP14'!$A$62,(IF(G1905=13,'ANEXO RP14'!$A$63,(IF(G1905=14,'ANEXO RP14'!$A$64,(IF(G1905=15,'ANEXO RP14'!$A$65,(IF(G1905=16,'ANEXO RP14'!$A$66," ")))))))))))))))))))))))))))))))</f>
        <v xml:space="preserve"> </v>
      </c>
      <c r="I1905" s="106"/>
      <c r="J1905" s="114"/>
      <c r="K1905" s="91"/>
    </row>
    <row r="1906" spans="1:11" s="30" customFormat="1" ht="41.25" customHeight="1" thickBot="1" x14ac:dyDescent="0.3">
      <c r="A1906" s="113"/>
      <c r="B1906" s="93"/>
      <c r="C1906" s="55"/>
      <c r="D1906" s="94" t="e">
        <f>VLOOKUP($C1905:$C$5004,$C$27:$D$5004,2,0)</f>
        <v>#N/A</v>
      </c>
      <c r="E1906" s="99"/>
      <c r="F1906" s="60" t="e">
        <f>VLOOKUP($E1906:$E$5004,'PLANO DE APLICAÇÃO'!$A$5:$B$1002,2,0)</f>
        <v>#N/A</v>
      </c>
      <c r="G1906" s="28"/>
      <c r="H1906" s="29" t="str">
        <f>IF(G1906=1,'ANEXO RP14'!$A$51,(IF(G1906=2,'ANEXO RP14'!$A$52,(IF(G1906=3,'ANEXO RP14'!$A$53,(IF(G1906=4,'ANEXO RP14'!$A$54,(IF(G1906=5,'ANEXO RP14'!$A$55,(IF(G1906=6,'ANEXO RP14'!$A$56,(IF(G1906=7,'ANEXO RP14'!$A$57,(IF(G1906=8,'ANEXO RP14'!$A$58,(IF(G1906=9,'ANEXO RP14'!$A$59,(IF(G1906=10,'ANEXO RP14'!$A$60,(IF(G1906=11,'ANEXO RP14'!$A$61,(IF(G1906=12,'ANEXO RP14'!$A$62,(IF(G1906=13,'ANEXO RP14'!$A$63,(IF(G1906=14,'ANEXO RP14'!$A$64,(IF(G1906=15,'ANEXO RP14'!$A$65,(IF(G1906=16,'ANEXO RP14'!$A$66," ")))))))))))))))))))))))))))))))</f>
        <v xml:space="preserve"> </v>
      </c>
      <c r="I1906" s="106"/>
      <c r="J1906" s="114"/>
      <c r="K1906" s="91"/>
    </row>
    <row r="1907" spans="1:11" s="30" customFormat="1" ht="41.25" customHeight="1" thickBot="1" x14ac:dyDescent="0.3">
      <c r="A1907" s="113"/>
      <c r="B1907" s="93"/>
      <c r="C1907" s="55"/>
      <c r="D1907" s="94" t="e">
        <f>VLOOKUP($C1906:$C$5004,$C$27:$D$5004,2,0)</f>
        <v>#N/A</v>
      </c>
      <c r="E1907" s="99"/>
      <c r="F1907" s="60" t="e">
        <f>VLOOKUP($E1907:$E$5004,'PLANO DE APLICAÇÃO'!$A$5:$B$1002,2,0)</f>
        <v>#N/A</v>
      </c>
      <c r="G1907" s="28"/>
      <c r="H1907" s="29" t="str">
        <f>IF(G1907=1,'ANEXO RP14'!$A$51,(IF(G1907=2,'ANEXO RP14'!$A$52,(IF(G1907=3,'ANEXO RP14'!$A$53,(IF(G1907=4,'ANEXO RP14'!$A$54,(IF(G1907=5,'ANEXO RP14'!$A$55,(IF(G1907=6,'ANEXO RP14'!$A$56,(IF(G1907=7,'ANEXO RP14'!$A$57,(IF(G1907=8,'ANEXO RP14'!$A$58,(IF(G1907=9,'ANEXO RP14'!$A$59,(IF(G1907=10,'ANEXO RP14'!$A$60,(IF(G1907=11,'ANEXO RP14'!$A$61,(IF(G1907=12,'ANEXO RP14'!$A$62,(IF(G1907=13,'ANEXO RP14'!$A$63,(IF(G1907=14,'ANEXO RP14'!$A$64,(IF(G1907=15,'ANEXO RP14'!$A$65,(IF(G1907=16,'ANEXO RP14'!$A$66," ")))))))))))))))))))))))))))))))</f>
        <v xml:space="preserve"> </v>
      </c>
      <c r="I1907" s="106"/>
      <c r="J1907" s="114"/>
      <c r="K1907" s="91"/>
    </row>
    <row r="1908" spans="1:11" s="30" customFormat="1" ht="41.25" customHeight="1" thickBot="1" x14ac:dyDescent="0.3">
      <c r="A1908" s="113"/>
      <c r="B1908" s="93"/>
      <c r="C1908" s="55"/>
      <c r="D1908" s="94" t="e">
        <f>VLOOKUP($C1907:$C$5004,$C$27:$D$5004,2,0)</f>
        <v>#N/A</v>
      </c>
      <c r="E1908" s="99"/>
      <c r="F1908" s="60" t="e">
        <f>VLOOKUP($E1908:$E$5004,'PLANO DE APLICAÇÃO'!$A$5:$B$1002,2,0)</f>
        <v>#N/A</v>
      </c>
      <c r="G1908" s="28"/>
      <c r="H1908" s="29" t="str">
        <f>IF(G1908=1,'ANEXO RP14'!$A$51,(IF(G1908=2,'ANEXO RP14'!$A$52,(IF(G1908=3,'ANEXO RP14'!$A$53,(IF(G1908=4,'ANEXO RP14'!$A$54,(IF(G1908=5,'ANEXO RP14'!$A$55,(IF(G1908=6,'ANEXO RP14'!$A$56,(IF(G1908=7,'ANEXO RP14'!$A$57,(IF(G1908=8,'ANEXO RP14'!$A$58,(IF(G1908=9,'ANEXO RP14'!$A$59,(IF(G1908=10,'ANEXO RP14'!$A$60,(IF(G1908=11,'ANEXO RP14'!$A$61,(IF(G1908=12,'ANEXO RP14'!$A$62,(IF(G1908=13,'ANEXO RP14'!$A$63,(IF(G1908=14,'ANEXO RP14'!$A$64,(IF(G1908=15,'ANEXO RP14'!$A$65,(IF(G1908=16,'ANEXO RP14'!$A$66," ")))))))))))))))))))))))))))))))</f>
        <v xml:space="preserve"> </v>
      </c>
      <c r="I1908" s="106"/>
      <c r="J1908" s="114"/>
      <c r="K1908" s="91"/>
    </row>
    <row r="1909" spans="1:11" s="30" customFormat="1" ht="41.25" customHeight="1" thickBot="1" x14ac:dyDescent="0.3">
      <c r="A1909" s="113"/>
      <c r="B1909" s="93"/>
      <c r="C1909" s="55"/>
      <c r="D1909" s="94" t="e">
        <f>VLOOKUP($C1908:$C$5004,$C$27:$D$5004,2,0)</f>
        <v>#N/A</v>
      </c>
      <c r="E1909" s="99"/>
      <c r="F1909" s="60" t="e">
        <f>VLOOKUP($E1909:$E$5004,'PLANO DE APLICAÇÃO'!$A$5:$B$1002,2,0)</f>
        <v>#N/A</v>
      </c>
      <c r="G1909" s="28"/>
      <c r="H1909" s="29" t="str">
        <f>IF(G1909=1,'ANEXO RP14'!$A$51,(IF(G1909=2,'ANEXO RP14'!$A$52,(IF(G1909=3,'ANEXO RP14'!$A$53,(IF(G1909=4,'ANEXO RP14'!$A$54,(IF(G1909=5,'ANEXO RP14'!$A$55,(IF(G1909=6,'ANEXO RP14'!$A$56,(IF(G1909=7,'ANEXO RP14'!$A$57,(IF(G1909=8,'ANEXO RP14'!$A$58,(IF(G1909=9,'ANEXO RP14'!$A$59,(IF(G1909=10,'ANEXO RP14'!$A$60,(IF(G1909=11,'ANEXO RP14'!$A$61,(IF(G1909=12,'ANEXO RP14'!$A$62,(IF(G1909=13,'ANEXO RP14'!$A$63,(IF(G1909=14,'ANEXO RP14'!$A$64,(IF(G1909=15,'ANEXO RP14'!$A$65,(IF(G1909=16,'ANEXO RP14'!$A$66," ")))))))))))))))))))))))))))))))</f>
        <v xml:space="preserve"> </v>
      </c>
      <c r="I1909" s="106"/>
      <c r="J1909" s="114"/>
      <c r="K1909" s="91"/>
    </row>
    <row r="1910" spans="1:11" s="30" customFormat="1" ht="41.25" customHeight="1" thickBot="1" x14ac:dyDescent="0.3">
      <c r="A1910" s="113"/>
      <c r="B1910" s="93"/>
      <c r="C1910" s="55"/>
      <c r="D1910" s="94" t="e">
        <f>VLOOKUP($C1909:$C$5004,$C$27:$D$5004,2,0)</f>
        <v>#N/A</v>
      </c>
      <c r="E1910" s="99"/>
      <c r="F1910" s="60" t="e">
        <f>VLOOKUP($E1910:$E$5004,'PLANO DE APLICAÇÃO'!$A$5:$B$1002,2,0)</f>
        <v>#N/A</v>
      </c>
      <c r="G1910" s="28"/>
      <c r="H1910" s="29" t="str">
        <f>IF(G1910=1,'ANEXO RP14'!$A$51,(IF(G1910=2,'ANEXO RP14'!$A$52,(IF(G1910=3,'ANEXO RP14'!$A$53,(IF(G1910=4,'ANEXO RP14'!$A$54,(IF(G1910=5,'ANEXO RP14'!$A$55,(IF(G1910=6,'ANEXO RP14'!$A$56,(IF(G1910=7,'ANEXO RP14'!$A$57,(IF(G1910=8,'ANEXO RP14'!$A$58,(IF(G1910=9,'ANEXO RP14'!$A$59,(IF(G1910=10,'ANEXO RP14'!$A$60,(IF(G1910=11,'ANEXO RP14'!$A$61,(IF(G1910=12,'ANEXO RP14'!$A$62,(IF(G1910=13,'ANEXO RP14'!$A$63,(IF(G1910=14,'ANEXO RP14'!$A$64,(IF(G1910=15,'ANEXO RP14'!$A$65,(IF(G1910=16,'ANEXO RP14'!$A$66," ")))))))))))))))))))))))))))))))</f>
        <v xml:space="preserve"> </v>
      </c>
      <c r="I1910" s="106"/>
      <c r="J1910" s="114"/>
      <c r="K1910" s="91"/>
    </row>
    <row r="1911" spans="1:11" s="30" customFormat="1" ht="41.25" customHeight="1" thickBot="1" x14ac:dyDescent="0.3">
      <c r="A1911" s="113"/>
      <c r="B1911" s="93"/>
      <c r="C1911" s="55"/>
      <c r="D1911" s="94" t="e">
        <f>VLOOKUP($C1910:$C$5004,$C$27:$D$5004,2,0)</f>
        <v>#N/A</v>
      </c>
      <c r="E1911" s="99"/>
      <c r="F1911" s="60" t="e">
        <f>VLOOKUP($E1911:$E$5004,'PLANO DE APLICAÇÃO'!$A$5:$B$1002,2,0)</f>
        <v>#N/A</v>
      </c>
      <c r="G1911" s="28"/>
      <c r="H1911" s="29" t="str">
        <f>IF(G1911=1,'ANEXO RP14'!$A$51,(IF(G1911=2,'ANEXO RP14'!$A$52,(IF(G1911=3,'ANEXO RP14'!$A$53,(IF(G1911=4,'ANEXO RP14'!$A$54,(IF(G1911=5,'ANEXO RP14'!$A$55,(IF(G1911=6,'ANEXO RP14'!$A$56,(IF(G1911=7,'ANEXO RP14'!$A$57,(IF(G1911=8,'ANEXO RP14'!$A$58,(IF(G1911=9,'ANEXO RP14'!$A$59,(IF(G1911=10,'ANEXO RP14'!$A$60,(IF(G1911=11,'ANEXO RP14'!$A$61,(IF(G1911=12,'ANEXO RP14'!$A$62,(IF(G1911=13,'ANEXO RP14'!$A$63,(IF(G1911=14,'ANEXO RP14'!$A$64,(IF(G1911=15,'ANEXO RP14'!$A$65,(IF(G1911=16,'ANEXO RP14'!$A$66," ")))))))))))))))))))))))))))))))</f>
        <v xml:space="preserve"> </v>
      </c>
      <c r="I1911" s="106"/>
      <c r="J1911" s="114"/>
      <c r="K1911" s="91"/>
    </row>
    <row r="1912" spans="1:11" s="30" customFormat="1" ht="41.25" customHeight="1" thickBot="1" x14ac:dyDescent="0.3">
      <c r="A1912" s="113"/>
      <c r="B1912" s="93"/>
      <c r="C1912" s="55"/>
      <c r="D1912" s="94" t="e">
        <f>VLOOKUP($C1911:$C$5004,$C$27:$D$5004,2,0)</f>
        <v>#N/A</v>
      </c>
      <c r="E1912" s="99"/>
      <c r="F1912" s="60" t="e">
        <f>VLOOKUP($E1912:$E$5004,'PLANO DE APLICAÇÃO'!$A$5:$B$1002,2,0)</f>
        <v>#N/A</v>
      </c>
      <c r="G1912" s="28"/>
      <c r="H1912" s="29" t="str">
        <f>IF(G1912=1,'ANEXO RP14'!$A$51,(IF(G1912=2,'ANEXO RP14'!$A$52,(IF(G1912=3,'ANEXO RP14'!$A$53,(IF(G1912=4,'ANEXO RP14'!$A$54,(IF(G1912=5,'ANEXO RP14'!$A$55,(IF(G1912=6,'ANEXO RP14'!$A$56,(IF(G1912=7,'ANEXO RP14'!$A$57,(IF(G1912=8,'ANEXO RP14'!$A$58,(IF(G1912=9,'ANEXO RP14'!$A$59,(IF(G1912=10,'ANEXO RP14'!$A$60,(IF(G1912=11,'ANEXO RP14'!$A$61,(IF(G1912=12,'ANEXO RP14'!$A$62,(IF(G1912=13,'ANEXO RP14'!$A$63,(IF(G1912=14,'ANEXO RP14'!$A$64,(IF(G1912=15,'ANEXO RP14'!$A$65,(IF(G1912=16,'ANEXO RP14'!$A$66," ")))))))))))))))))))))))))))))))</f>
        <v xml:space="preserve"> </v>
      </c>
      <c r="I1912" s="106"/>
      <c r="J1912" s="114"/>
      <c r="K1912" s="91"/>
    </row>
    <row r="1913" spans="1:11" s="30" customFormat="1" ht="41.25" customHeight="1" thickBot="1" x14ac:dyDescent="0.3">
      <c r="A1913" s="113"/>
      <c r="B1913" s="93"/>
      <c r="C1913" s="55"/>
      <c r="D1913" s="94" t="e">
        <f>VLOOKUP($C1912:$C$5004,$C$27:$D$5004,2,0)</f>
        <v>#N/A</v>
      </c>
      <c r="E1913" s="99"/>
      <c r="F1913" s="60" t="e">
        <f>VLOOKUP($E1913:$E$5004,'PLANO DE APLICAÇÃO'!$A$5:$B$1002,2,0)</f>
        <v>#N/A</v>
      </c>
      <c r="G1913" s="28"/>
      <c r="H1913" s="29" t="str">
        <f>IF(G1913=1,'ANEXO RP14'!$A$51,(IF(G1913=2,'ANEXO RP14'!$A$52,(IF(G1913=3,'ANEXO RP14'!$A$53,(IF(G1913=4,'ANEXO RP14'!$A$54,(IF(G1913=5,'ANEXO RP14'!$A$55,(IF(G1913=6,'ANEXO RP14'!$A$56,(IF(G1913=7,'ANEXO RP14'!$A$57,(IF(G1913=8,'ANEXO RP14'!$A$58,(IF(G1913=9,'ANEXO RP14'!$A$59,(IF(G1913=10,'ANEXO RP14'!$A$60,(IF(G1913=11,'ANEXO RP14'!$A$61,(IF(G1913=12,'ANEXO RP14'!$A$62,(IF(G1913=13,'ANEXO RP14'!$A$63,(IF(G1913=14,'ANEXO RP14'!$A$64,(IF(G1913=15,'ANEXO RP14'!$A$65,(IF(G1913=16,'ANEXO RP14'!$A$66," ")))))))))))))))))))))))))))))))</f>
        <v xml:space="preserve"> </v>
      </c>
      <c r="I1913" s="106"/>
      <c r="J1913" s="114"/>
      <c r="K1913" s="91"/>
    </row>
    <row r="1914" spans="1:11" s="30" customFormat="1" ht="41.25" customHeight="1" thickBot="1" x14ac:dyDescent="0.3">
      <c r="A1914" s="113"/>
      <c r="B1914" s="93"/>
      <c r="C1914" s="55"/>
      <c r="D1914" s="94" t="e">
        <f>VLOOKUP($C1913:$C$5004,$C$27:$D$5004,2,0)</f>
        <v>#N/A</v>
      </c>
      <c r="E1914" s="99"/>
      <c r="F1914" s="60" t="e">
        <f>VLOOKUP($E1914:$E$5004,'PLANO DE APLICAÇÃO'!$A$5:$B$1002,2,0)</f>
        <v>#N/A</v>
      </c>
      <c r="G1914" s="28"/>
      <c r="H1914" s="29" t="str">
        <f>IF(G1914=1,'ANEXO RP14'!$A$51,(IF(G1914=2,'ANEXO RP14'!$A$52,(IF(G1914=3,'ANEXO RP14'!$A$53,(IF(G1914=4,'ANEXO RP14'!$A$54,(IF(G1914=5,'ANEXO RP14'!$A$55,(IF(G1914=6,'ANEXO RP14'!$A$56,(IF(G1914=7,'ANEXO RP14'!$A$57,(IF(G1914=8,'ANEXO RP14'!$A$58,(IF(G1914=9,'ANEXO RP14'!$A$59,(IF(G1914=10,'ANEXO RP14'!$A$60,(IF(G1914=11,'ANEXO RP14'!$A$61,(IF(G1914=12,'ANEXO RP14'!$A$62,(IF(G1914=13,'ANEXO RP14'!$A$63,(IF(G1914=14,'ANEXO RP14'!$A$64,(IF(G1914=15,'ANEXO RP14'!$A$65,(IF(G1914=16,'ANEXO RP14'!$A$66," ")))))))))))))))))))))))))))))))</f>
        <v xml:space="preserve"> </v>
      </c>
      <c r="I1914" s="106"/>
      <c r="J1914" s="114"/>
      <c r="K1914" s="91"/>
    </row>
    <row r="1915" spans="1:11" s="30" customFormat="1" ht="41.25" customHeight="1" thickBot="1" x14ac:dyDescent="0.3">
      <c r="A1915" s="113"/>
      <c r="B1915" s="93"/>
      <c r="C1915" s="55"/>
      <c r="D1915" s="94" t="e">
        <f>VLOOKUP($C1914:$C$5004,$C$27:$D$5004,2,0)</f>
        <v>#N/A</v>
      </c>
      <c r="E1915" s="99"/>
      <c r="F1915" s="60" t="e">
        <f>VLOOKUP($E1915:$E$5004,'PLANO DE APLICAÇÃO'!$A$5:$B$1002,2,0)</f>
        <v>#N/A</v>
      </c>
      <c r="G1915" s="28"/>
      <c r="H1915" s="29" t="str">
        <f>IF(G1915=1,'ANEXO RP14'!$A$51,(IF(G1915=2,'ANEXO RP14'!$A$52,(IF(G1915=3,'ANEXO RP14'!$A$53,(IF(G1915=4,'ANEXO RP14'!$A$54,(IF(G1915=5,'ANEXO RP14'!$A$55,(IF(G1915=6,'ANEXO RP14'!$A$56,(IF(G1915=7,'ANEXO RP14'!$A$57,(IF(G1915=8,'ANEXO RP14'!$A$58,(IF(G1915=9,'ANEXO RP14'!$A$59,(IF(G1915=10,'ANEXO RP14'!$A$60,(IF(G1915=11,'ANEXO RP14'!$A$61,(IF(G1915=12,'ANEXO RP14'!$A$62,(IF(G1915=13,'ANEXO RP14'!$A$63,(IF(G1915=14,'ANEXO RP14'!$A$64,(IF(G1915=15,'ANEXO RP14'!$A$65,(IF(G1915=16,'ANEXO RP14'!$A$66," ")))))))))))))))))))))))))))))))</f>
        <v xml:space="preserve"> </v>
      </c>
      <c r="I1915" s="106"/>
      <c r="J1915" s="114"/>
      <c r="K1915" s="91"/>
    </row>
    <row r="1916" spans="1:11" s="30" customFormat="1" ht="41.25" customHeight="1" thickBot="1" x14ac:dyDescent="0.3">
      <c r="A1916" s="113"/>
      <c r="B1916" s="93"/>
      <c r="C1916" s="55"/>
      <c r="D1916" s="94" t="e">
        <f>VLOOKUP($C1915:$C$5004,$C$27:$D$5004,2,0)</f>
        <v>#N/A</v>
      </c>
      <c r="E1916" s="99"/>
      <c r="F1916" s="60" t="e">
        <f>VLOOKUP($E1916:$E$5004,'PLANO DE APLICAÇÃO'!$A$5:$B$1002,2,0)</f>
        <v>#N/A</v>
      </c>
      <c r="G1916" s="28"/>
      <c r="H1916" s="29" t="str">
        <f>IF(G1916=1,'ANEXO RP14'!$A$51,(IF(G1916=2,'ANEXO RP14'!$A$52,(IF(G1916=3,'ANEXO RP14'!$A$53,(IF(G1916=4,'ANEXO RP14'!$A$54,(IF(G1916=5,'ANEXO RP14'!$A$55,(IF(G1916=6,'ANEXO RP14'!$A$56,(IF(G1916=7,'ANEXO RP14'!$A$57,(IF(G1916=8,'ANEXO RP14'!$A$58,(IF(G1916=9,'ANEXO RP14'!$A$59,(IF(G1916=10,'ANEXO RP14'!$A$60,(IF(G1916=11,'ANEXO RP14'!$A$61,(IF(G1916=12,'ANEXO RP14'!$A$62,(IF(G1916=13,'ANEXO RP14'!$A$63,(IF(G1916=14,'ANEXO RP14'!$A$64,(IF(G1916=15,'ANEXO RP14'!$A$65,(IF(G1916=16,'ANEXO RP14'!$A$66," ")))))))))))))))))))))))))))))))</f>
        <v xml:space="preserve"> </v>
      </c>
      <c r="I1916" s="106"/>
      <c r="J1916" s="114"/>
      <c r="K1916" s="91"/>
    </row>
    <row r="1917" spans="1:11" s="30" customFormat="1" ht="41.25" customHeight="1" thickBot="1" x14ac:dyDescent="0.3">
      <c r="A1917" s="113"/>
      <c r="B1917" s="93"/>
      <c r="C1917" s="55"/>
      <c r="D1917" s="94" t="e">
        <f>VLOOKUP($C1916:$C$5004,$C$27:$D$5004,2,0)</f>
        <v>#N/A</v>
      </c>
      <c r="E1917" s="99"/>
      <c r="F1917" s="60" t="e">
        <f>VLOOKUP($E1917:$E$5004,'PLANO DE APLICAÇÃO'!$A$5:$B$1002,2,0)</f>
        <v>#N/A</v>
      </c>
      <c r="G1917" s="28"/>
      <c r="H1917" s="29" t="str">
        <f>IF(G1917=1,'ANEXO RP14'!$A$51,(IF(G1917=2,'ANEXO RP14'!$A$52,(IF(G1917=3,'ANEXO RP14'!$A$53,(IF(G1917=4,'ANEXO RP14'!$A$54,(IF(G1917=5,'ANEXO RP14'!$A$55,(IF(G1917=6,'ANEXO RP14'!$A$56,(IF(G1917=7,'ANEXO RP14'!$A$57,(IF(G1917=8,'ANEXO RP14'!$A$58,(IF(G1917=9,'ANEXO RP14'!$A$59,(IF(G1917=10,'ANEXO RP14'!$A$60,(IF(G1917=11,'ANEXO RP14'!$A$61,(IF(G1917=12,'ANEXO RP14'!$A$62,(IF(G1917=13,'ANEXO RP14'!$A$63,(IF(G1917=14,'ANEXO RP14'!$A$64,(IF(G1917=15,'ANEXO RP14'!$A$65,(IF(G1917=16,'ANEXO RP14'!$A$66," ")))))))))))))))))))))))))))))))</f>
        <v xml:space="preserve"> </v>
      </c>
      <c r="I1917" s="106"/>
      <c r="J1917" s="114"/>
      <c r="K1917" s="91"/>
    </row>
    <row r="1918" spans="1:11" s="30" customFormat="1" ht="41.25" customHeight="1" thickBot="1" x14ac:dyDescent="0.3">
      <c r="A1918" s="113"/>
      <c r="B1918" s="93"/>
      <c r="C1918" s="55"/>
      <c r="D1918" s="94" t="e">
        <f>VLOOKUP($C1917:$C$5004,$C$27:$D$5004,2,0)</f>
        <v>#N/A</v>
      </c>
      <c r="E1918" s="99"/>
      <c r="F1918" s="60" t="e">
        <f>VLOOKUP($E1918:$E$5004,'PLANO DE APLICAÇÃO'!$A$5:$B$1002,2,0)</f>
        <v>#N/A</v>
      </c>
      <c r="G1918" s="28"/>
      <c r="H1918" s="29" t="str">
        <f>IF(G1918=1,'ANEXO RP14'!$A$51,(IF(G1918=2,'ANEXO RP14'!$A$52,(IF(G1918=3,'ANEXO RP14'!$A$53,(IF(G1918=4,'ANEXO RP14'!$A$54,(IF(G1918=5,'ANEXO RP14'!$A$55,(IF(G1918=6,'ANEXO RP14'!$A$56,(IF(G1918=7,'ANEXO RP14'!$A$57,(IF(G1918=8,'ANEXO RP14'!$A$58,(IF(G1918=9,'ANEXO RP14'!$A$59,(IF(G1918=10,'ANEXO RP14'!$A$60,(IF(G1918=11,'ANEXO RP14'!$A$61,(IF(G1918=12,'ANEXO RP14'!$A$62,(IF(G1918=13,'ANEXO RP14'!$A$63,(IF(G1918=14,'ANEXO RP14'!$A$64,(IF(G1918=15,'ANEXO RP14'!$A$65,(IF(G1918=16,'ANEXO RP14'!$A$66," ")))))))))))))))))))))))))))))))</f>
        <v xml:space="preserve"> </v>
      </c>
      <c r="I1918" s="106"/>
      <c r="J1918" s="114"/>
      <c r="K1918" s="91"/>
    </row>
    <row r="1919" spans="1:11" s="30" customFormat="1" ht="41.25" customHeight="1" thickBot="1" x14ac:dyDescent="0.3">
      <c r="A1919" s="113"/>
      <c r="B1919" s="93"/>
      <c r="C1919" s="55"/>
      <c r="D1919" s="94" t="e">
        <f>VLOOKUP($C1918:$C$5004,$C$27:$D$5004,2,0)</f>
        <v>#N/A</v>
      </c>
      <c r="E1919" s="99"/>
      <c r="F1919" s="60" t="e">
        <f>VLOOKUP($E1919:$E$5004,'PLANO DE APLICAÇÃO'!$A$5:$B$1002,2,0)</f>
        <v>#N/A</v>
      </c>
      <c r="G1919" s="28"/>
      <c r="H1919" s="29" t="str">
        <f>IF(G1919=1,'ANEXO RP14'!$A$51,(IF(G1919=2,'ANEXO RP14'!$A$52,(IF(G1919=3,'ANEXO RP14'!$A$53,(IF(G1919=4,'ANEXO RP14'!$A$54,(IF(G1919=5,'ANEXO RP14'!$A$55,(IF(G1919=6,'ANEXO RP14'!$A$56,(IF(G1919=7,'ANEXO RP14'!$A$57,(IF(G1919=8,'ANEXO RP14'!$A$58,(IF(G1919=9,'ANEXO RP14'!$A$59,(IF(G1919=10,'ANEXO RP14'!$A$60,(IF(G1919=11,'ANEXO RP14'!$A$61,(IF(G1919=12,'ANEXO RP14'!$A$62,(IF(G1919=13,'ANEXO RP14'!$A$63,(IF(G1919=14,'ANEXO RP14'!$A$64,(IF(G1919=15,'ANEXO RP14'!$A$65,(IF(G1919=16,'ANEXO RP14'!$A$66," ")))))))))))))))))))))))))))))))</f>
        <v xml:space="preserve"> </v>
      </c>
      <c r="I1919" s="106"/>
      <c r="J1919" s="114"/>
      <c r="K1919" s="91"/>
    </row>
    <row r="1920" spans="1:11" s="30" customFormat="1" ht="41.25" customHeight="1" thickBot="1" x14ac:dyDescent="0.3">
      <c r="A1920" s="113"/>
      <c r="B1920" s="93"/>
      <c r="C1920" s="55"/>
      <c r="D1920" s="94" t="e">
        <f>VLOOKUP($C1919:$C$5004,$C$27:$D$5004,2,0)</f>
        <v>#N/A</v>
      </c>
      <c r="E1920" s="99"/>
      <c r="F1920" s="60" t="e">
        <f>VLOOKUP($E1920:$E$5004,'PLANO DE APLICAÇÃO'!$A$5:$B$1002,2,0)</f>
        <v>#N/A</v>
      </c>
      <c r="G1920" s="28"/>
      <c r="H1920" s="29" t="str">
        <f>IF(G1920=1,'ANEXO RP14'!$A$51,(IF(G1920=2,'ANEXO RP14'!$A$52,(IF(G1920=3,'ANEXO RP14'!$A$53,(IF(G1920=4,'ANEXO RP14'!$A$54,(IF(G1920=5,'ANEXO RP14'!$A$55,(IF(G1920=6,'ANEXO RP14'!$A$56,(IF(G1920=7,'ANEXO RP14'!$A$57,(IF(G1920=8,'ANEXO RP14'!$A$58,(IF(G1920=9,'ANEXO RP14'!$A$59,(IF(G1920=10,'ANEXO RP14'!$A$60,(IF(G1920=11,'ANEXO RP14'!$A$61,(IF(G1920=12,'ANEXO RP14'!$A$62,(IF(G1920=13,'ANEXO RP14'!$A$63,(IF(G1920=14,'ANEXO RP14'!$A$64,(IF(G1920=15,'ANEXO RP14'!$A$65,(IF(G1920=16,'ANEXO RP14'!$A$66," ")))))))))))))))))))))))))))))))</f>
        <v xml:space="preserve"> </v>
      </c>
      <c r="I1920" s="106"/>
      <c r="J1920" s="114"/>
      <c r="K1920" s="91"/>
    </row>
    <row r="1921" spans="1:11" s="30" customFormat="1" ht="41.25" customHeight="1" thickBot="1" x14ac:dyDescent="0.3">
      <c r="A1921" s="113"/>
      <c r="B1921" s="93"/>
      <c r="C1921" s="55"/>
      <c r="D1921" s="94" t="e">
        <f>VLOOKUP($C1920:$C$5004,$C$27:$D$5004,2,0)</f>
        <v>#N/A</v>
      </c>
      <c r="E1921" s="99"/>
      <c r="F1921" s="60" t="e">
        <f>VLOOKUP($E1921:$E$5004,'PLANO DE APLICAÇÃO'!$A$5:$B$1002,2,0)</f>
        <v>#N/A</v>
      </c>
      <c r="G1921" s="28"/>
      <c r="H1921" s="29" t="str">
        <f>IF(G1921=1,'ANEXO RP14'!$A$51,(IF(G1921=2,'ANEXO RP14'!$A$52,(IF(G1921=3,'ANEXO RP14'!$A$53,(IF(G1921=4,'ANEXO RP14'!$A$54,(IF(G1921=5,'ANEXO RP14'!$A$55,(IF(G1921=6,'ANEXO RP14'!$A$56,(IF(G1921=7,'ANEXO RP14'!$A$57,(IF(G1921=8,'ANEXO RP14'!$A$58,(IF(G1921=9,'ANEXO RP14'!$A$59,(IF(G1921=10,'ANEXO RP14'!$A$60,(IF(G1921=11,'ANEXO RP14'!$A$61,(IF(G1921=12,'ANEXO RP14'!$A$62,(IF(G1921=13,'ANEXO RP14'!$A$63,(IF(G1921=14,'ANEXO RP14'!$A$64,(IF(G1921=15,'ANEXO RP14'!$A$65,(IF(G1921=16,'ANEXO RP14'!$A$66," ")))))))))))))))))))))))))))))))</f>
        <v xml:space="preserve"> </v>
      </c>
      <c r="I1921" s="106"/>
      <c r="J1921" s="114"/>
      <c r="K1921" s="91"/>
    </row>
    <row r="1922" spans="1:11" s="30" customFormat="1" ht="41.25" customHeight="1" thickBot="1" x14ac:dyDescent="0.3">
      <c r="A1922" s="113"/>
      <c r="B1922" s="93"/>
      <c r="C1922" s="55"/>
      <c r="D1922" s="94" t="e">
        <f>VLOOKUP($C1921:$C$5004,$C$27:$D$5004,2,0)</f>
        <v>#N/A</v>
      </c>
      <c r="E1922" s="99"/>
      <c r="F1922" s="60" t="e">
        <f>VLOOKUP($E1922:$E$5004,'PLANO DE APLICAÇÃO'!$A$5:$B$1002,2,0)</f>
        <v>#N/A</v>
      </c>
      <c r="G1922" s="28"/>
      <c r="H1922" s="29" t="str">
        <f>IF(G1922=1,'ANEXO RP14'!$A$51,(IF(G1922=2,'ANEXO RP14'!$A$52,(IF(G1922=3,'ANEXO RP14'!$A$53,(IF(G1922=4,'ANEXO RP14'!$A$54,(IF(G1922=5,'ANEXO RP14'!$A$55,(IF(G1922=6,'ANEXO RP14'!$A$56,(IF(G1922=7,'ANEXO RP14'!$A$57,(IF(G1922=8,'ANEXO RP14'!$A$58,(IF(G1922=9,'ANEXO RP14'!$A$59,(IF(G1922=10,'ANEXO RP14'!$A$60,(IF(G1922=11,'ANEXO RP14'!$A$61,(IF(G1922=12,'ANEXO RP14'!$A$62,(IF(G1922=13,'ANEXO RP14'!$A$63,(IF(G1922=14,'ANEXO RP14'!$A$64,(IF(G1922=15,'ANEXO RP14'!$A$65,(IF(G1922=16,'ANEXO RP14'!$A$66," ")))))))))))))))))))))))))))))))</f>
        <v xml:space="preserve"> </v>
      </c>
      <c r="I1922" s="106"/>
      <c r="J1922" s="114"/>
      <c r="K1922" s="91"/>
    </row>
    <row r="1923" spans="1:11" s="30" customFormat="1" ht="41.25" customHeight="1" thickBot="1" x14ac:dyDescent="0.3">
      <c r="A1923" s="113"/>
      <c r="B1923" s="93"/>
      <c r="C1923" s="55"/>
      <c r="D1923" s="94" t="e">
        <f>VLOOKUP($C1922:$C$5004,$C$27:$D$5004,2,0)</f>
        <v>#N/A</v>
      </c>
      <c r="E1923" s="99"/>
      <c r="F1923" s="60" t="e">
        <f>VLOOKUP($E1923:$E$5004,'PLANO DE APLICAÇÃO'!$A$5:$B$1002,2,0)</f>
        <v>#N/A</v>
      </c>
      <c r="G1923" s="28"/>
      <c r="H1923" s="29" t="str">
        <f>IF(G1923=1,'ANEXO RP14'!$A$51,(IF(G1923=2,'ANEXO RP14'!$A$52,(IF(G1923=3,'ANEXO RP14'!$A$53,(IF(G1923=4,'ANEXO RP14'!$A$54,(IF(G1923=5,'ANEXO RP14'!$A$55,(IF(G1923=6,'ANEXO RP14'!$A$56,(IF(G1923=7,'ANEXO RP14'!$A$57,(IF(G1923=8,'ANEXO RP14'!$A$58,(IF(G1923=9,'ANEXO RP14'!$A$59,(IF(G1923=10,'ANEXO RP14'!$A$60,(IF(G1923=11,'ANEXO RP14'!$A$61,(IF(G1923=12,'ANEXO RP14'!$A$62,(IF(G1923=13,'ANEXO RP14'!$A$63,(IF(G1923=14,'ANEXO RP14'!$A$64,(IF(G1923=15,'ANEXO RP14'!$A$65,(IF(G1923=16,'ANEXO RP14'!$A$66," ")))))))))))))))))))))))))))))))</f>
        <v xml:space="preserve"> </v>
      </c>
      <c r="I1923" s="106"/>
      <c r="J1923" s="114"/>
      <c r="K1923" s="91"/>
    </row>
    <row r="1924" spans="1:11" s="30" customFormat="1" ht="41.25" customHeight="1" thickBot="1" x14ac:dyDescent="0.3">
      <c r="A1924" s="113"/>
      <c r="B1924" s="93"/>
      <c r="C1924" s="55"/>
      <c r="D1924" s="94" t="e">
        <f>VLOOKUP($C1923:$C$5004,$C$27:$D$5004,2,0)</f>
        <v>#N/A</v>
      </c>
      <c r="E1924" s="99"/>
      <c r="F1924" s="60" t="e">
        <f>VLOOKUP($E1924:$E$5004,'PLANO DE APLICAÇÃO'!$A$5:$B$1002,2,0)</f>
        <v>#N/A</v>
      </c>
      <c r="G1924" s="28"/>
      <c r="H1924" s="29" t="str">
        <f>IF(G1924=1,'ANEXO RP14'!$A$51,(IF(G1924=2,'ANEXO RP14'!$A$52,(IF(G1924=3,'ANEXO RP14'!$A$53,(IF(G1924=4,'ANEXO RP14'!$A$54,(IF(G1924=5,'ANEXO RP14'!$A$55,(IF(G1924=6,'ANEXO RP14'!$A$56,(IF(G1924=7,'ANEXO RP14'!$A$57,(IF(G1924=8,'ANEXO RP14'!$A$58,(IF(G1924=9,'ANEXO RP14'!$A$59,(IF(G1924=10,'ANEXO RP14'!$A$60,(IF(G1924=11,'ANEXO RP14'!$A$61,(IF(G1924=12,'ANEXO RP14'!$A$62,(IF(G1924=13,'ANEXO RP14'!$A$63,(IF(G1924=14,'ANEXO RP14'!$A$64,(IF(G1924=15,'ANEXO RP14'!$A$65,(IF(G1924=16,'ANEXO RP14'!$A$66," ")))))))))))))))))))))))))))))))</f>
        <v xml:space="preserve"> </v>
      </c>
      <c r="I1924" s="106"/>
      <c r="J1924" s="114"/>
      <c r="K1924" s="91"/>
    </row>
    <row r="1925" spans="1:11" s="30" customFormat="1" ht="41.25" customHeight="1" thickBot="1" x14ac:dyDescent="0.3">
      <c r="A1925" s="113"/>
      <c r="B1925" s="93"/>
      <c r="C1925" s="55"/>
      <c r="D1925" s="94" t="e">
        <f>VLOOKUP($C1924:$C$5004,$C$27:$D$5004,2,0)</f>
        <v>#N/A</v>
      </c>
      <c r="E1925" s="99"/>
      <c r="F1925" s="60" t="e">
        <f>VLOOKUP($E1925:$E$5004,'PLANO DE APLICAÇÃO'!$A$5:$B$1002,2,0)</f>
        <v>#N/A</v>
      </c>
      <c r="G1925" s="28"/>
      <c r="H1925" s="29" t="str">
        <f>IF(G1925=1,'ANEXO RP14'!$A$51,(IF(G1925=2,'ANEXO RP14'!$A$52,(IF(G1925=3,'ANEXO RP14'!$A$53,(IF(G1925=4,'ANEXO RP14'!$A$54,(IF(G1925=5,'ANEXO RP14'!$A$55,(IF(G1925=6,'ANEXO RP14'!$A$56,(IF(G1925=7,'ANEXO RP14'!$A$57,(IF(G1925=8,'ANEXO RP14'!$A$58,(IF(G1925=9,'ANEXO RP14'!$A$59,(IF(G1925=10,'ANEXO RP14'!$A$60,(IF(G1925=11,'ANEXO RP14'!$A$61,(IF(G1925=12,'ANEXO RP14'!$A$62,(IF(G1925=13,'ANEXO RP14'!$A$63,(IF(G1925=14,'ANEXO RP14'!$A$64,(IF(G1925=15,'ANEXO RP14'!$A$65,(IF(G1925=16,'ANEXO RP14'!$A$66," ")))))))))))))))))))))))))))))))</f>
        <v xml:space="preserve"> </v>
      </c>
      <c r="I1925" s="106"/>
      <c r="J1925" s="114"/>
      <c r="K1925" s="91"/>
    </row>
    <row r="1926" spans="1:11" s="30" customFormat="1" ht="41.25" customHeight="1" thickBot="1" x14ac:dyDescent="0.3">
      <c r="A1926" s="113"/>
      <c r="B1926" s="93"/>
      <c r="C1926" s="55"/>
      <c r="D1926" s="94" t="e">
        <f>VLOOKUP($C1925:$C$5004,$C$27:$D$5004,2,0)</f>
        <v>#N/A</v>
      </c>
      <c r="E1926" s="99"/>
      <c r="F1926" s="60" t="e">
        <f>VLOOKUP($E1926:$E$5004,'PLANO DE APLICAÇÃO'!$A$5:$B$1002,2,0)</f>
        <v>#N/A</v>
      </c>
      <c r="G1926" s="28"/>
      <c r="H1926" s="29" t="str">
        <f>IF(G1926=1,'ANEXO RP14'!$A$51,(IF(G1926=2,'ANEXO RP14'!$A$52,(IF(G1926=3,'ANEXO RP14'!$A$53,(IF(G1926=4,'ANEXO RP14'!$A$54,(IF(G1926=5,'ANEXO RP14'!$A$55,(IF(G1926=6,'ANEXO RP14'!$A$56,(IF(G1926=7,'ANEXO RP14'!$A$57,(IF(G1926=8,'ANEXO RP14'!$A$58,(IF(G1926=9,'ANEXO RP14'!$A$59,(IF(G1926=10,'ANEXO RP14'!$A$60,(IF(G1926=11,'ANEXO RP14'!$A$61,(IF(G1926=12,'ANEXO RP14'!$A$62,(IF(G1926=13,'ANEXO RP14'!$A$63,(IF(G1926=14,'ANEXO RP14'!$A$64,(IF(G1926=15,'ANEXO RP14'!$A$65,(IF(G1926=16,'ANEXO RP14'!$A$66," ")))))))))))))))))))))))))))))))</f>
        <v xml:space="preserve"> </v>
      </c>
      <c r="I1926" s="106"/>
      <c r="J1926" s="114"/>
      <c r="K1926" s="91"/>
    </row>
    <row r="1927" spans="1:11" s="30" customFormat="1" ht="41.25" customHeight="1" thickBot="1" x14ac:dyDescent="0.3">
      <c r="A1927" s="113"/>
      <c r="B1927" s="93"/>
      <c r="C1927" s="55"/>
      <c r="D1927" s="94" t="e">
        <f>VLOOKUP($C1926:$C$5004,$C$27:$D$5004,2,0)</f>
        <v>#N/A</v>
      </c>
      <c r="E1927" s="99"/>
      <c r="F1927" s="60" t="e">
        <f>VLOOKUP($E1927:$E$5004,'PLANO DE APLICAÇÃO'!$A$5:$B$1002,2,0)</f>
        <v>#N/A</v>
      </c>
      <c r="G1927" s="28"/>
      <c r="H1927" s="29" t="str">
        <f>IF(G1927=1,'ANEXO RP14'!$A$51,(IF(G1927=2,'ANEXO RP14'!$A$52,(IF(G1927=3,'ANEXO RP14'!$A$53,(IF(G1927=4,'ANEXO RP14'!$A$54,(IF(G1927=5,'ANEXO RP14'!$A$55,(IF(G1927=6,'ANEXO RP14'!$A$56,(IF(G1927=7,'ANEXO RP14'!$A$57,(IF(G1927=8,'ANEXO RP14'!$A$58,(IF(G1927=9,'ANEXO RP14'!$A$59,(IF(G1927=10,'ANEXO RP14'!$A$60,(IF(G1927=11,'ANEXO RP14'!$A$61,(IF(G1927=12,'ANEXO RP14'!$A$62,(IF(G1927=13,'ANEXO RP14'!$A$63,(IF(G1927=14,'ANEXO RP14'!$A$64,(IF(G1927=15,'ANEXO RP14'!$A$65,(IF(G1927=16,'ANEXO RP14'!$A$66," ")))))))))))))))))))))))))))))))</f>
        <v xml:space="preserve"> </v>
      </c>
      <c r="I1927" s="106"/>
      <c r="J1927" s="114"/>
      <c r="K1927" s="91"/>
    </row>
    <row r="1928" spans="1:11" s="30" customFormat="1" ht="41.25" customHeight="1" thickBot="1" x14ac:dyDescent="0.3">
      <c r="A1928" s="113"/>
      <c r="B1928" s="93"/>
      <c r="C1928" s="55"/>
      <c r="D1928" s="94" t="e">
        <f>VLOOKUP($C1927:$C$5004,$C$27:$D$5004,2,0)</f>
        <v>#N/A</v>
      </c>
      <c r="E1928" s="99"/>
      <c r="F1928" s="60" t="e">
        <f>VLOOKUP($E1928:$E$5004,'PLANO DE APLICAÇÃO'!$A$5:$B$1002,2,0)</f>
        <v>#N/A</v>
      </c>
      <c r="G1928" s="28"/>
      <c r="H1928" s="29" t="str">
        <f>IF(G1928=1,'ANEXO RP14'!$A$51,(IF(G1928=2,'ANEXO RP14'!$A$52,(IF(G1928=3,'ANEXO RP14'!$A$53,(IF(G1928=4,'ANEXO RP14'!$A$54,(IF(G1928=5,'ANEXO RP14'!$A$55,(IF(G1928=6,'ANEXO RP14'!$A$56,(IF(G1928=7,'ANEXO RP14'!$A$57,(IF(G1928=8,'ANEXO RP14'!$A$58,(IF(G1928=9,'ANEXO RP14'!$A$59,(IF(G1928=10,'ANEXO RP14'!$A$60,(IF(G1928=11,'ANEXO RP14'!$A$61,(IF(G1928=12,'ANEXO RP14'!$A$62,(IF(G1928=13,'ANEXO RP14'!$A$63,(IF(G1928=14,'ANEXO RP14'!$A$64,(IF(G1928=15,'ANEXO RP14'!$A$65,(IF(G1928=16,'ANEXO RP14'!$A$66," ")))))))))))))))))))))))))))))))</f>
        <v xml:space="preserve"> </v>
      </c>
      <c r="I1928" s="106"/>
      <c r="J1928" s="114"/>
      <c r="K1928" s="91"/>
    </row>
    <row r="1929" spans="1:11" s="30" customFormat="1" ht="41.25" customHeight="1" thickBot="1" x14ac:dyDescent="0.3">
      <c r="A1929" s="113"/>
      <c r="B1929" s="93"/>
      <c r="C1929" s="55"/>
      <c r="D1929" s="94" t="e">
        <f>VLOOKUP($C1928:$C$5004,$C$27:$D$5004,2,0)</f>
        <v>#N/A</v>
      </c>
      <c r="E1929" s="99"/>
      <c r="F1929" s="60" t="e">
        <f>VLOOKUP($E1929:$E$5004,'PLANO DE APLICAÇÃO'!$A$5:$B$1002,2,0)</f>
        <v>#N/A</v>
      </c>
      <c r="G1929" s="28"/>
      <c r="H1929" s="29" t="str">
        <f>IF(G1929=1,'ANEXO RP14'!$A$51,(IF(G1929=2,'ANEXO RP14'!$A$52,(IF(G1929=3,'ANEXO RP14'!$A$53,(IF(G1929=4,'ANEXO RP14'!$A$54,(IF(G1929=5,'ANEXO RP14'!$A$55,(IF(G1929=6,'ANEXO RP14'!$A$56,(IF(G1929=7,'ANEXO RP14'!$A$57,(IF(G1929=8,'ANEXO RP14'!$A$58,(IF(G1929=9,'ANEXO RP14'!$A$59,(IF(G1929=10,'ANEXO RP14'!$A$60,(IF(G1929=11,'ANEXO RP14'!$A$61,(IF(G1929=12,'ANEXO RP14'!$A$62,(IF(G1929=13,'ANEXO RP14'!$A$63,(IF(G1929=14,'ANEXO RP14'!$A$64,(IF(G1929=15,'ANEXO RP14'!$A$65,(IF(G1929=16,'ANEXO RP14'!$A$66," ")))))))))))))))))))))))))))))))</f>
        <v xml:space="preserve"> </v>
      </c>
      <c r="I1929" s="106"/>
      <c r="J1929" s="114"/>
      <c r="K1929" s="91"/>
    </row>
    <row r="1930" spans="1:11" s="30" customFormat="1" ht="41.25" customHeight="1" thickBot="1" x14ac:dyDescent="0.3">
      <c r="A1930" s="113"/>
      <c r="B1930" s="93"/>
      <c r="C1930" s="55"/>
      <c r="D1930" s="94" t="e">
        <f>VLOOKUP($C1929:$C$5004,$C$27:$D$5004,2,0)</f>
        <v>#N/A</v>
      </c>
      <c r="E1930" s="99"/>
      <c r="F1930" s="60" t="e">
        <f>VLOOKUP($E1930:$E$5004,'PLANO DE APLICAÇÃO'!$A$5:$B$1002,2,0)</f>
        <v>#N/A</v>
      </c>
      <c r="G1930" s="28"/>
      <c r="H1930" s="29" t="str">
        <f>IF(G1930=1,'ANEXO RP14'!$A$51,(IF(G1930=2,'ANEXO RP14'!$A$52,(IF(G1930=3,'ANEXO RP14'!$A$53,(IF(G1930=4,'ANEXO RP14'!$A$54,(IF(G1930=5,'ANEXO RP14'!$A$55,(IF(G1930=6,'ANEXO RP14'!$A$56,(IF(G1930=7,'ANEXO RP14'!$A$57,(IF(G1930=8,'ANEXO RP14'!$A$58,(IF(G1930=9,'ANEXO RP14'!$A$59,(IF(G1930=10,'ANEXO RP14'!$A$60,(IF(G1930=11,'ANEXO RP14'!$A$61,(IF(G1930=12,'ANEXO RP14'!$A$62,(IF(G1930=13,'ANEXO RP14'!$A$63,(IF(G1930=14,'ANEXO RP14'!$A$64,(IF(G1930=15,'ANEXO RP14'!$A$65,(IF(G1930=16,'ANEXO RP14'!$A$66," ")))))))))))))))))))))))))))))))</f>
        <v xml:space="preserve"> </v>
      </c>
      <c r="I1930" s="106"/>
      <c r="J1930" s="114"/>
      <c r="K1930" s="91"/>
    </row>
    <row r="1931" spans="1:11" s="30" customFormat="1" ht="41.25" customHeight="1" thickBot="1" x14ac:dyDescent="0.3">
      <c r="A1931" s="113"/>
      <c r="B1931" s="93"/>
      <c r="C1931" s="55"/>
      <c r="D1931" s="94" t="e">
        <f>VLOOKUP($C1930:$C$5004,$C$27:$D$5004,2,0)</f>
        <v>#N/A</v>
      </c>
      <c r="E1931" s="99"/>
      <c r="F1931" s="60" t="e">
        <f>VLOOKUP($E1931:$E$5004,'PLANO DE APLICAÇÃO'!$A$5:$B$1002,2,0)</f>
        <v>#N/A</v>
      </c>
      <c r="G1931" s="28"/>
      <c r="H1931" s="29" t="str">
        <f>IF(G1931=1,'ANEXO RP14'!$A$51,(IF(G1931=2,'ANEXO RP14'!$A$52,(IF(G1931=3,'ANEXO RP14'!$A$53,(IF(G1931=4,'ANEXO RP14'!$A$54,(IF(G1931=5,'ANEXO RP14'!$A$55,(IF(G1931=6,'ANEXO RP14'!$A$56,(IF(G1931=7,'ANEXO RP14'!$A$57,(IF(G1931=8,'ANEXO RP14'!$A$58,(IF(G1931=9,'ANEXO RP14'!$A$59,(IF(G1931=10,'ANEXO RP14'!$A$60,(IF(G1931=11,'ANEXO RP14'!$A$61,(IF(G1931=12,'ANEXO RP14'!$A$62,(IF(G1931=13,'ANEXO RP14'!$A$63,(IF(G1931=14,'ANEXO RP14'!$A$64,(IF(G1931=15,'ANEXO RP14'!$A$65,(IF(G1931=16,'ANEXO RP14'!$A$66," ")))))))))))))))))))))))))))))))</f>
        <v xml:space="preserve"> </v>
      </c>
      <c r="I1931" s="106"/>
      <c r="J1931" s="114"/>
      <c r="K1931" s="91"/>
    </row>
    <row r="1932" spans="1:11" s="30" customFormat="1" ht="41.25" customHeight="1" thickBot="1" x14ac:dyDescent="0.3">
      <c r="A1932" s="113"/>
      <c r="B1932" s="93"/>
      <c r="C1932" s="55"/>
      <c r="D1932" s="94" t="e">
        <f>VLOOKUP($C1931:$C$5004,$C$27:$D$5004,2,0)</f>
        <v>#N/A</v>
      </c>
      <c r="E1932" s="99"/>
      <c r="F1932" s="60" t="e">
        <f>VLOOKUP($E1932:$E$5004,'PLANO DE APLICAÇÃO'!$A$5:$B$1002,2,0)</f>
        <v>#N/A</v>
      </c>
      <c r="G1932" s="28"/>
      <c r="H1932" s="29" t="str">
        <f>IF(G1932=1,'ANEXO RP14'!$A$51,(IF(G1932=2,'ANEXO RP14'!$A$52,(IF(G1932=3,'ANEXO RP14'!$A$53,(IF(G1932=4,'ANEXO RP14'!$A$54,(IF(G1932=5,'ANEXO RP14'!$A$55,(IF(G1932=6,'ANEXO RP14'!$A$56,(IF(G1932=7,'ANEXO RP14'!$A$57,(IF(G1932=8,'ANEXO RP14'!$A$58,(IF(G1932=9,'ANEXO RP14'!$A$59,(IF(G1932=10,'ANEXO RP14'!$A$60,(IF(G1932=11,'ANEXO RP14'!$A$61,(IF(G1932=12,'ANEXO RP14'!$A$62,(IF(G1932=13,'ANEXO RP14'!$A$63,(IF(G1932=14,'ANEXO RP14'!$A$64,(IF(G1932=15,'ANEXO RP14'!$A$65,(IF(G1932=16,'ANEXO RP14'!$A$66," ")))))))))))))))))))))))))))))))</f>
        <v xml:space="preserve"> </v>
      </c>
      <c r="I1932" s="106"/>
      <c r="J1932" s="114"/>
      <c r="K1932" s="91"/>
    </row>
    <row r="1933" spans="1:11" s="30" customFormat="1" ht="41.25" customHeight="1" thickBot="1" x14ac:dyDescent="0.3">
      <c r="A1933" s="113"/>
      <c r="B1933" s="93"/>
      <c r="C1933" s="55"/>
      <c r="D1933" s="94" t="e">
        <f>VLOOKUP($C1932:$C$5004,$C$27:$D$5004,2,0)</f>
        <v>#N/A</v>
      </c>
      <c r="E1933" s="99"/>
      <c r="F1933" s="60" t="e">
        <f>VLOOKUP($E1933:$E$5004,'PLANO DE APLICAÇÃO'!$A$5:$B$1002,2,0)</f>
        <v>#N/A</v>
      </c>
      <c r="G1933" s="28"/>
      <c r="H1933" s="29" t="str">
        <f>IF(G1933=1,'ANEXO RP14'!$A$51,(IF(G1933=2,'ANEXO RP14'!$A$52,(IF(G1933=3,'ANEXO RP14'!$A$53,(IF(G1933=4,'ANEXO RP14'!$A$54,(IF(G1933=5,'ANEXO RP14'!$A$55,(IF(G1933=6,'ANEXO RP14'!$A$56,(IF(G1933=7,'ANEXO RP14'!$A$57,(IF(G1933=8,'ANEXO RP14'!$A$58,(IF(G1933=9,'ANEXO RP14'!$A$59,(IF(G1933=10,'ANEXO RP14'!$A$60,(IF(G1933=11,'ANEXO RP14'!$A$61,(IF(G1933=12,'ANEXO RP14'!$A$62,(IF(G1933=13,'ANEXO RP14'!$A$63,(IF(G1933=14,'ANEXO RP14'!$A$64,(IF(G1933=15,'ANEXO RP14'!$A$65,(IF(G1933=16,'ANEXO RP14'!$A$66," ")))))))))))))))))))))))))))))))</f>
        <v xml:space="preserve"> </v>
      </c>
      <c r="I1933" s="106"/>
      <c r="J1933" s="114"/>
      <c r="K1933" s="91"/>
    </row>
    <row r="1934" spans="1:11" s="30" customFormat="1" ht="41.25" customHeight="1" thickBot="1" x14ac:dyDescent="0.3">
      <c r="A1934" s="113"/>
      <c r="B1934" s="93"/>
      <c r="C1934" s="55"/>
      <c r="D1934" s="94" t="e">
        <f>VLOOKUP($C1933:$C$5004,$C$27:$D$5004,2,0)</f>
        <v>#N/A</v>
      </c>
      <c r="E1934" s="99"/>
      <c r="F1934" s="60" t="e">
        <f>VLOOKUP($E1934:$E$5004,'PLANO DE APLICAÇÃO'!$A$5:$B$1002,2,0)</f>
        <v>#N/A</v>
      </c>
      <c r="G1934" s="28"/>
      <c r="H1934" s="29" t="str">
        <f>IF(G1934=1,'ANEXO RP14'!$A$51,(IF(G1934=2,'ANEXO RP14'!$A$52,(IF(G1934=3,'ANEXO RP14'!$A$53,(IF(G1934=4,'ANEXO RP14'!$A$54,(IF(G1934=5,'ANEXO RP14'!$A$55,(IF(G1934=6,'ANEXO RP14'!$A$56,(IF(G1934=7,'ANEXO RP14'!$A$57,(IF(G1934=8,'ANEXO RP14'!$A$58,(IF(G1934=9,'ANEXO RP14'!$A$59,(IF(G1934=10,'ANEXO RP14'!$A$60,(IF(G1934=11,'ANEXO RP14'!$A$61,(IF(G1934=12,'ANEXO RP14'!$A$62,(IF(G1934=13,'ANEXO RP14'!$A$63,(IF(G1934=14,'ANEXO RP14'!$A$64,(IF(G1934=15,'ANEXO RP14'!$A$65,(IF(G1934=16,'ANEXO RP14'!$A$66," ")))))))))))))))))))))))))))))))</f>
        <v xml:space="preserve"> </v>
      </c>
      <c r="I1934" s="106"/>
      <c r="J1934" s="114"/>
      <c r="K1934" s="91"/>
    </row>
    <row r="1935" spans="1:11" s="30" customFormat="1" ht="41.25" customHeight="1" thickBot="1" x14ac:dyDescent="0.3">
      <c r="A1935" s="113"/>
      <c r="B1935" s="93"/>
      <c r="C1935" s="55"/>
      <c r="D1935" s="94" t="e">
        <f>VLOOKUP($C1934:$C$5004,$C$27:$D$5004,2,0)</f>
        <v>#N/A</v>
      </c>
      <c r="E1935" s="99"/>
      <c r="F1935" s="60" t="e">
        <f>VLOOKUP($E1935:$E$5004,'PLANO DE APLICAÇÃO'!$A$5:$B$1002,2,0)</f>
        <v>#N/A</v>
      </c>
      <c r="G1935" s="28"/>
      <c r="H1935" s="29" t="str">
        <f>IF(G1935=1,'ANEXO RP14'!$A$51,(IF(G1935=2,'ANEXO RP14'!$A$52,(IF(G1935=3,'ANEXO RP14'!$A$53,(IF(G1935=4,'ANEXO RP14'!$A$54,(IF(G1935=5,'ANEXO RP14'!$A$55,(IF(G1935=6,'ANEXO RP14'!$A$56,(IF(G1935=7,'ANEXO RP14'!$A$57,(IF(G1935=8,'ANEXO RP14'!$A$58,(IF(G1935=9,'ANEXO RP14'!$A$59,(IF(G1935=10,'ANEXO RP14'!$A$60,(IF(G1935=11,'ANEXO RP14'!$A$61,(IF(G1935=12,'ANEXO RP14'!$A$62,(IF(G1935=13,'ANEXO RP14'!$A$63,(IF(G1935=14,'ANEXO RP14'!$A$64,(IF(G1935=15,'ANEXO RP14'!$A$65,(IF(G1935=16,'ANEXO RP14'!$A$66," ")))))))))))))))))))))))))))))))</f>
        <v xml:space="preserve"> </v>
      </c>
      <c r="I1935" s="106"/>
      <c r="J1935" s="114"/>
      <c r="K1935" s="91"/>
    </row>
    <row r="1936" spans="1:11" s="30" customFormat="1" ht="41.25" customHeight="1" thickBot="1" x14ac:dyDescent="0.3">
      <c r="A1936" s="113"/>
      <c r="B1936" s="93"/>
      <c r="C1936" s="55"/>
      <c r="D1936" s="94" t="e">
        <f>VLOOKUP($C1935:$C$5004,$C$27:$D$5004,2,0)</f>
        <v>#N/A</v>
      </c>
      <c r="E1936" s="99"/>
      <c r="F1936" s="60" t="e">
        <f>VLOOKUP($E1936:$E$5004,'PLANO DE APLICAÇÃO'!$A$5:$B$1002,2,0)</f>
        <v>#N/A</v>
      </c>
      <c r="G1936" s="28"/>
      <c r="H1936" s="29" t="str">
        <f>IF(G1936=1,'ANEXO RP14'!$A$51,(IF(G1936=2,'ANEXO RP14'!$A$52,(IF(G1936=3,'ANEXO RP14'!$A$53,(IF(G1936=4,'ANEXO RP14'!$A$54,(IF(G1936=5,'ANEXO RP14'!$A$55,(IF(G1936=6,'ANEXO RP14'!$A$56,(IF(G1936=7,'ANEXO RP14'!$A$57,(IF(G1936=8,'ANEXO RP14'!$A$58,(IF(G1936=9,'ANEXO RP14'!$A$59,(IF(G1936=10,'ANEXO RP14'!$A$60,(IF(G1936=11,'ANEXO RP14'!$A$61,(IF(G1936=12,'ANEXO RP14'!$A$62,(IF(G1936=13,'ANEXO RP14'!$A$63,(IF(G1936=14,'ANEXO RP14'!$A$64,(IF(G1936=15,'ANEXO RP14'!$A$65,(IF(G1936=16,'ANEXO RP14'!$A$66," ")))))))))))))))))))))))))))))))</f>
        <v xml:space="preserve"> </v>
      </c>
      <c r="I1936" s="106"/>
      <c r="J1936" s="114"/>
      <c r="K1936" s="91"/>
    </row>
    <row r="1937" spans="1:11" s="30" customFormat="1" ht="41.25" customHeight="1" thickBot="1" x14ac:dyDescent="0.3">
      <c r="A1937" s="113"/>
      <c r="B1937" s="93"/>
      <c r="C1937" s="55"/>
      <c r="D1937" s="94" t="e">
        <f>VLOOKUP($C1936:$C$5004,$C$27:$D$5004,2,0)</f>
        <v>#N/A</v>
      </c>
      <c r="E1937" s="99"/>
      <c r="F1937" s="60" t="e">
        <f>VLOOKUP($E1937:$E$5004,'PLANO DE APLICAÇÃO'!$A$5:$B$1002,2,0)</f>
        <v>#N/A</v>
      </c>
      <c r="G1937" s="28"/>
      <c r="H1937" s="29" t="str">
        <f>IF(G1937=1,'ANEXO RP14'!$A$51,(IF(G1937=2,'ANEXO RP14'!$A$52,(IF(G1937=3,'ANEXO RP14'!$A$53,(IF(G1937=4,'ANEXO RP14'!$A$54,(IF(G1937=5,'ANEXO RP14'!$A$55,(IF(G1937=6,'ANEXO RP14'!$A$56,(IF(G1937=7,'ANEXO RP14'!$A$57,(IF(G1937=8,'ANEXO RP14'!$A$58,(IF(G1937=9,'ANEXO RP14'!$A$59,(IF(G1937=10,'ANEXO RP14'!$A$60,(IF(G1937=11,'ANEXO RP14'!$A$61,(IF(G1937=12,'ANEXO RP14'!$A$62,(IF(G1937=13,'ANEXO RP14'!$A$63,(IF(G1937=14,'ANEXO RP14'!$A$64,(IF(G1937=15,'ANEXO RP14'!$A$65,(IF(G1937=16,'ANEXO RP14'!$A$66," ")))))))))))))))))))))))))))))))</f>
        <v xml:space="preserve"> </v>
      </c>
      <c r="I1937" s="106"/>
      <c r="J1937" s="114"/>
      <c r="K1937" s="91"/>
    </row>
    <row r="1938" spans="1:11" s="30" customFormat="1" ht="41.25" customHeight="1" thickBot="1" x14ac:dyDescent="0.3">
      <c r="A1938" s="113"/>
      <c r="B1938" s="93"/>
      <c r="C1938" s="55"/>
      <c r="D1938" s="94" t="e">
        <f>VLOOKUP($C1937:$C$5004,$C$27:$D$5004,2,0)</f>
        <v>#N/A</v>
      </c>
      <c r="E1938" s="99"/>
      <c r="F1938" s="60" t="e">
        <f>VLOOKUP($E1938:$E$5004,'PLANO DE APLICAÇÃO'!$A$5:$B$1002,2,0)</f>
        <v>#N/A</v>
      </c>
      <c r="G1938" s="28"/>
      <c r="H1938" s="29" t="str">
        <f>IF(G1938=1,'ANEXO RP14'!$A$51,(IF(G1938=2,'ANEXO RP14'!$A$52,(IF(G1938=3,'ANEXO RP14'!$A$53,(IF(G1938=4,'ANEXO RP14'!$A$54,(IF(G1938=5,'ANEXO RP14'!$A$55,(IF(G1938=6,'ANEXO RP14'!$A$56,(IF(G1938=7,'ANEXO RP14'!$A$57,(IF(G1938=8,'ANEXO RP14'!$A$58,(IF(G1938=9,'ANEXO RP14'!$A$59,(IF(G1938=10,'ANEXO RP14'!$A$60,(IF(G1938=11,'ANEXO RP14'!$A$61,(IF(G1938=12,'ANEXO RP14'!$A$62,(IF(G1938=13,'ANEXO RP14'!$A$63,(IF(G1938=14,'ANEXO RP14'!$A$64,(IF(G1938=15,'ANEXO RP14'!$A$65,(IF(G1938=16,'ANEXO RP14'!$A$66," ")))))))))))))))))))))))))))))))</f>
        <v xml:space="preserve"> </v>
      </c>
      <c r="I1938" s="106"/>
      <c r="J1938" s="114"/>
      <c r="K1938" s="91"/>
    </row>
    <row r="1939" spans="1:11" s="30" customFormat="1" ht="41.25" customHeight="1" thickBot="1" x14ac:dyDescent="0.3">
      <c r="A1939" s="113"/>
      <c r="B1939" s="93"/>
      <c r="C1939" s="55"/>
      <c r="D1939" s="94" t="e">
        <f>VLOOKUP($C1938:$C$5004,$C$27:$D$5004,2,0)</f>
        <v>#N/A</v>
      </c>
      <c r="E1939" s="99"/>
      <c r="F1939" s="60" t="e">
        <f>VLOOKUP($E1939:$E$5004,'PLANO DE APLICAÇÃO'!$A$5:$B$1002,2,0)</f>
        <v>#N/A</v>
      </c>
      <c r="G1939" s="28"/>
      <c r="H1939" s="29" t="str">
        <f>IF(G1939=1,'ANEXO RP14'!$A$51,(IF(G1939=2,'ANEXO RP14'!$A$52,(IF(G1939=3,'ANEXO RP14'!$A$53,(IF(G1939=4,'ANEXO RP14'!$A$54,(IF(G1939=5,'ANEXO RP14'!$A$55,(IF(G1939=6,'ANEXO RP14'!$A$56,(IF(G1939=7,'ANEXO RP14'!$A$57,(IF(G1939=8,'ANEXO RP14'!$A$58,(IF(G1939=9,'ANEXO RP14'!$A$59,(IF(G1939=10,'ANEXO RP14'!$A$60,(IF(G1939=11,'ANEXO RP14'!$A$61,(IF(G1939=12,'ANEXO RP14'!$A$62,(IF(G1939=13,'ANEXO RP14'!$A$63,(IF(G1939=14,'ANEXO RP14'!$A$64,(IF(G1939=15,'ANEXO RP14'!$A$65,(IF(G1939=16,'ANEXO RP14'!$A$66," ")))))))))))))))))))))))))))))))</f>
        <v xml:space="preserve"> </v>
      </c>
      <c r="I1939" s="106"/>
      <c r="J1939" s="114"/>
      <c r="K1939" s="91"/>
    </row>
    <row r="1940" spans="1:11" s="30" customFormat="1" ht="41.25" customHeight="1" thickBot="1" x14ac:dyDescent="0.3">
      <c r="A1940" s="113"/>
      <c r="B1940" s="93"/>
      <c r="C1940" s="55"/>
      <c r="D1940" s="94" t="e">
        <f>VLOOKUP($C1939:$C$5004,$C$27:$D$5004,2,0)</f>
        <v>#N/A</v>
      </c>
      <c r="E1940" s="99"/>
      <c r="F1940" s="60" t="e">
        <f>VLOOKUP($E1940:$E$5004,'PLANO DE APLICAÇÃO'!$A$5:$B$1002,2,0)</f>
        <v>#N/A</v>
      </c>
      <c r="G1940" s="28"/>
      <c r="H1940" s="29" t="str">
        <f>IF(G1940=1,'ANEXO RP14'!$A$51,(IF(G1940=2,'ANEXO RP14'!$A$52,(IF(G1940=3,'ANEXO RP14'!$A$53,(IF(G1940=4,'ANEXO RP14'!$A$54,(IF(G1940=5,'ANEXO RP14'!$A$55,(IF(G1940=6,'ANEXO RP14'!$A$56,(IF(G1940=7,'ANEXO RP14'!$A$57,(IF(G1940=8,'ANEXO RP14'!$A$58,(IF(G1940=9,'ANEXO RP14'!$A$59,(IF(G1940=10,'ANEXO RP14'!$A$60,(IF(G1940=11,'ANEXO RP14'!$A$61,(IF(G1940=12,'ANEXO RP14'!$A$62,(IF(G1940=13,'ANEXO RP14'!$A$63,(IF(G1940=14,'ANEXO RP14'!$A$64,(IF(G1940=15,'ANEXO RP14'!$A$65,(IF(G1940=16,'ANEXO RP14'!$A$66," ")))))))))))))))))))))))))))))))</f>
        <v xml:space="preserve"> </v>
      </c>
      <c r="I1940" s="106"/>
      <c r="J1940" s="114"/>
      <c r="K1940" s="91"/>
    </row>
    <row r="1941" spans="1:11" s="30" customFormat="1" ht="41.25" customHeight="1" thickBot="1" x14ac:dyDescent="0.3">
      <c r="A1941" s="113"/>
      <c r="B1941" s="93"/>
      <c r="C1941" s="55"/>
      <c r="D1941" s="94" t="e">
        <f>VLOOKUP($C1940:$C$5004,$C$27:$D$5004,2,0)</f>
        <v>#N/A</v>
      </c>
      <c r="E1941" s="99"/>
      <c r="F1941" s="60" t="e">
        <f>VLOOKUP($E1941:$E$5004,'PLANO DE APLICAÇÃO'!$A$5:$B$1002,2,0)</f>
        <v>#N/A</v>
      </c>
      <c r="G1941" s="28"/>
      <c r="H1941" s="29" t="str">
        <f>IF(G1941=1,'ANEXO RP14'!$A$51,(IF(G1941=2,'ANEXO RP14'!$A$52,(IF(G1941=3,'ANEXO RP14'!$A$53,(IF(G1941=4,'ANEXO RP14'!$A$54,(IF(G1941=5,'ANEXO RP14'!$A$55,(IF(G1941=6,'ANEXO RP14'!$A$56,(IF(G1941=7,'ANEXO RP14'!$A$57,(IF(G1941=8,'ANEXO RP14'!$A$58,(IF(G1941=9,'ANEXO RP14'!$A$59,(IF(G1941=10,'ANEXO RP14'!$A$60,(IF(G1941=11,'ANEXO RP14'!$A$61,(IF(G1941=12,'ANEXO RP14'!$A$62,(IF(G1941=13,'ANEXO RP14'!$A$63,(IF(G1941=14,'ANEXO RP14'!$A$64,(IF(G1941=15,'ANEXO RP14'!$A$65,(IF(G1941=16,'ANEXO RP14'!$A$66," ")))))))))))))))))))))))))))))))</f>
        <v xml:space="preserve"> </v>
      </c>
      <c r="I1941" s="106"/>
      <c r="J1941" s="114"/>
      <c r="K1941" s="91"/>
    </row>
    <row r="1942" spans="1:11" s="30" customFormat="1" ht="41.25" customHeight="1" thickBot="1" x14ac:dyDescent="0.3">
      <c r="A1942" s="113"/>
      <c r="B1942" s="93"/>
      <c r="C1942" s="55"/>
      <c r="D1942" s="94" t="e">
        <f>VLOOKUP($C1941:$C$5004,$C$27:$D$5004,2,0)</f>
        <v>#N/A</v>
      </c>
      <c r="E1942" s="99"/>
      <c r="F1942" s="60" t="e">
        <f>VLOOKUP($E1942:$E$5004,'PLANO DE APLICAÇÃO'!$A$5:$B$1002,2,0)</f>
        <v>#N/A</v>
      </c>
      <c r="G1942" s="28"/>
      <c r="H1942" s="29" t="str">
        <f>IF(G1942=1,'ANEXO RP14'!$A$51,(IF(G1942=2,'ANEXO RP14'!$A$52,(IF(G1942=3,'ANEXO RP14'!$A$53,(IF(G1942=4,'ANEXO RP14'!$A$54,(IF(G1942=5,'ANEXO RP14'!$A$55,(IF(G1942=6,'ANEXO RP14'!$A$56,(IF(G1942=7,'ANEXO RP14'!$A$57,(IF(G1942=8,'ANEXO RP14'!$A$58,(IF(G1942=9,'ANEXO RP14'!$A$59,(IF(G1942=10,'ANEXO RP14'!$A$60,(IF(G1942=11,'ANEXO RP14'!$A$61,(IF(G1942=12,'ANEXO RP14'!$A$62,(IF(G1942=13,'ANEXO RP14'!$A$63,(IF(G1942=14,'ANEXO RP14'!$A$64,(IF(G1942=15,'ANEXO RP14'!$A$65,(IF(G1942=16,'ANEXO RP14'!$A$66," ")))))))))))))))))))))))))))))))</f>
        <v xml:space="preserve"> </v>
      </c>
      <c r="I1942" s="106"/>
      <c r="J1942" s="114"/>
      <c r="K1942" s="91"/>
    </row>
    <row r="1943" spans="1:11" s="30" customFormat="1" ht="41.25" customHeight="1" thickBot="1" x14ac:dyDescent="0.3">
      <c r="A1943" s="113"/>
      <c r="B1943" s="93"/>
      <c r="C1943" s="55"/>
      <c r="D1943" s="94" t="e">
        <f>VLOOKUP($C1942:$C$5004,$C$27:$D$5004,2,0)</f>
        <v>#N/A</v>
      </c>
      <c r="E1943" s="99"/>
      <c r="F1943" s="60" t="e">
        <f>VLOOKUP($E1943:$E$5004,'PLANO DE APLICAÇÃO'!$A$5:$B$1002,2,0)</f>
        <v>#N/A</v>
      </c>
      <c r="G1943" s="28"/>
      <c r="H1943" s="29" t="str">
        <f>IF(G1943=1,'ANEXO RP14'!$A$51,(IF(G1943=2,'ANEXO RP14'!$A$52,(IF(G1943=3,'ANEXO RP14'!$A$53,(IF(G1943=4,'ANEXO RP14'!$A$54,(IF(G1943=5,'ANEXO RP14'!$A$55,(IF(G1943=6,'ANEXO RP14'!$A$56,(IF(G1943=7,'ANEXO RP14'!$A$57,(IF(G1943=8,'ANEXO RP14'!$A$58,(IF(G1943=9,'ANEXO RP14'!$A$59,(IF(G1943=10,'ANEXO RP14'!$A$60,(IF(G1943=11,'ANEXO RP14'!$A$61,(IF(G1943=12,'ANEXO RP14'!$A$62,(IF(G1943=13,'ANEXO RP14'!$A$63,(IF(G1943=14,'ANEXO RP14'!$A$64,(IF(G1943=15,'ANEXO RP14'!$A$65,(IF(G1943=16,'ANEXO RP14'!$A$66," ")))))))))))))))))))))))))))))))</f>
        <v xml:space="preserve"> </v>
      </c>
      <c r="I1943" s="106"/>
      <c r="J1943" s="114"/>
      <c r="K1943" s="91"/>
    </row>
    <row r="1944" spans="1:11" s="30" customFormat="1" ht="41.25" customHeight="1" thickBot="1" x14ac:dyDescent="0.3">
      <c r="A1944" s="113"/>
      <c r="B1944" s="93"/>
      <c r="C1944" s="55"/>
      <c r="D1944" s="94" t="e">
        <f>VLOOKUP($C1943:$C$5004,$C$27:$D$5004,2,0)</f>
        <v>#N/A</v>
      </c>
      <c r="E1944" s="99"/>
      <c r="F1944" s="60" t="e">
        <f>VLOOKUP($E1944:$E$5004,'PLANO DE APLICAÇÃO'!$A$5:$B$1002,2,0)</f>
        <v>#N/A</v>
      </c>
      <c r="G1944" s="28"/>
      <c r="H1944" s="29" t="str">
        <f>IF(G1944=1,'ANEXO RP14'!$A$51,(IF(G1944=2,'ANEXO RP14'!$A$52,(IF(G1944=3,'ANEXO RP14'!$A$53,(IF(G1944=4,'ANEXO RP14'!$A$54,(IF(G1944=5,'ANEXO RP14'!$A$55,(IF(G1944=6,'ANEXO RP14'!$A$56,(IF(G1944=7,'ANEXO RP14'!$A$57,(IF(G1944=8,'ANEXO RP14'!$A$58,(IF(G1944=9,'ANEXO RP14'!$A$59,(IF(G1944=10,'ANEXO RP14'!$A$60,(IF(G1944=11,'ANEXO RP14'!$A$61,(IF(G1944=12,'ANEXO RP14'!$A$62,(IF(G1944=13,'ANEXO RP14'!$A$63,(IF(G1944=14,'ANEXO RP14'!$A$64,(IF(G1944=15,'ANEXO RP14'!$A$65,(IF(G1944=16,'ANEXO RP14'!$A$66," ")))))))))))))))))))))))))))))))</f>
        <v xml:space="preserve"> </v>
      </c>
      <c r="I1944" s="106"/>
      <c r="J1944" s="114"/>
      <c r="K1944" s="91"/>
    </row>
    <row r="1945" spans="1:11" s="30" customFormat="1" ht="41.25" customHeight="1" thickBot="1" x14ac:dyDescent="0.3">
      <c r="A1945" s="113"/>
      <c r="B1945" s="93"/>
      <c r="C1945" s="55"/>
      <c r="D1945" s="94" t="e">
        <f>VLOOKUP($C1944:$C$5004,$C$27:$D$5004,2,0)</f>
        <v>#N/A</v>
      </c>
      <c r="E1945" s="99"/>
      <c r="F1945" s="60" t="e">
        <f>VLOOKUP($E1945:$E$5004,'PLANO DE APLICAÇÃO'!$A$5:$B$1002,2,0)</f>
        <v>#N/A</v>
      </c>
      <c r="G1945" s="28"/>
      <c r="H1945" s="29" t="str">
        <f>IF(G1945=1,'ANEXO RP14'!$A$51,(IF(G1945=2,'ANEXO RP14'!$A$52,(IF(G1945=3,'ANEXO RP14'!$A$53,(IF(G1945=4,'ANEXO RP14'!$A$54,(IF(G1945=5,'ANEXO RP14'!$A$55,(IF(G1945=6,'ANEXO RP14'!$A$56,(IF(G1945=7,'ANEXO RP14'!$A$57,(IF(G1945=8,'ANEXO RP14'!$A$58,(IF(G1945=9,'ANEXO RP14'!$A$59,(IF(G1945=10,'ANEXO RP14'!$A$60,(IF(G1945=11,'ANEXO RP14'!$A$61,(IF(G1945=12,'ANEXO RP14'!$A$62,(IF(G1945=13,'ANEXO RP14'!$A$63,(IF(G1945=14,'ANEXO RP14'!$A$64,(IF(G1945=15,'ANEXO RP14'!$A$65,(IF(G1945=16,'ANEXO RP14'!$A$66," ")))))))))))))))))))))))))))))))</f>
        <v xml:space="preserve"> </v>
      </c>
      <c r="I1945" s="106"/>
      <c r="J1945" s="114"/>
      <c r="K1945" s="91"/>
    </row>
    <row r="1946" spans="1:11" s="30" customFormat="1" ht="41.25" customHeight="1" thickBot="1" x14ac:dyDescent="0.3">
      <c r="A1946" s="113"/>
      <c r="B1946" s="93"/>
      <c r="C1946" s="55"/>
      <c r="D1946" s="94" t="e">
        <f>VLOOKUP($C1945:$C$5004,$C$27:$D$5004,2,0)</f>
        <v>#N/A</v>
      </c>
      <c r="E1946" s="99"/>
      <c r="F1946" s="60" t="e">
        <f>VLOOKUP($E1946:$E$5004,'PLANO DE APLICAÇÃO'!$A$5:$B$1002,2,0)</f>
        <v>#N/A</v>
      </c>
      <c r="G1946" s="28"/>
      <c r="H1946" s="29" t="str">
        <f>IF(G1946=1,'ANEXO RP14'!$A$51,(IF(G1946=2,'ANEXO RP14'!$A$52,(IF(G1946=3,'ANEXO RP14'!$A$53,(IF(G1946=4,'ANEXO RP14'!$A$54,(IF(G1946=5,'ANEXO RP14'!$A$55,(IF(G1946=6,'ANEXO RP14'!$A$56,(IF(G1946=7,'ANEXO RP14'!$A$57,(IF(G1946=8,'ANEXO RP14'!$A$58,(IF(G1946=9,'ANEXO RP14'!$A$59,(IF(G1946=10,'ANEXO RP14'!$A$60,(IF(G1946=11,'ANEXO RP14'!$A$61,(IF(G1946=12,'ANEXO RP14'!$A$62,(IF(G1946=13,'ANEXO RP14'!$A$63,(IF(G1946=14,'ANEXO RP14'!$A$64,(IF(G1946=15,'ANEXO RP14'!$A$65,(IF(G1946=16,'ANEXO RP14'!$A$66," ")))))))))))))))))))))))))))))))</f>
        <v xml:space="preserve"> </v>
      </c>
      <c r="I1946" s="106"/>
      <c r="J1946" s="114"/>
      <c r="K1946" s="91"/>
    </row>
    <row r="1947" spans="1:11" s="30" customFormat="1" ht="41.25" customHeight="1" thickBot="1" x14ac:dyDescent="0.3">
      <c r="A1947" s="113"/>
      <c r="B1947" s="93"/>
      <c r="C1947" s="55"/>
      <c r="D1947" s="94" t="e">
        <f>VLOOKUP($C1946:$C$5004,$C$27:$D$5004,2,0)</f>
        <v>#N/A</v>
      </c>
      <c r="E1947" s="99"/>
      <c r="F1947" s="60" t="e">
        <f>VLOOKUP($E1947:$E$5004,'PLANO DE APLICAÇÃO'!$A$5:$B$1002,2,0)</f>
        <v>#N/A</v>
      </c>
      <c r="G1947" s="28"/>
      <c r="H1947" s="29" t="str">
        <f>IF(G1947=1,'ANEXO RP14'!$A$51,(IF(G1947=2,'ANEXO RP14'!$A$52,(IF(G1947=3,'ANEXO RP14'!$A$53,(IF(G1947=4,'ANEXO RP14'!$A$54,(IF(G1947=5,'ANEXO RP14'!$A$55,(IF(G1947=6,'ANEXO RP14'!$A$56,(IF(G1947=7,'ANEXO RP14'!$A$57,(IF(G1947=8,'ANEXO RP14'!$A$58,(IF(G1947=9,'ANEXO RP14'!$A$59,(IF(G1947=10,'ANEXO RP14'!$A$60,(IF(G1947=11,'ANEXO RP14'!$A$61,(IF(G1947=12,'ANEXO RP14'!$A$62,(IF(G1947=13,'ANEXO RP14'!$A$63,(IF(G1947=14,'ANEXO RP14'!$A$64,(IF(G1947=15,'ANEXO RP14'!$A$65,(IF(G1947=16,'ANEXO RP14'!$A$66," ")))))))))))))))))))))))))))))))</f>
        <v xml:space="preserve"> </v>
      </c>
      <c r="I1947" s="106"/>
      <c r="J1947" s="114"/>
      <c r="K1947" s="91"/>
    </row>
    <row r="1948" spans="1:11" s="30" customFormat="1" ht="41.25" customHeight="1" thickBot="1" x14ac:dyDescent="0.3">
      <c r="A1948" s="113"/>
      <c r="B1948" s="93"/>
      <c r="C1948" s="55"/>
      <c r="D1948" s="94" t="e">
        <f>VLOOKUP($C1947:$C$5004,$C$27:$D$5004,2,0)</f>
        <v>#N/A</v>
      </c>
      <c r="E1948" s="99"/>
      <c r="F1948" s="60" t="e">
        <f>VLOOKUP($E1948:$E$5004,'PLANO DE APLICAÇÃO'!$A$5:$B$1002,2,0)</f>
        <v>#N/A</v>
      </c>
      <c r="G1948" s="28"/>
      <c r="H1948" s="29" t="str">
        <f>IF(G1948=1,'ANEXO RP14'!$A$51,(IF(G1948=2,'ANEXO RP14'!$A$52,(IF(G1948=3,'ANEXO RP14'!$A$53,(IF(G1948=4,'ANEXO RP14'!$A$54,(IF(G1948=5,'ANEXO RP14'!$A$55,(IF(G1948=6,'ANEXO RP14'!$A$56,(IF(G1948=7,'ANEXO RP14'!$A$57,(IF(G1948=8,'ANEXO RP14'!$A$58,(IF(G1948=9,'ANEXO RP14'!$A$59,(IF(G1948=10,'ANEXO RP14'!$A$60,(IF(G1948=11,'ANEXO RP14'!$A$61,(IF(G1948=12,'ANEXO RP14'!$A$62,(IF(G1948=13,'ANEXO RP14'!$A$63,(IF(G1948=14,'ANEXO RP14'!$A$64,(IF(G1948=15,'ANEXO RP14'!$A$65,(IF(G1948=16,'ANEXO RP14'!$A$66," ")))))))))))))))))))))))))))))))</f>
        <v xml:space="preserve"> </v>
      </c>
      <c r="I1948" s="106"/>
      <c r="J1948" s="114"/>
      <c r="K1948" s="91"/>
    </row>
    <row r="1949" spans="1:11" s="30" customFormat="1" ht="41.25" customHeight="1" thickBot="1" x14ac:dyDescent="0.3">
      <c r="A1949" s="113"/>
      <c r="B1949" s="93"/>
      <c r="C1949" s="55"/>
      <c r="D1949" s="94" t="e">
        <f>VLOOKUP($C1948:$C$5004,$C$27:$D$5004,2,0)</f>
        <v>#N/A</v>
      </c>
      <c r="E1949" s="99"/>
      <c r="F1949" s="60" t="e">
        <f>VLOOKUP($E1949:$E$5004,'PLANO DE APLICAÇÃO'!$A$5:$B$1002,2,0)</f>
        <v>#N/A</v>
      </c>
      <c r="G1949" s="28"/>
      <c r="H1949" s="29" t="str">
        <f>IF(G1949=1,'ANEXO RP14'!$A$51,(IF(G1949=2,'ANEXO RP14'!$A$52,(IF(G1949=3,'ANEXO RP14'!$A$53,(IF(G1949=4,'ANEXO RP14'!$A$54,(IF(G1949=5,'ANEXO RP14'!$A$55,(IF(G1949=6,'ANEXO RP14'!$A$56,(IF(G1949=7,'ANEXO RP14'!$A$57,(IF(G1949=8,'ANEXO RP14'!$A$58,(IF(G1949=9,'ANEXO RP14'!$A$59,(IF(G1949=10,'ANEXO RP14'!$A$60,(IF(G1949=11,'ANEXO RP14'!$A$61,(IF(G1949=12,'ANEXO RP14'!$A$62,(IF(G1949=13,'ANEXO RP14'!$A$63,(IF(G1949=14,'ANEXO RP14'!$A$64,(IF(G1949=15,'ANEXO RP14'!$A$65,(IF(G1949=16,'ANEXO RP14'!$A$66," ")))))))))))))))))))))))))))))))</f>
        <v xml:space="preserve"> </v>
      </c>
      <c r="I1949" s="106"/>
      <c r="J1949" s="114"/>
      <c r="K1949" s="91"/>
    </row>
    <row r="1950" spans="1:11" s="30" customFormat="1" ht="41.25" customHeight="1" thickBot="1" x14ac:dyDescent="0.3">
      <c r="A1950" s="113"/>
      <c r="B1950" s="93"/>
      <c r="C1950" s="55"/>
      <c r="D1950" s="94" t="e">
        <f>VLOOKUP($C1949:$C$5004,$C$27:$D$5004,2,0)</f>
        <v>#N/A</v>
      </c>
      <c r="E1950" s="99"/>
      <c r="F1950" s="60" t="e">
        <f>VLOOKUP($E1950:$E$5004,'PLANO DE APLICAÇÃO'!$A$5:$B$1002,2,0)</f>
        <v>#N/A</v>
      </c>
      <c r="G1950" s="28"/>
      <c r="H1950" s="29" t="str">
        <f>IF(G1950=1,'ANEXO RP14'!$A$51,(IF(G1950=2,'ANEXO RP14'!$A$52,(IF(G1950=3,'ANEXO RP14'!$A$53,(IF(G1950=4,'ANEXO RP14'!$A$54,(IF(G1950=5,'ANEXO RP14'!$A$55,(IF(G1950=6,'ANEXO RP14'!$A$56,(IF(G1950=7,'ANEXO RP14'!$A$57,(IF(G1950=8,'ANEXO RP14'!$A$58,(IF(G1950=9,'ANEXO RP14'!$A$59,(IF(G1950=10,'ANEXO RP14'!$A$60,(IF(G1950=11,'ANEXO RP14'!$A$61,(IF(G1950=12,'ANEXO RP14'!$A$62,(IF(G1950=13,'ANEXO RP14'!$A$63,(IF(G1950=14,'ANEXO RP14'!$A$64,(IF(G1950=15,'ANEXO RP14'!$A$65,(IF(G1950=16,'ANEXO RP14'!$A$66," ")))))))))))))))))))))))))))))))</f>
        <v xml:space="preserve"> </v>
      </c>
      <c r="I1950" s="106"/>
      <c r="J1950" s="114"/>
      <c r="K1950" s="91"/>
    </row>
    <row r="1951" spans="1:11" s="30" customFormat="1" ht="41.25" customHeight="1" thickBot="1" x14ac:dyDescent="0.3">
      <c r="A1951" s="113"/>
      <c r="B1951" s="93"/>
      <c r="C1951" s="55"/>
      <c r="D1951" s="94" t="e">
        <f>VLOOKUP($C1950:$C$5004,$C$27:$D$5004,2,0)</f>
        <v>#N/A</v>
      </c>
      <c r="E1951" s="99"/>
      <c r="F1951" s="60" t="e">
        <f>VLOOKUP($E1951:$E$5004,'PLANO DE APLICAÇÃO'!$A$5:$B$1002,2,0)</f>
        <v>#N/A</v>
      </c>
      <c r="G1951" s="28"/>
      <c r="H1951" s="29" t="str">
        <f>IF(G1951=1,'ANEXO RP14'!$A$51,(IF(G1951=2,'ANEXO RP14'!$A$52,(IF(G1951=3,'ANEXO RP14'!$A$53,(IF(G1951=4,'ANEXO RP14'!$A$54,(IF(G1951=5,'ANEXO RP14'!$A$55,(IF(G1951=6,'ANEXO RP14'!$A$56,(IF(G1951=7,'ANEXO RP14'!$A$57,(IF(G1951=8,'ANEXO RP14'!$A$58,(IF(G1951=9,'ANEXO RP14'!$A$59,(IF(G1951=10,'ANEXO RP14'!$A$60,(IF(G1951=11,'ANEXO RP14'!$A$61,(IF(G1951=12,'ANEXO RP14'!$A$62,(IF(G1951=13,'ANEXO RP14'!$A$63,(IF(G1951=14,'ANEXO RP14'!$A$64,(IF(G1951=15,'ANEXO RP14'!$A$65,(IF(G1951=16,'ANEXO RP14'!$A$66," ")))))))))))))))))))))))))))))))</f>
        <v xml:space="preserve"> </v>
      </c>
      <c r="I1951" s="106"/>
      <c r="J1951" s="114"/>
      <c r="K1951" s="91"/>
    </row>
    <row r="1952" spans="1:11" s="30" customFormat="1" ht="41.25" customHeight="1" thickBot="1" x14ac:dyDescent="0.3">
      <c r="A1952" s="113"/>
      <c r="B1952" s="93"/>
      <c r="C1952" s="55"/>
      <c r="D1952" s="94" t="e">
        <f>VLOOKUP($C1951:$C$5004,$C$27:$D$5004,2,0)</f>
        <v>#N/A</v>
      </c>
      <c r="E1952" s="99"/>
      <c r="F1952" s="60" t="e">
        <f>VLOOKUP($E1952:$E$5004,'PLANO DE APLICAÇÃO'!$A$5:$B$1002,2,0)</f>
        <v>#N/A</v>
      </c>
      <c r="G1952" s="28"/>
      <c r="H1952" s="29" t="str">
        <f>IF(G1952=1,'ANEXO RP14'!$A$51,(IF(G1952=2,'ANEXO RP14'!$A$52,(IF(G1952=3,'ANEXO RP14'!$A$53,(IF(G1952=4,'ANEXO RP14'!$A$54,(IF(G1952=5,'ANEXO RP14'!$A$55,(IF(G1952=6,'ANEXO RP14'!$A$56,(IF(G1952=7,'ANEXO RP14'!$A$57,(IF(G1952=8,'ANEXO RP14'!$A$58,(IF(G1952=9,'ANEXO RP14'!$A$59,(IF(G1952=10,'ANEXO RP14'!$A$60,(IF(G1952=11,'ANEXO RP14'!$A$61,(IF(G1952=12,'ANEXO RP14'!$A$62,(IF(G1952=13,'ANEXO RP14'!$A$63,(IF(G1952=14,'ANEXO RP14'!$A$64,(IF(G1952=15,'ANEXO RP14'!$A$65,(IF(G1952=16,'ANEXO RP14'!$A$66," ")))))))))))))))))))))))))))))))</f>
        <v xml:space="preserve"> </v>
      </c>
      <c r="I1952" s="106"/>
      <c r="J1952" s="114"/>
      <c r="K1952" s="91"/>
    </row>
    <row r="1953" spans="1:11" s="30" customFormat="1" ht="41.25" customHeight="1" thickBot="1" x14ac:dyDescent="0.3">
      <c r="A1953" s="113"/>
      <c r="B1953" s="93"/>
      <c r="C1953" s="55"/>
      <c r="D1953" s="94" t="e">
        <f>VLOOKUP($C1952:$C$5004,$C$27:$D$5004,2,0)</f>
        <v>#N/A</v>
      </c>
      <c r="E1953" s="99"/>
      <c r="F1953" s="60" t="e">
        <f>VLOOKUP($E1953:$E$5004,'PLANO DE APLICAÇÃO'!$A$5:$B$1002,2,0)</f>
        <v>#N/A</v>
      </c>
      <c r="G1953" s="28"/>
      <c r="H1953" s="29" t="str">
        <f>IF(G1953=1,'ANEXO RP14'!$A$51,(IF(G1953=2,'ANEXO RP14'!$A$52,(IF(G1953=3,'ANEXO RP14'!$A$53,(IF(G1953=4,'ANEXO RP14'!$A$54,(IF(G1953=5,'ANEXO RP14'!$A$55,(IF(G1953=6,'ANEXO RP14'!$A$56,(IF(G1953=7,'ANEXO RP14'!$A$57,(IF(G1953=8,'ANEXO RP14'!$A$58,(IF(G1953=9,'ANEXO RP14'!$A$59,(IF(G1953=10,'ANEXO RP14'!$A$60,(IF(G1953=11,'ANEXO RP14'!$A$61,(IF(G1953=12,'ANEXO RP14'!$A$62,(IF(G1953=13,'ANEXO RP14'!$A$63,(IF(G1953=14,'ANEXO RP14'!$A$64,(IF(G1953=15,'ANEXO RP14'!$A$65,(IF(G1953=16,'ANEXO RP14'!$A$66," ")))))))))))))))))))))))))))))))</f>
        <v xml:space="preserve"> </v>
      </c>
      <c r="I1953" s="106"/>
      <c r="J1953" s="114"/>
      <c r="K1953" s="91"/>
    </row>
    <row r="1954" spans="1:11" s="30" customFormat="1" ht="41.25" customHeight="1" thickBot="1" x14ac:dyDescent="0.3">
      <c r="A1954" s="113"/>
      <c r="B1954" s="93"/>
      <c r="C1954" s="55"/>
      <c r="D1954" s="94" t="e">
        <f>VLOOKUP($C1953:$C$5004,$C$27:$D$5004,2,0)</f>
        <v>#N/A</v>
      </c>
      <c r="E1954" s="99"/>
      <c r="F1954" s="60" t="e">
        <f>VLOOKUP($E1954:$E$5004,'PLANO DE APLICAÇÃO'!$A$5:$B$1002,2,0)</f>
        <v>#N/A</v>
      </c>
      <c r="G1954" s="28"/>
      <c r="H1954" s="29" t="str">
        <f>IF(G1954=1,'ANEXO RP14'!$A$51,(IF(G1954=2,'ANEXO RP14'!$A$52,(IF(G1954=3,'ANEXO RP14'!$A$53,(IF(G1954=4,'ANEXO RP14'!$A$54,(IF(G1954=5,'ANEXO RP14'!$A$55,(IF(G1954=6,'ANEXO RP14'!$A$56,(IF(G1954=7,'ANEXO RP14'!$A$57,(IF(G1954=8,'ANEXO RP14'!$A$58,(IF(G1954=9,'ANEXO RP14'!$A$59,(IF(G1954=10,'ANEXO RP14'!$A$60,(IF(G1954=11,'ANEXO RP14'!$A$61,(IF(G1954=12,'ANEXO RP14'!$A$62,(IF(G1954=13,'ANEXO RP14'!$A$63,(IF(G1954=14,'ANEXO RP14'!$A$64,(IF(G1954=15,'ANEXO RP14'!$A$65,(IF(G1954=16,'ANEXO RP14'!$A$66," ")))))))))))))))))))))))))))))))</f>
        <v xml:space="preserve"> </v>
      </c>
      <c r="I1954" s="106"/>
      <c r="J1954" s="114"/>
      <c r="K1954" s="91"/>
    </row>
    <row r="1955" spans="1:11" s="30" customFormat="1" ht="41.25" customHeight="1" thickBot="1" x14ac:dyDescent="0.3">
      <c r="A1955" s="113"/>
      <c r="B1955" s="93"/>
      <c r="C1955" s="55"/>
      <c r="D1955" s="94" t="e">
        <f>VLOOKUP($C1954:$C$5004,$C$27:$D$5004,2,0)</f>
        <v>#N/A</v>
      </c>
      <c r="E1955" s="99"/>
      <c r="F1955" s="60" t="e">
        <f>VLOOKUP($E1955:$E$5004,'PLANO DE APLICAÇÃO'!$A$5:$B$1002,2,0)</f>
        <v>#N/A</v>
      </c>
      <c r="G1955" s="28"/>
      <c r="H1955" s="29" t="str">
        <f>IF(G1955=1,'ANEXO RP14'!$A$51,(IF(G1955=2,'ANEXO RP14'!$A$52,(IF(G1955=3,'ANEXO RP14'!$A$53,(IF(G1955=4,'ANEXO RP14'!$A$54,(IF(G1955=5,'ANEXO RP14'!$A$55,(IF(G1955=6,'ANEXO RP14'!$A$56,(IF(G1955=7,'ANEXO RP14'!$A$57,(IF(G1955=8,'ANEXO RP14'!$A$58,(IF(G1955=9,'ANEXO RP14'!$A$59,(IF(G1955=10,'ANEXO RP14'!$A$60,(IF(G1955=11,'ANEXO RP14'!$A$61,(IF(G1955=12,'ANEXO RP14'!$A$62,(IF(G1955=13,'ANEXO RP14'!$A$63,(IF(G1955=14,'ANEXO RP14'!$A$64,(IF(G1955=15,'ANEXO RP14'!$A$65,(IF(G1955=16,'ANEXO RP14'!$A$66," ")))))))))))))))))))))))))))))))</f>
        <v xml:space="preserve"> </v>
      </c>
      <c r="I1955" s="106"/>
      <c r="J1955" s="114"/>
      <c r="K1955" s="91"/>
    </row>
    <row r="1956" spans="1:11" s="30" customFormat="1" ht="41.25" customHeight="1" thickBot="1" x14ac:dyDescent="0.3">
      <c r="A1956" s="113"/>
      <c r="B1956" s="93"/>
      <c r="C1956" s="55"/>
      <c r="D1956" s="94" t="e">
        <f>VLOOKUP($C1955:$C$5004,$C$27:$D$5004,2,0)</f>
        <v>#N/A</v>
      </c>
      <c r="E1956" s="99"/>
      <c r="F1956" s="60" t="e">
        <f>VLOOKUP($E1956:$E$5004,'PLANO DE APLICAÇÃO'!$A$5:$B$1002,2,0)</f>
        <v>#N/A</v>
      </c>
      <c r="G1956" s="28"/>
      <c r="H1956" s="29" t="str">
        <f>IF(G1956=1,'ANEXO RP14'!$A$51,(IF(G1956=2,'ANEXO RP14'!$A$52,(IF(G1956=3,'ANEXO RP14'!$A$53,(IF(G1956=4,'ANEXO RP14'!$A$54,(IF(G1956=5,'ANEXO RP14'!$A$55,(IF(G1956=6,'ANEXO RP14'!$A$56,(IF(G1956=7,'ANEXO RP14'!$A$57,(IF(G1956=8,'ANEXO RP14'!$A$58,(IF(G1956=9,'ANEXO RP14'!$A$59,(IF(G1956=10,'ANEXO RP14'!$A$60,(IF(G1956=11,'ANEXO RP14'!$A$61,(IF(G1956=12,'ANEXO RP14'!$A$62,(IF(G1956=13,'ANEXO RP14'!$A$63,(IF(G1956=14,'ANEXO RP14'!$A$64,(IF(G1956=15,'ANEXO RP14'!$A$65,(IF(G1956=16,'ANEXO RP14'!$A$66," ")))))))))))))))))))))))))))))))</f>
        <v xml:space="preserve"> </v>
      </c>
      <c r="I1956" s="106"/>
      <c r="J1956" s="114"/>
      <c r="K1956" s="91"/>
    </row>
    <row r="1957" spans="1:11" s="30" customFormat="1" ht="41.25" customHeight="1" thickBot="1" x14ac:dyDescent="0.3">
      <c r="A1957" s="113"/>
      <c r="B1957" s="93"/>
      <c r="C1957" s="55"/>
      <c r="D1957" s="94" t="e">
        <f>VLOOKUP($C1956:$C$5004,$C$27:$D$5004,2,0)</f>
        <v>#N/A</v>
      </c>
      <c r="E1957" s="99"/>
      <c r="F1957" s="60" t="e">
        <f>VLOOKUP($E1957:$E$5004,'PLANO DE APLICAÇÃO'!$A$5:$B$1002,2,0)</f>
        <v>#N/A</v>
      </c>
      <c r="G1957" s="28"/>
      <c r="H1957" s="29" t="str">
        <f>IF(G1957=1,'ANEXO RP14'!$A$51,(IF(G1957=2,'ANEXO RP14'!$A$52,(IF(G1957=3,'ANEXO RP14'!$A$53,(IF(G1957=4,'ANEXO RP14'!$A$54,(IF(G1957=5,'ANEXO RP14'!$A$55,(IF(G1957=6,'ANEXO RP14'!$A$56,(IF(G1957=7,'ANEXO RP14'!$A$57,(IF(G1957=8,'ANEXO RP14'!$A$58,(IF(G1957=9,'ANEXO RP14'!$A$59,(IF(G1957=10,'ANEXO RP14'!$A$60,(IF(G1957=11,'ANEXO RP14'!$A$61,(IF(G1957=12,'ANEXO RP14'!$A$62,(IF(G1957=13,'ANEXO RP14'!$A$63,(IF(G1957=14,'ANEXO RP14'!$A$64,(IF(G1957=15,'ANEXO RP14'!$A$65,(IF(G1957=16,'ANEXO RP14'!$A$66," ")))))))))))))))))))))))))))))))</f>
        <v xml:space="preserve"> </v>
      </c>
      <c r="I1957" s="106"/>
      <c r="J1957" s="114"/>
      <c r="K1957" s="91"/>
    </row>
    <row r="1958" spans="1:11" s="30" customFormat="1" ht="41.25" customHeight="1" thickBot="1" x14ac:dyDescent="0.3">
      <c r="A1958" s="113"/>
      <c r="B1958" s="93"/>
      <c r="C1958" s="55"/>
      <c r="D1958" s="94" t="e">
        <f>VLOOKUP($C1957:$C$5004,$C$27:$D$5004,2,0)</f>
        <v>#N/A</v>
      </c>
      <c r="E1958" s="99"/>
      <c r="F1958" s="60" t="e">
        <f>VLOOKUP($E1958:$E$5004,'PLANO DE APLICAÇÃO'!$A$5:$B$1002,2,0)</f>
        <v>#N/A</v>
      </c>
      <c r="G1958" s="28"/>
      <c r="H1958" s="29" t="str">
        <f>IF(G1958=1,'ANEXO RP14'!$A$51,(IF(G1958=2,'ANEXO RP14'!$A$52,(IF(G1958=3,'ANEXO RP14'!$A$53,(IF(G1958=4,'ANEXO RP14'!$A$54,(IF(G1958=5,'ANEXO RP14'!$A$55,(IF(G1958=6,'ANEXO RP14'!$A$56,(IF(G1958=7,'ANEXO RP14'!$A$57,(IF(G1958=8,'ANEXO RP14'!$A$58,(IF(G1958=9,'ANEXO RP14'!$A$59,(IF(G1958=10,'ANEXO RP14'!$A$60,(IF(G1958=11,'ANEXO RP14'!$A$61,(IF(G1958=12,'ANEXO RP14'!$A$62,(IF(G1958=13,'ANEXO RP14'!$A$63,(IF(G1958=14,'ANEXO RP14'!$A$64,(IF(G1958=15,'ANEXO RP14'!$A$65,(IF(G1958=16,'ANEXO RP14'!$A$66," ")))))))))))))))))))))))))))))))</f>
        <v xml:space="preserve"> </v>
      </c>
      <c r="I1958" s="106"/>
      <c r="J1958" s="114"/>
      <c r="K1958" s="91"/>
    </row>
    <row r="1959" spans="1:11" s="30" customFormat="1" ht="41.25" customHeight="1" thickBot="1" x14ac:dyDescent="0.3">
      <c r="A1959" s="113"/>
      <c r="B1959" s="93"/>
      <c r="C1959" s="55"/>
      <c r="D1959" s="94" t="e">
        <f>VLOOKUP($C1958:$C$5004,$C$27:$D$5004,2,0)</f>
        <v>#N/A</v>
      </c>
      <c r="E1959" s="99"/>
      <c r="F1959" s="60" t="e">
        <f>VLOOKUP($E1959:$E$5004,'PLANO DE APLICAÇÃO'!$A$5:$B$1002,2,0)</f>
        <v>#N/A</v>
      </c>
      <c r="G1959" s="28"/>
      <c r="H1959" s="29" t="str">
        <f>IF(G1959=1,'ANEXO RP14'!$A$51,(IF(G1959=2,'ANEXO RP14'!$A$52,(IF(G1959=3,'ANEXO RP14'!$A$53,(IF(G1959=4,'ANEXO RP14'!$A$54,(IF(G1959=5,'ANEXO RP14'!$A$55,(IF(G1959=6,'ANEXO RP14'!$A$56,(IF(G1959=7,'ANEXO RP14'!$A$57,(IF(G1959=8,'ANEXO RP14'!$A$58,(IF(G1959=9,'ANEXO RP14'!$A$59,(IF(G1959=10,'ANEXO RP14'!$A$60,(IF(G1959=11,'ANEXO RP14'!$A$61,(IF(G1959=12,'ANEXO RP14'!$A$62,(IF(G1959=13,'ANEXO RP14'!$A$63,(IF(G1959=14,'ANEXO RP14'!$A$64,(IF(G1959=15,'ANEXO RP14'!$A$65,(IF(G1959=16,'ANEXO RP14'!$A$66," ")))))))))))))))))))))))))))))))</f>
        <v xml:space="preserve"> </v>
      </c>
      <c r="I1959" s="106"/>
      <c r="J1959" s="114"/>
      <c r="K1959" s="91"/>
    </row>
    <row r="1960" spans="1:11" s="30" customFormat="1" ht="41.25" customHeight="1" thickBot="1" x14ac:dyDescent="0.3">
      <c r="A1960" s="113"/>
      <c r="B1960" s="93"/>
      <c r="C1960" s="55"/>
      <c r="D1960" s="94" t="e">
        <f>VLOOKUP($C1959:$C$5004,$C$27:$D$5004,2,0)</f>
        <v>#N/A</v>
      </c>
      <c r="E1960" s="99"/>
      <c r="F1960" s="60" t="e">
        <f>VLOOKUP($E1960:$E$5004,'PLANO DE APLICAÇÃO'!$A$5:$B$1002,2,0)</f>
        <v>#N/A</v>
      </c>
      <c r="G1960" s="28"/>
      <c r="H1960" s="29" t="str">
        <f>IF(G1960=1,'ANEXO RP14'!$A$51,(IF(G1960=2,'ANEXO RP14'!$A$52,(IF(G1960=3,'ANEXO RP14'!$A$53,(IF(G1960=4,'ANEXO RP14'!$A$54,(IF(G1960=5,'ANEXO RP14'!$A$55,(IF(G1960=6,'ANEXO RP14'!$A$56,(IF(G1960=7,'ANEXO RP14'!$A$57,(IF(G1960=8,'ANEXO RP14'!$A$58,(IF(G1960=9,'ANEXO RP14'!$A$59,(IF(G1960=10,'ANEXO RP14'!$A$60,(IF(G1960=11,'ANEXO RP14'!$A$61,(IF(G1960=12,'ANEXO RP14'!$A$62,(IF(G1960=13,'ANEXO RP14'!$A$63,(IF(G1960=14,'ANEXO RP14'!$A$64,(IF(G1960=15,'ANEXO RP14'!$A$65,(IF(G1960=16,'ANEXO RP14'!$A$66," ")))))))))))))))))))))))))))))))</f>
        <v xml:space="preserve"> </v>
      </c>
      <c r="I1960" s="106"/>
      <c r="J1960" s="114"/>
      <c r="K1960" s="91"/>
    </row>
    <row r="1961" spans="1:11" s="30" customFormat="1" ht="41.25" customHeight="1" thickBot="1" x14ac:dyDescent="0.3">
      <c r="A1961" s="113"/>
      <c r="B1961" s="93"/>
      <c r="C1961" s="55"/>
      <c r="D1961" s="94" t="e">
        <f>VLOOKUP($C1960:$C$5004,$C$27:$D$5004,2,0)</f>
        <v>#N/A</v>
      </c>
      <c r="E1961" s="99"/>
      <c r="F1961" s="60" t="e">
        <f>VLOOKUP($E1961:$E$5004,'PLANO DE APLICAÇÃO'!$A$5:$B$1002,2,0)</f>
        <v>#N/A</v>
      </c>
      <c r="G1961" s="28"/>
      <c r="H1961" s="29" t="str">
        <f>IF(G1961=1,'ANEXO RP14'!$A$51,(IF(G1961=2,'ANEXO RP14'!$A$52,(IF(G1961=3,'ANEXO RP14'!$A$53,(IF(G1961=4,'ANEXO RP14'!$A$54,(IF(G1961=5,'ANEXO RP14'!$A$55,(IF(G1961=6,'ANEXO RP14'!$A$56,(IF(G1961=7,'ANEXO RP14'!$A$57,(IF(G1961=8,'ANEXO RP14'!$A$58,(IF(G1961=9,'ANEXO RP14'!$A$59,(IF(G1961=10,'ANEXO RP14'!$A$60,(IF(G1961=11,'ANEXO RP14'!$A$61,(IF(G1961=12,'ANEXO RP14'!$A$62,(IF(G1961=13,'ANEXO RP14'!$A$63,(IF(G1961=14,'ANEXO RP14'!$A$64,(IF(G1961=15,'ANEXO RP14'!$A$65,(IF(G1961=16,'ANEXO RP14'!$A$66," ")))))))))))))))))))))))))))))))</f>
        <v xml:space="preserve"> </v>
      </c>
      <c r="I1961" s="106"/>
      <c r="J1961" s="114"/>
      <c r="K1961" s="91"/>
    </row>
    <row r="1962" spans="1:11" s="30" customFormat="1" ht="41.25" customHeight="1" thickBot="1" x14ac:dyDescent="0.3">
      <c r="A1962" s="113"/>
      <c r="B1962" s="93"/>
      <c r="C1962" s="55"/>
      <c r="D1962" s="94" t="e">
        <f>VLOOKUP($C1961:$C$5004,$C$27:$D$5004,2,0)</f>
        <v>#N/A</v>
      </c>
      <c r="E1962" s="99"/>
      <c r="F1962" s="60" t="e">
        <f>VLOOKUP($E1962:$E$5004,'PLANO DE APLICAÇÃO'!$A$5:$B$1002,2,0)</f>
        <v>#N/A</v>
      </c>
      <c r="G1962" s="28"/>
      <c r="H1962" s="29" t="str">
        <f>IF(G1962=1,'ANEXO RP14'!$A$51,(IF(G1962=2,'ANEXO RP14'!$A$52,(IF(G1962=3,'ANEXO RP14'!$A$53,(IF(G1962=4,'ANEXO RP14'!$A$54,(IF(G1962=5,'ANEXO RP14'!$A$55,(IF(G1962=6,'ANEXO RP14'!$A$56,(IF(G1962=7,'ANEXO RP14'!$A$57,(IF(G1962=8,'ANEXO RP14'!$A$58,(IF(G1962=9,'ANEXO RP14'!$A$59,(IF(G1962=10,'ANEXO RP14'!$A$60,(IF(G1962=11,'ANEXO RP14'!$A$61,(IF(G1962=12,'ANEXO RP14'!$A$62,(IF(G1962=13,'ANEXO RP14'!$A$63,(IF(G1962=14,'ANEXO RP14'!$A$64,(IF(G1962=15,'ANEXO RP14'!$A$65,(IF(G1962=16,'ANEXO RP14'!$A$66," ")))))))))))))))))))))))))))))))</f>
        <v xml:space="preserve"> </v>
      </c>
      <c r="I1962" s="106"/>
      <c r="J1962" s="114"/>
      <c r="K1962" s="91"/>
    </row>
    <row r="1963" spans="1:11" s="30" customFormat="1" ht="41.25" customHeight="1" thickBot="1" x14ac:dyDescent="0.3">
      <c r="A1963" s="113"/>
      <c r="B1963" s="93"/>
      <c r="C1963" s="55"/>
      <c r="D1963" s="94" t="e">
        <f>VLOOKUP($C1962:$C$5004,$C$27:$D$5004,2,0)</f>
        <v>#N/A</v>
      </c>
      <c r="E1963" s="99"/>
      <c r="F1963" s="60" t="e">
        <f>VLOOKUP($E1963:$E$5004,'PLANO DE APLICAÇÃO'!$A$5:$B$1002,2,0)</f>
        <v>#N/A</v>
      </c>
      <c r="G1963" s="28"/>
      <c r="H1963" s="29" t="str">
        <f>IF(G1963=1,'ANEXO RP14'!$A$51,(IF(G1963=2,'ANEXO RP14'!$A$52,(IF(G1963=3,'ANEXO RP14'!$A$53,(IF(G1963=4,'ANEXO RP14'!$A$54,(IF(G1963=5,'ANEXO RP14'!$A$55,(IF(G1963=6,'ANEXO RP14'!$A$56,(IF(G1963=7,'ANEXO RP14'!$A$57,(IF(G1963=8,'ANEXO RP14'!$A$58,(IF(G1963=9,'ANEXO RP14'!$A$59,(IF(G1963=10,'ANEXO RP14'!$A$60,(IF(G1963=11,'ANEXO RP14'!$A$61,(IF(G1963=12,'ANEXO RP14'!$A$62,(IF(G1963=13,'ANEXO RP14'!$A$63,(IF(G1963=14,'ANEXO RP14'!$A$64,(IF(G1963=15,'ANEXO RP14'!$A$65,(IF(G1963=16,'ANEXO RP14'!$A$66," ")))))))))))))))))))))))))))))))</f>
        <v xml:space="preserve"> </v>
      </c>
      <c r="I1963" s="106"/>
      <c r="J1963" s="114"/>
      <c r="K1963" s="91"/>
    </row>
    <row r="1964" spans="1:11" s="30" customFormat="1" ht="41.25" customHeight="1" thickBot="1" x14ac:dyDescent="0.3">
      <c r="A1964" s="113"/>
      <c r="B1964" s="93"/>
      <c r="C1964" s="55"/>
      <c r="D1964" s="94" t="e">
        <f>VLOOKUP($C1963:$C$5004,$C$27:$D$5004,2,0)</f>
        <v>#N/A</v>
      </c>
      <c r="E1964" s="99"/>
      <c r="F1964" s="60" t="e">
        <f>VLOOKUP($E1964:$E$5004,'PLANO DE APLICAÇÃO'!$A$5:$B$1002,2,0)</f>
        <v>#N/A</v>
      </c>
      <c r="G1964" s="28"/>
      <c r="H1964" s="29" t="str">
        <f>IF(G1964=1,'ANEXO RP14'!$A$51,(IF(G1964=2,'ANEXO RP14'!$A$52,(IF(G1964=3,'ANEXO RP14'!$A$53,(IF(G1964=4,'ANEXO RP14'!$A$54,(IF(G1964=5,'ANEXO RP14'!$A$55,(IF(G1964=6,'ANEXO RP14'!$A$56,(IF(G1964=7,'ANEXO RP14'!$A$57,(IF(G1964=8,'ANEXO RP14'!$A$58,(IF(G1964=9,'ANEXO RP14'!$A$59,(IF(G1964=10,'ANEXO RP14'!$A$60,(IF(G1964=11,'ANEXO RP14'!$A$61,(IF(G1964=12,'ANEXO RP14'!$A$62,(IF(G1964=13,'ANEXO RP14'!$A$63,(IF(G1964=14,'ANEXO RP14'!$A$64,(IF(G1964=15,'ANEXO RP14'!$A$65,(IF(G1964=16,'ANEXO RP14'!$A$66," ")))))))))))))))))))))))))))))))</f>
        <v xml:space="preserve"> </v>
      </c>
      <c r="I1964" s="106"/>
      <c r="J1964" s="114"/>
      <c r="K1964" s="91"/>
    </row>
    <row r="1965" spans="1:11" s="30" customFormat="1" ht="41.25" customHeight="1" thickBot="1" x14ac:dyDescent="0.3">
      <c r="A1965" s="113"/>
      <c r="B1965" s="93"/>
      <c r="C1965" s="55"/>
      <c r="D1965" s="94" t="e">
        <f>VLOOKUP($C1964:$C$5004,$C$27:$D$5004,2,0)</f>
        <v>#N/A</v>
      </c>
      <c r="E1965" s="99"/>
      <c r="F1965" s="60" t="e">
        <f>VLOOKUP($E1965:$E$5004,'PLANO DE APLICAÇÃO'!$A$5:$B$1002,2,0)</f>
        <v>#N/A</v>
      </c>
      <c r="G1965" s="28"/>
      <c r="H1965" s="29" t="str">
        <f>IF(G1965=1,'ANEXO RP14'!$A$51,(IF(G1965=2,'ANEXO RP14'!$A$52,(IF(G1965=3,'ANEXO RP14'!$A$53,(IF(G1965=4,'ANEXO RP14'!$A$54,(IF(G1965=5,'ANEXO RP14'!$A$55,(IF(G1965=6,'ANEXO RP14'!$A$56,(IF(G1965=7,'ANEXO RP14'!$A$57,(IF(G1965=8,'ANEXO RP14'!$A$58,(IF(G1965=9,'ANEXO RP14'!$A$59,(IF(G1965=10,'ANEXO RP14'!$A$60,(IF(G1965=11,'ANEXO RP14'!$A$61,(IF(G1965=12,'ANEXO RP14'!$A$62,(IF(G1965=13,'ANEXO RP14'!$A$63,(IF(G1965=14,'ANEXO RP14'!$A$64,(IF(G1965=15,'ANEXO RP14'!$A$65,(IF(G1965=16,'ANEXO RP14'!$A$66," ")))))))))))))))))))))))))))))))</f>
        <v xml:space="preserve"> </v>
      </c>
      <c r="I1965" s="106"/>
      <c r="J1965" s="114"/>
      <c r="K1965" s="91"/>
    </row>
    <row r="1966" spans="1:11" s="30" customFormat="1" ht="41.25" customHeight="1" thickBot="1" x14ac:dyDescent="0.3">
      <c r="A1966" s="113"/>
      <c r="B1966" s="93"/>
      <c r="C1966" s="55"/>
      <c r="D1966" s="94" t="e">
        <f>VLOOKUP($C1965:$C$5004,$C$27:$D$5004,2,0)</f>
        <v>#N/A</v>
      </c>
      <c r="E1966" s="99"/>
      <c r="F1966" s="60" t="e">
        <f>VLOOKUP($E1966:$E$5004,'PLANO DE APLICAÇÃO'!$A$5:$B$1002,2,0)</f>
        <v>#N/A</v>
      </c>
      <c r="G1966" s="28"/>
      <c r="H1966" s="29" t="str">
        <f>IF(G1966=1,'ANEXO RP14'!$A$51,(IF(G1966=2,'ANEXO RP14'!$A$52,(IF(G1966=3,'ANEXO RP14'!$A$53,(IF(G1966=4,'ANEXO RP14'!$A$54,(IF(G1966=5,'ANEXO RP14'!$A$55,(IF(G1966=6,'ANEXO RP14'!$A$56,(IF(G1966=7,'ANEXO RP14'!$A$57,(IF(G1966=8,'ANEXO RP14'!$A$58,(IF(G1966=9,'ANEXO RP14'!$A$59,(IF(G1966=10,'ANEXO RP14'!$A$60,(IF(G1966=11,'ANEXO RP14'!$A$61,(IF(G1966=12,'ANEXO RP14'!$A$62,(IF(G1966=13,'ANEXO RP14'!$A$63,(IF(G1966=14,'ANEXO RP14'!$A$64,(IF(G1966=15,'ANEXO RP14'!$A$65,(IF(G1966=16,'ANEXO RP14'!$A$66," ")))))))))))))))))))))))))))))))</f>
        <v xml:space="preserve"> </v>
      </c>
      <c r="I1966" s="106"/>
      <c r="J1966" s="114"/>
      <c r="K1966" s="91"/>
    </row>
    <row r="1967" spans="1:11" s="30" customFormat="1" ht="41.25" customHeight="1" thickBot="1" x14ac:dyDescent="0.3">
      <c r="A1967" s="113"/>
      <c r="B1967" s="93"/>
      <c r="C1967" s="55"/>
      <c r="D1967" s="94" t="e">
        <f>VLOOKUP($C1966:$C$5004,$C$27:$D$5004,2,0)</f>
        <v>#N/A</v>
      </c>
      <c r="E1967" s="99"/>
      <c r="F1967" s="60" t="e">
        <f>VLOOKUP($E1967:$E$5004,'PLANO DE APLICAÇÃO'!$A$5:$B$1002,2,0)</f>
        <v>#N/A</v>
      </c>
      <c r="G1967" s="28"/>
      <c r="H1967" s="29" t="str">
        <f>IF(G1967=1,'ANEXO RP14'!$A$51,(IF(G1967=2,'ANEXO RP14'!$A$52,(IF(G1967=3,'ANEXO RP14'!$A$53,(IF(G1967=4,'ANEXO RP14'!$A$54,(IF(G1967=5,'ANEXO RP14'!$A$55,(IF(G1967=6,'ANEXO RP14'!$A$56,(IF(G1967=7,'ANEXO RP14'!$A$57,(IF(G1967=8,'ANEXO RP14'!$A$58,(IF(G1967=9,'ANEXO RP14'!$A$59,(IF(G1967=10,'ANEXO RP14'!$A$60,(IF(G1967=11,'ANEXO RP14'!$A$61,(IF(G1967=12,'ANEXO RP14'!$A$62,(IF(G1967=13,'ANEXO RP14'!$A$63,(IF(G1967=14,'ANEXO RP14'!$A$64,(IF(G1967=15,'ANEXO RP14'!$A$65,(IF(G1967=16,'ANEXO RP14'!$A$66," ")))))))))))))))))))))))))))))))</f>
        <v xml:space="preserve"> </v>
      </c>
      <c r="I1967" s="106"/>
      <c r="J1967" s="114"/>
      <c r="K1967" s="91"/>
    </row>
    <row r="1968" spans="1:11" s="30" customFormat="1" ht="41.25" customHeight="1" thickBot="1" x14ac:dyDescent="0.3">
      <c r="A1968" s="113"/>
      <c r="B1968" s="93"/>
      <c r="C1968" s="55"/>
      <c r="D1968" s="94" t="e">
        <f>VLOOKUP($C1967:$C$5004,$C$27:$D$5004,2,0)</f>
        <v>#N/A</v>
      </c>
      <c r="E1968" s="99"/>
      <c r="F1968" s="60" t="e">
        <f>VLOOKUP($E1968:$E$5004,'PLANO DE APLICAÇÃO'!$A$5:$B$1002,2,0)</f>
        <v>#N/A</v>
      </c>
      <c r="G1968" s="28"/>
      <c r="H1968" s="29" t="str">
        <f>IF(G1968=1,'ANEXO RP14'!$A$51,(IF(G1968=2,'ANEXO RP14'!$A$52,(IF(G1968=3,'ANEXO RP14'!$A$53,(IF(G1968=4,'ANEXO RP14'!$A$54,(IF(G1968=5,'ANEXO RP14'!$A$55,(IF(G1968=6,'ANEXO RP14'!$A$56,(IF(G1968=7,'ANEXO RP14'!$A$57,(IF(G1968=8,'ANEXO RP14'!$A$58,(IF(G1968=9,'ANEXO RP14'!$A$59,(IF(G1968=10,'ANEXO RP14'!$A$60,(IF(G1968=11,'ANEXO RP14'!$A$61,(IF(G1968=12,'ANEXO RP14'!$A$62,(IF(G1968=13,'ANEXO RP14'!$A$63,(IF(G1968=14,'ANEXO RP14'!$A$64,(IF(G1968=15,'ANEXO RP14'!$A$65,(IF(G1968=16,'ANEXO RP14'!$A$66," ")))))))))))))))))))))))))))))))</f>
        <v xml:space="preserve"> </v>
      </c>
      <c r="I1968" s="106"/>
      <c r="J1968" s="114"/>
      <c r="K1968" s="91"/>
    </row>
    <row r="1969" spans="1:11" s="30" customFormat="1" ht="41.25" customHeight="1" thickBot="1" x14ac:dyDescent="0.3">
      <c r="A1969" s="113"/>
      <c r="B1969" s="93"/>
      <c r="C1969" s="55"/>
      <c r="D1969" s="94" t="e">
        <f>VLOOKUP($C1968:$C$5004,$C$27:$D$5004,2,0)</f>
        <v>#N/A</v>
      </c>
      <c r="E1969" s="99"/>
      <c r="F1969" s="60" t="e">
        <f>VLOOKUP($E1969:$E$5004,'PLANO DE APLICAÇÃO'!$A$5:$B$1002,2,0)</f>
        <v>#N/A</v>
      </c>
      <c r="G1969" s="28"/>
      <c r="H1969" s="29" t="str">
        <f>IF(G1969=1,'ANEXO RP14'!$A$51,(IF(G1969=2,'ANEXO RP14'!$A$52,(IF(G1969=3,'ANEXO RP14'!$A$53,(IF(G1969=4,'ANEXO RP14'!$A$54,(IF(G1969=5,'ANEXO RP14'!$A$55,(IF(G1969=6,'ANEXO RP14'!$A$56,(IF(G1969=7,'ANEXO RP14'!$A$57,(IF(G1969=8,'ANEXO RP14'!$A$58,(IF(G1969=9,'ANEXO RP14'!$A$59,(IF(G1969=10,'ANEXO RP14'!$A$60,(IF(G1969=11,'ANEXO RP14'!$A$61,(IF(G1969=12,'ANEXO RP14'!$A$62,(IF(G1969=13,'ANEXO RP14'!$A$63,(IF(G1969=14,'ANEXO RP14'!$A$64,(IF(G1969=15,'ANEXO RP14'!$A$65,(IF(G1969=16,'ANEXO RP14'!$A$66," ")))))))))))))))))))))))))))))))</f>
        <v xml:space="preserve"> </v>
      </c>
      <c r="I1969" s="106"/>
      <c r="J1969" s="114"/>
      <c r="K1969" s="91"/>
    </row>
    <row r="1970" spans="1:11" s="30" customFormat="1" ht="41.25" customHeight="1" thickBot="1" x14ac:dyDescent="0.3">
      <c r="A1970" s="113"/>
      <c r="B1970" s="93"/>
      <c r="C1970" s="55"/>
      <c r="D1970" s="94" t="e">
        <f>VLOOKUP($C1969:$C$5004,$C$27:$D$5004,2,0)</f>
        <v>#N/A</v>
      </c>
      <c r="E1970" s="99"/>
      <c r="F1970" s="60" t="e">
        <f>VLOOKUP($E1970:$E$5004,'PLANO DE APLICAÇÃO'!$A$5:$B$1002,2,0)</f>
        <v>#N/A</v>
      </c>
      <c r="G1970" s="28"/>
      <c r="H1970" s="29" t="str">
        <f>IF(G1970=1,'ANEXO RP14'!$A$51,(IF(G1970=2,'ANEXO RP14'!$A$52,(IF(G1970=3,'ANEXO RP14'!$A$53,(IF(G1970=4,'ANEXO RP14'!$A$54,(IF(G1970=5,'ANEXO RP14'!$A$55,(IF(G1970=6,'ANEXO RP14'!$A$56,(IF(G1970=7,'ANEXO RP14'!$A$57,(IF(G1970=8,'ANEXO RP14'!$A$58,(IF(G1970=9,'ANEXO RP14'!$A$59,(IF(G1970=10,'ANEXO RP14'!$A$60,(IF(G1970=11,'ANEXO RP14'!$A$61,(IF(G1970=12,'ANEXO RP14'!$A$62,(IF(G1970=13,'ANEXO RP14'!$A$63,(IF(G1970=14,'ANEXO RP14'!$A$64,(IF(G1970=15,'ANEXO RP14'!$A$65,(IF(G1970=16,'ANEXO RP14'!$A$66," ")))))))))))))))))))))))))))))))</f>
        <v xml:space="preserve"> </v>
      </c>
      <c r="I1970" s="106"/>
      <c r="J1970" s="114"/>
      <c r="K1970" s="91"/>
    </row>
    <row r="1971" spans="1:11" s="30" customFormat="1" ht="41.25" customHeight="1" thickBot="1" x14ac:dyDescent="0.3">
      <c r="A1971" s="113"/>
      <c r="B1971" s="93"/>
      <c r="C1971" s="55"/>
      <c r="D1971" s="94" t="e">
        <f>VLOOKUP($C1970:$C$5004,$C$27:$D$5004,2,0)</f>
        <v>#N/A</v>
      </c>
      <c r="E1971" s="99"/>
      <c r="F1971" s="60" t="e">
        <f>VLOOKUP($E1971:$E$5004,'PLANO DE APLICAÇÃO'!$A$5:$B$1002,2,0)</f>
        <v>#N/A</v>
      </c>
      <c r="G1971" s="28"/>
      <c r="H1971" s="29" t="str">
        <f>IF(G1971=1,'ANEXO RP14'!$A$51,(IF(G1971=2,'ANEXO RP14'!$A$52,(IF(G1971=3,'ANEXO RP14'!$A$53,(IF(G1971=4,'ANEXO RP14'!$A$54,(IF(G1971=5,'ANEXO RP14'!$A$55,(IF(G1971=6,'ANEXO RP14'!$A$56,(IF(G1971=7,'ANEXO RP14'!$A$57,(IF(G1971=8,'ANEXO RP14'!$A$58,(IF(G1971=9,'ANEXO RP14'!$A$59,(IF(G1971=10,'ANEXO RP14'!$A$60,(IF(G1971=11,'ANEXO RP14'!$A$61,(IF(G1971=12,'ANEXO RP14'!$A$62,(IF(G1971=13,'ANEXO RP14'!$A$63,(IF(G1971=14,'ANEXO RP14'!$A$64,(IF(G1971=15,'ANEXO RP14'!$A$65,(IF(G1971=16,'ANEXO RP14'!$A$66," ")))))))))))))))))))))))))))))))</f>
        <v xml:space="preserve"> </v>
      </c>
      <c r="I1971" s="106"/>
      <c r="J1971" s="114"/>
      <c r="K1971" s="91"/>
    </row>
    <row r="1972" spans="1:11" s="30" customFormat="1" ht="41.25" customHeight="1" thickBot="1" x14ac:dyDescent="0.3">
      <c r="A1972" s="113"/>
      <c r="B1972" s="93"/>
      <c r="C1972" s="55"/>
      <c r="D1972" s="94" t="e">
        <f>VLOOKUP($C1971:$C$5004,$C$27:$D$5004,2,0)</f>
        <v>#N/A</v>
      </c>
      <c r="E1972" s="99"/>
      <c r="F1972" s="60" t="e">
        <f>VLOOKUP($E1972:$E$5004,'PLANO DE APLICAÇÃO'!$A$5:$B$1002,2,0)</f>
        <v>#N/A</v>
      </c>
      <c r="G1972" s="28"/>
      <c r="H1972" s="29" t="str">
        <f>IF(G1972=1,'ANEXO RP14'!$A$51,(IF(G1972=2,'ANEXO RP14'!$A$52,(IF(G1972=3,'ANEXO RP14'!$A$53,(IF(G1972=4,'ANEXO RP14'!$A$54,(IF(G1972=5,'ANEXO RP14'!$A$55,(IF(G1972=6,'ANEXO RP14'!$A$56,(IF(G1972=7,'ANEXO RP14'!$A$57,(IF(G1972=8,'ANEXO RP14'!$A$58,(IF(G1972=9,'ANEXO RP14'!$A$59,(IF(G1972=10,'ANEXO RP14'!$A$60,(IF(G1972=11,'ANEXO RP14'!$A$61,(IF(G1972=12,'ANEXO RP14'!$A$62,(IF(G1972=13,'ANEXO RP14'!$A$63,(IF(G1972=14,'ANEXO RP14'!$A$64,(IF(G1972=15,'ANEXO RP14'!$A$65,(IF(G1972=16,'ANEXO RP14'!$A$66," ")))))))))))))))))))))))))))))))</f>
        <v xml:space="preserve"> </v>
      </c>
      <c r="I1972" s="106"/>
      <c r="J1972" s="114"/>
      <c r="K1972" s="91"/>
    </row>
    <row r="1973" spans="1:11" s="30" customFormat="1" ht="41.25" customHeight="1" thickBot="1" x14ac:dyDescent="0.3">
      <c r="A1973" s="113"/>
      <c r="B1973" s="93"/>
      <c r="C1973" s="55"/>
      <c r="D1973" s="94" t="e">
        <f>VLOOKUP($C1972:$C$5004,$C$27:$D$5004,2,0)</f>
        <v>#N/A</v>
      </c>
      <c r="E1973" s="99"/>
      <c r="F1973" s="60" t="e">
        <f>VLOOKUP($E1973:$E$5004,'PLANO DE APLICAÇÃO'!$A$5:$B$1002,2,0)</f>
        <v>#N/A</v>
      </c>
      <c r="G1973" s="28"/>
      <c r="H1973" s="29" t="str">
        <f>IF(G1973=1,'ANEXO RP14'!$A$51,(IF(G1973=2,'ANEXO RP14'!$A$52,(IF(G1973=3,'ANEXO RP14'!$A$53,(IF(G1973=4,'ANEXO RP14'!$A$54,(IF(G1973=5,'ANEXO RP14'!$A$55,(IF(G1973=6,'ANEXO RP14'!$A$56,(IF(G1973=7,'ANEXO RP14'!$A$57,(IF(G1973=8,'ANEXO RP14'!$A$58,(IF(G1973=9,'ANEXO RP14'!$A$59,(IF(G1973=10,'ANEXO RP14'!$A$60,(IF(G1973=11,'ANEXO RP14'!$A$61,(IF(G1973=12,'ANEXO RP14'!$A$62,(IF(G1973=13,'ANEXO RP14'!$A$63,(IF(G1973=14,'ANEXO RP14'!$A$64,(IF(G1973=15,'ANEXO RP14'!$A$65,(IF(G1973=16,'ANEXO RP14'!$A$66," ")))))))))))))))))))))))))))))))</f>
        <v xml:space="preserve"> </v>
      </c>
      <c r="I1973" s="106"/>
      <c r="J1973" s="114"/>
      <c r="K1973" s="91"/>
    </row>
    <row r="1974" spans="1:11" s="30" customFormat="1" ht="41.25" customHeight="1" thickBot="1" x14ac:dyDescent="0.3">
      <c r="A1974" s="113"/>
      <c r="B1974" s="93"/>
      <c r="C1974" s="55"/>
      <c r="D1974" s="94" t="e">
        <f>VLOOKUP($C1973:$C$5004,$C$27:$D$5004,2,0)</f>
        <v>#N/A</v>
      </c>
      <c r="E1974" s="99"/>
      <c r="F1974" s="60" t="e">
        <f>VLOOKUP($E1974:$E$5004,'PLANO DE APLICAÇÃO'!$A$5:$B$1002,2,0)</f>
        <v>#N/A</v>
      </c>
      <c r="G1974" s="28"/>
      <c r="H1974" s="29" t="str">
        <f>IF(G1974=1,'ANEXO RP14'!$A$51,(IF(G1974=2,'ANEXO RP14'!$A$52,(IF(G1974=3,'ANEXO RP14'!$A$53,(IF(G1974=4,'ANEXO RP14'!$A$54,(IF(G1974=5,'ANEXO RP14'!$A$55,(IF(G1974=6,'ANEXO RP14'!$A$56,(IF(G1974=7,'ANEXO RP14'!$A$57,(IF(G1974=8,'ANEXO RP14'!$A$58,(IF(G1974=9,'ANEXO RP14'!$A$59,(IF(G1974=10,'ANEXO RP14'!$A$60,(IF(G1974=11,'ANEXO RP14'!$A$61,(IF(G1974=12,'ANEXO RP14'!$A$62,(IF(G1974=13,'ANEXO RP14'!$A$63,(IF(G1974=14,'ANEXO RP14'!$A$64,(IF(G1974=15,'ANEXO RP14'!$A$65,(IF(G1974=16,'ANEXO RP14'!$A$66," ")))))))))))))))))))))))))))))))</f>
        <v xml:space="preserve"> </v>
      </c>
      <c r="I1974" s="106"/>
      <c r="J1974" s="114"/>
      <c r="K1974" s="91"/>
    </row>
    <row r="1975" spans="1:11" s="30" customFormat="1" ht="41.25" customHeight="1" thickBot="1" x14ac:dyDescent="0.3">
      <c r="A1975" s="113"/>
      <c r="B1975" s="93"/>
      <c r="C1975" s="55"/>
      <c r="D1975" s="94" t="e">
        <f>VLOOKUP($C1974:$C$5004,$C$27:$D$5004,2,0)</f>
        <v>#N/A</v>
      </c>
      <c r="E1975" s="99"/>
      <c r="F1975" s="60" t="e">
        <f>VLOOKUP($E1975:$E$5004,'PLANO DE APLICAÇÃO'!$A$5:$B$1002,2,0)</f>
        <v>#N/A</v>
      </c>
      <c r="G1975" s="28"/>
      <c r="H1975" s="29" t="str">
        <f>IF(G1975=1,'ANEXO RP14'!$A$51,(IF(G1975=2,'ANEXO RP14'!$A$52,(IF(G1975=3,'ANEXO RP14'!$A$53,(IF(G1975=4,'ANEXO RP14'!$A$54,(IF(G1975=5,'ANEXO RP14'!$A$55,(IF(G1975=6,'ANEXO RP14'!$A$56,(IF(G1975=7,'ANEXO RP14'!$A$57,(IF(G1975=8,'ANEXO RP14'!$A$58,(IF(G1975=9,'ANEXO RP14'!$A$59,(IF(G1975=10,'ANEXO RP14'!$A$60,(IF(G1975=11,'ANEXO RP14'!$A$61,(IF(G1975=12,'ANEXO RP14'!$A$62,(IF(G1975=13,'ANEXO RP14'!$A$63,(IF(G1975=14,'ANEXO RP14'!$A$64,(IF(G1975=15,'ANEXO RP14'!$A$65,(IF(G1975=16,'ANEXO RP14'!$A$66," ")))))))))))))))))))))))))))))))</f>
        <v xml:space="preserve"> </v>
      </c>
      <c r="I1975" s="106"/>
      <c r="J1975" s="114"/>
      <c r="K1975" s="91"/>
    </row>
    <row r="1976" spans="1:11" s="30" customFormat="1" ht="41.25" customHeight="1" thickBot="1" x14ac:dyDescent="0.3">
      <c r="A1976" s="113"/>
      <c r="B1976" s="93"/>
      <c r="C1976" s="55"/>
      <c r="D1976" s="94" t="e">
        <f>VLOOKUP($C1975:$C$5004,$C$27:$D$5004,2,0)</f>
        <v>#N/A</v>
      </c>
      <c r="E1976" s="99"/>
      <c r="F1976" s="60" t="e">
        <f>VLOOKUP($E1976:$E$5004,'PLANO DE APLICAÇÃO'!$A$5:$B$1002,2,0)</f>
        <v>#N/A</v>
      </c>
      <c r="G1976" s="28"/>
      <c r="H1976" s="29" t="str">
        <f>IF(G1976=1,'ANEXO RP14'!$A$51,(IF(G1976=2,'ANEXO RP14'!$A$52,(IF(G1976=3,'ANEXO RP14'!$A$53,(IF(G1976=4,'ANEXO RP14'!$A$54,(IF(G1976=5,'ANEXO RP14'!$A$55,(IF(G1976=6,'ANEXO RP14'!$A$56,(IF(G1976=7,'ANEXO RP14'!$A$57,(IF(G1976=8,'ANEXO RP14'!$A$58,(IF(G1976=9,'ANEXO RP14'!$A$59,(IF(G1976=10,'ANEXO RP14'!$A$60,(IF(G1976=11,'ANEXO RP14'!$A$61,(IF(G1976=12,'ANEXO RP14'!$A$62,(IF(G1976=13,'ANEXO RP14'!$A$63,(IF(G1976=14,'ANEXO RP14'!$A$64,(IF(G1976=15,'ANEXO RP14'!$A$65,(IF(G1976=16,'ANEXO RP14'!$A$66," ")))))))))))))))))))))))))))))))</f>
        <v xml:space="preserve"> </v>
      </c>
      <c r="I1976" s="106"/>
      <c r="J1976" s="114"/>
      <c r="K1976" s="91"/>
    </row>
    <row r="1977" spans="1:11" s="30" customFormat="1" ht="41.25" customHeight="1" thickBot="1" x14ac:dyDescent="0.3">
      <c r="A1977" s="113"/>
      <c r="B1977" s="93"/>
      <c r="C1977" s="55"/>
      <c r="D1977" s="94" t="e">
        <f>VLOOKUP($C1976:$C$5004,$C$27:$D$5004,2,0)</f>
        <v>#N/A</v>
      </c>
      <c r="E1977" s="99"/>
      <c r="F1977" s="60" t="e">
        <f>VLOOKUP($E1977:$E$5004,'PLANO DE APLICAÇÃO'!$A$5:$B$1002,2,0)</f>
        <v>#N/A</v>
      </c>
      <c r="G1977" s="28"/>
      <c r="H1977" s="29" t="str">
        <f>IF(G1977=1,'ANEXO RP14'!$A$51,(IF(G1977=2,'ANEXO RP14'!$A$52,(IF(G1977=3,'ANEXO RP14'!$A$53,(IF(G1977=4,'ANEXO RP14'!$A$54,(IF(G1977=5,'ANEXO RP14'!$A$55,(IF(G1977=6,'ANEXO RP14'!$A$56,(IF(G1977=7,'ANEXO RP14'!$A$57,(IF(G1977=8,'ANEXO RP14'!$A$58,(IF(G1977=9,'ANEXO RP14'!$A$59,(IF(G1977=10,'ANEXO RP14'!$A$60,(IF(G1977=11,'ANEXO RP14'!$A$61,(IF(G1977=12,'ANEXO RP14'!$A$62,(IF(G1977=13,'ANEXO RP14'!$A$63,(IF(G1977=14,'ANEXO RP14'!$A$64,(IF(G1977=15,'ANEXO RP14'!$A$65,(IF(G1977=16,'ANEXO RP14'!$A$66," ")))))))))))))))))))))))))))))))</f>
        <v xml:space="preserve"> </v>
      </c>
      <c r="I1977" s="106"/>
      <c r="J1977" s="114"/>
      <c r="K1977" s="91"/>
    </row>
    <row r="1978" spans="1:11" s="30" customFormat="1" ht="41.25" customHeight="1" thickBot="1" x14ac:dyDescent="0.3">
      <c r="A1978" s="113"/>
      <c r="B1978" s="93"/>
      <c r="C1978" s="55"/>
      <c r="D1978" s="94" t="e">
        <f>VLOOKUP($C1977:$C$5004,$C$27:$D$5004,2,0)</f>
        <v>#N/A</v>
      </c>
      <c r="E1978" s="99"/>
      <c r="F1978" s="60" t="e">
        <f>VLOOKUP($E1978:$E$5004,'PLANO DE APLICAÇÃO'!$A$5:$B$1002,2,0)</f>
        <v>#N/A</v>
      </c>
      <c r="G1978" s="28"/>
      <c r="H1978" s="29" t="str">
        <f>IF(G1978=1,'ANEXO RP14'!$A$51,(IF(G1978=2,'ANEXO RP14'!$A$52,(IF(G1978=3,'ANEXO RP14'!$A$53,(IF(G1978=4,'ANEXO RP14'!$A$54,(IF(G1978=5,'ANEXO RP14'!$A$55,(IF(G1978=6,'ANEXO RP14'!$A$56,(IF(G1978=7,'ANEXO RP14'!$A$57,(IF(G1978=8,'ANEXO RP14'!$A$58,(IF(G1978=9,'ANEXO RP14'!$A$59,(IF(G1978=10,'ANEXO RP14'!$A$60,(IF(G1978=11,'ANEXO RP14'!$A$61,(IF(G1978=12,'ANEXO RP14'!$A$62,(IF(G1978=13,'ANEXO RP14'!$A$63,(IF(G1978=14,'ANEXO RP14'!$A$64,(IF(G1978=15,'ANEXO RP14'!$A$65,(IF(G1978=16,'ANEXO RP14'!$A$66," ")))))))))))))))))))))))))))))))</f>
        <v xml:space="preserve"> </v>
      </c>
      <c r="I1978" s="106"/>
      <c r="J1978" s="114"/>
      <c r="K1978" s="91"/>
    </row>
    <row r="1979" spans="1:11" s="30" customFormat="1" ht="41.25" customHeight="1" thickBot="1" x14ac:dyDescent="0.3">
      <c r="A1979" s="113"/>
      <c r="B1979" s="93"/>
      <c r="C1979" s="55"/>
      <c r="D1979" s="94" t="e">
        <f>VLOOKUP($C1978:$C$5004,$C$27:$D$5004,2,0)</f>
        <v>#N/A</v>
      </c>
      <c r="E1979" s="99"/>
      <c r="F1979" s="60" t="e">
        <f>VLOOKUP($E1979:$E$5004,'PLANO DE APLICAÇÃO'!$A$5:$B$1002,2,0)</f>
        <v>#N/A</v>
      </c>
      <c r="G1979" s="28"/>
      <c r="H1979" s="29" t="str">
        <f>IF(G1979=1,'ANEXO RP14'!$A$51,(IF(G1979=2,'ANEXO RP14'!$A$52,(IF(G1979=3,'ANEXO RP14'!$A$53,(IF(G1979=4,'ANEXO RP14'!$A$54,(IF(G1979=5,'ANEXO RP14'!$A$55,(IF(G1979=6,'ANEXO RP14'!$A$56,(IF(G1979=7,'ANEXO RP14'!$A$57,(IF(G1979=8,'ANEXO RP14'!$A$58,(IF(G1979=9,'ANEXO RP14'!$A$59,(IF(G1979=10,'ANEXO RP14'!$A$60,(IF(G1979=11,'ANEXO RP14'!$A$61,(IF(G1979=12,'ANEXO RP14'!$A$62,(IF(G1979=13,'ANEXO RP14'!$A$63,(IF(G1979=14,'ANEXO RP14'!$A$64,(IF(G1979=15,'ANEXO RP14'!$A$65,(IF(G1979=16,'ANEXO RP14'!$A$66," ")))))))))))))))))))))))))))))))</f>
        <v xml:space="preserve"> </v>
      </c>
      <c r="I1979" s="106"/>
      <c r="J1979" s="114"/>
      <c r="K1979" s="91"/>
    </row>
    <row r="1980" spans="1:11" s="30" customFormat="1" ht="41.25" customHeight="1" thickBot="1" x14ac:dyDescent="0.3">
      <c r="A1980" s="113"/>
      <c r="B1980" s="93"/>
      <c r="C1980" s="55"/>
      <c r="D1980" s="94" t="e">
        <f>VLOOKUP($C1979:$C$5004,$C$27:$D$5004,2,0)</f>
        <v>#N/A</v>
      </c>
      <c r="E1980" s="99"/>
      <c r="F1980" s="60" t="e">
        <f>VLOOKUP($E1980:$E$5004,'PLANO DE APLICAÇÃO'!$A$5:$B$1002,2,0)</f>
        <v>#N/A</v>
      </c>
      <c r="G1980" s="28"/>
      <c r="H1980" s="29" t="str">
        <f>IF(G1980=1,'ANEXO RP14'!$A$51,(IF(G1980=2,'ANEXO RP14'!$A$52,(IF(G1980=3,'ANEXO RP14'!$A$53,(IF(G1980=4,'ANEXO RP14'!$A$54,(IF(G1980=5,'ANEXO RP14'!$A$55,(IF(G1980=6,'ANEXO RP14'!$A$56,(IF(G1980=7,'ANEXO RP14'!$A$57,(IF(G1980=8,'ANEXO RP14'!$A$58,(IF(G1980=9,'ANEXO RP14'!$A$59,(IF(G1980=10,'ANEXO RP14'!$A$60,(IF(G1980=11,'ANEXO RP14'!$A$61,(IF(G1980=12,'ANEXO RP14'!$A$62,(IF(G1980=13,'ANEXO RP14'!$A$63,(IF(G1980=14,'ANEXO RP14'!$A$64,(IF(G1980=15,'ANEXO RP14'!$A$65,(IF(G1980=16,'ANEXO RP14'!$A$66," ")))))))))))))))))))))))))))))))</f>
        <v xml:space="preserve"> </v>
      </c>
      <c r="I1980" s="106"/>
      <c r="J1980" s="114"/>
      <c r="K1980" s="91"/>
    </row>
    <row r="1981" spans="1:11" s="30" customFormat="1" ht="41.25" customHeight="1" thickBot="1" x14ac:dyDescent="0.3">
      <c r="A1981" s="113"/>
      <c r="B1981" s="93"/>
      <c r="C1981" s="55"/>
      <c r="D1981" s="94" t="e">
        <f>VLOOKUP($C1980:$C$5004,$C$27:$D$5004,2,0)</f>
        <v>#N/A</v>
      </c>
      <c r="E1981" s="99"/>
      <c r="F1981" s="60" t="e">
        <f>VLOOKUP($E1981:$E$5004,'PLANO DE APLICAÇÃO'!$A$5:$B$1002,2,0)</f>
        <v>#N/A</v>
      </c>
      <c r="G1981" s="28"/>
      <c r="H1981" s="29" t="str">
        <f>IF(G1981=1,'ANEXO RP14'!$A$51,(IF(G1981=2,'ANEXO RP14'!$A$52,(IF(G1981=3,'ANEXO RP14'!$A$53,(IF(G1981=4,'ANEXO RP14'!$A$54,(IF(G1981=5,'ANEXO RP14'!$A$55,(IF(G1981=6,'ANEXO RP14'!$A$56,(IF(G1981=7,'ANEXO RP14'!$A$57,(IF(G1981=8,'ANEXO RP14'!$A$58,(IF(G1981=9,'ANEXO RP14'!$A$59,(IF(G1981=10,'ANEXO RP14'!$A$60,(IF(G1981=11,'ANEXO RP14'!$A$61,(IF(G1981=12,'ANEXO RP14'!$A$62,(IF(G1981=13,'ANEXO RP14'!$A$63,(IF(G1981=14,'ANEXO RP14'!$A$64,(IF(G1981=15,'ANEXO RP14'!$A$65,(IF(G1981=16,'ANEXO RP14'!$A$66," ")))))))))))))))))))))))))))))))</f>
        <v xml:space="preserve"> </v>
      </c>
      <c r="I1981" s="106"/>
      <c r="J1981" s="114"/>
      <c r="K1981" s="91"/>
    </row>
    <row r="1982" spans="1:11" s="30" customFormat="1" ht="41.25" customHeight="1" thickBot="1" x14ac:dyDescent="0.3">
      <c r="A1982" s="113"/>
      <c r="B1982" s="93"/>
      <c r="C1982" s="55"/>
      <c r="D1982" s="94" t="e">
        <f>VLOOKUP($C1981:$C$5004,$C$27:$D$5004,2,0)</f>
        <v>#N/A</v>
      </c>
      <c r="E1982" s="99"/>
      <c r="F1982" s="60" t="e">
        <f>VLOOKUP($E1982:$E$5004,'PLANO DE APLICAÇÃO'!$A$5:$B$1002,2,0)</f>
        <v>#N/A</v>
      </c>
      <c r="G1982" s="28"/>
      <c r="H1982" s="29" t="str">
        <f>IF(G1982=1,'ANEXO RP14'!$A$51,(IF(G1982=2,'ANEXO RP14'!$A$52,(IF(G1982=3,'ANEXO RP14'!$A$53,(IF(G1982=4,'ANEXO RP14'!$A$54,(IF(G1982=5,'ANEXO RP14'!$A$55,(IF(G1982=6,'ANEXO RP14'!$A$56,(IF(G1982=7,'ANEXO RP14'!$A$57,(IF(G1982=8,'ANEXO RP14'!$A$58,(IF(G1982=9,'ANEXO RP14'!$A$59,(IF(G1982=10,'ANEXO RP14'!$A$60,(IF(G1982=11,'ANEXO RP14'!$A$61,(IF(G1982=12,'ANEXO RP14'!$A$62,(IF(G1982=13,'ANEXO RP14'!$A$63,(IF(G1982=14,'ANEXO RP14'!$A$64,(IF(G1982=15,'ANEXO RP14'!$A$65,(IF(G1982=16,'ANEXO RP14'!$A$66," ")))))))))))))))))))))))))))))))</f>
        <v xml:space="preserve"> </v>
      </c>
      <c r="I1982" s="106"/>
      <c r="J1982" s="114"/>
      <c r="K1982" s="91"/>
    </row>
    <row r="1983" spans="1:11" s="30" customFormat="1" ht="41.25" customHeight="1" thickBot="1" x14ac:dyDescent="0.3">
      <c r="A1983" s="113"/>
      <c r="B1983" s="93"/>
      <c r="C1983" s="55"/>
      <c r="D1983" s="94" t="e">
        <f>VLOOKUP($C1982:$C$5004,$C$27:$D$5004,2,0)</f>
        <v>#N/A</v>
      </c>
      <c r="E1983" s="99"/>
      <c r="F1983" s="60" t="e">
        <f>VLOOKUP($E1983:$E$5004,'PLANO DE APLICAÇÃO'!$A$5:$B$1002,2,0)</f>
        <v>#N/A</v>
      </c>
      <c r="G1983" s="28"/>
      <c r="H1983" s="29" t="str">
        <f>IF(G1983=1,'ANEXO RP14'!$A$51,(IF(G1983=2,'ANEXO RP14'!$A$52,(IF(G1983=3,'ANEXO RP14'!$A$53,(IF(G1983=4,'ANEXO RP14'!$A$54,(IF(G1983=5,'ANEXO RP14'!$A$55,(IF(G1983=6,'ANEXO RP14'!$A$56,(IF(G1983=7,'ANEXO RP14'!$A$57,(IF(G1983=8,'ANEXO RP14'!$A$58,(IF(G1983=9,'ANEXO RP14'!$A$59,(IF(G1983=10,'ANEXO RP14'!$A$60,(IF(G1983=11,'ANEXO RP14'!$A$61,(IF(G1983=12,'ANEXO RP14'!$A$62,(IF(G1983=13,'ANEXO RP14'!$A$63,(IF(G1983=14,'ANEXO RP14'!$A$64,(IF(G1983=15,'ANEXO RP14'!$A$65,(IF(G1983=16,'ANEXO RP14'!$A$66," ")))))))))))))))))))))))))))))))</f>
        <v xml:space="preserve"> </v>
      </c>
      <c r="I1983" s="106"/>
      <c r="J1983" s="114"/>
      <c r="K1983" s="91"/>
    </row>
    <row r="1984" spans="1:11" s="30" customFormat="1" ht="41.25" customHeight="1" thickBot="1" x14ac:dyDescent="0.3">
      <c r="A1984" s="113"/>
      <c r="B1984" s="93"/>
      <c r="C1984" s="55"/>
      <c r="D1984" s="94" t="e">
        <f>VLOOKUP($C1983:$C$5004,$C$27:$D$5004,2,0)</f>
        <v>#N/A</v>
      </c>
      <c r="E1984" s="99"/>
      <c r="F1984" s="60" t="e">
        <f>VLOOKUP($E1984:$E$5004,'PLANO DE APLICAÇÃO'!$A$5:$B$1002,2,0)</f>
        <v>#N/A</v>
      </c>
      <c r="G1984" s="28"/>
      <c r="H1984" s="29" t="str">
        <f>IF(G1984=1,'ANEXO RP14'!$A$51,(IF(G1984=2,'ANEXO RP14'!$A$52,(IF(G1984=3,'ANEXO RP14'!$A$53,(IF(G1984=4,'ANEXO RP14'!$A$54,(IF(G1984=5,'ANEXO RP14'!$A$55,(IF(G1984=6,'ANEXO RP14'!$A$56,(IF(G1984=7,'ANEXO RP14'!$A$57,(IF(G1984=8,'ANEXO RP14'!$A$58,(IF(G1984=9,'ANEXO RP14'!$A$59,(IF(G1984=10,'ANEXO RP14'!$A$60,(IF(G1984=11,'ANEXO RP14'!$A$61,(IF(G1984=12,'ANEXO RP14'!$A$62,(IF(G1984=13,'ANEXO RP14'!$A$63,(IF(G1984=14,'ANEXO RP14'!$A$64,(IF(G1984=15,'ANEXO RP14'!$A$65,(IF(G1984=16,'ANEXO RP14'!$A$66," ")))))))))))))))))))))))))))))))</f>
        <v xml:space="preserve"> </v>
      </c>
      <c r="I1984" s="106"/>
      <c r="J1984" s="114"/>
      <c r="K1984" s="91"/>
    </row>
    <row r="1985" spans="1:11" s="30" customFormat="1" ht="41.25" customHeight="1" thickBot="1" x14ac:dyDescent="0.3">
      <c r="A1985" s="113"/>
      <c r="B1985" s="93"/>
      <c r="C1985" s="55"/>
      <c r="D1985" s="94" t="e">
        <f>VLOOKUP($C1984:$C$5004,$C$27:$D$5004,2,0)</f>
        <v>#N/A</v>
      </c>
      <c r="E1985" s="99"/>
      <c r="F1985" s="60" t="e">
        <f>VLOOKUP($E1985:$E$5004,'PLANO DE APLICAÇÃO'!$A$5:$B$1002,2,0)</f>
        <v>#N/A</v>
      </c>
      <c r="G1985" s="28"/>
      <c r="H1985" s="29" t="str">
        <f>IF(G1985=1,'ANEXO RP14'!$A$51,(IF(G1985=2,'ANEXO RP14'!$A$52,(IF(G1985=3,'ANEXO RP14'!$A$53,(IF(G1985=4,'ANEXO RP14'!$A$54,(IF(G1985=5,'ANEXO RP14'!$A$55,(IF(G1985=6,'ANEXO RP14'!$A$56,(IF(G1985=7,'ANEXO RP14'!$A$57,(IF(G1985=8,'ANEXO RP14'!$A$58,(IF(G1985=9,'ANEXO RP14'!$A$59,(IF(G1985=10,'ANEXO RP14'!$A$60,(IF(G1985=11,'ANEXO RP14'!$A$61,(IF(G1985=12,'ANEXO RP14'!$A$62,(IF(G1985=13,'ANEXO RP14'!$A$63,(IF(G1985=14,'ANEXO RP14'!$A$64,(IF(G1985=15,'ANEXO RP14'!$A$65,(IF(G1985=16,'ANEXO RP14'!$A$66," ")))))))))))))))))))))))))))))))</f>
        <v xml:space="preserve"> </v>
      </c>
      <c r="I1985" s="106"/>
      <c r="J1985" s="114"/>
      <c r="K1985" s="91"/>
    </row>
    <row r="1986" spans="1:11" s="30" customFormat="1" ht="41.25" customHeight="1" thickBot="1" x14ac:dyDescent="0.3">
      <c r="A1986" s="113"/>
      <c r="B1986" s="93"/>
      <c r="C1986" s="55"/>
      <c r="D1986" s="94" t="e">
        <f>VLOOKUP($C1985:$C$5004,$C$27:$D$5004,2,0)</f>
        <v>#N/A</v>
      </c>
      <c r="E1986" s="99"/>
      <c r="F1986" s="60" t="e">
        <f>VLOOKUP($E1986:$E$5004,'PLANO DE APLICAÇÃO'!$A$5:$B$1002,2,0)</f>
        <v>#N/A</v>
      </c>
      <c r="G1986" s="28"/>
      <c r="H1986" s="29" t="str">
        <f>IF(G1986=1,'ANEXO RP14'!$A$51,(IF(G1986=2,'ANEXO RP14'!$A$52,(IF(G1986=3,'ANEXO RP14'!$A$53,(IF(G1986=4,'ANEXO RP14'!$A$54,(IF(G1986=5,'ANEXO RP14'!$A$55,(IF(G1986=6,'ANEXO RP14'!$A$56,(IF(G1986=7,'ANEXO RP14'!$A$57,(IF(G1986=8,'ANEXO RP14'!$A$58,(IF(G1986=9,'ANEXO RP14'!$A$59,(IF(G1986=10,'ANEXO RP14'!$A$60,(IF(G1986=11,'ANEXO RP14'!$A$61,(IF(G1986=12,'ANEXO RP14'!$A$62,(IF(G1986=13,'ANEXO RP14'!$A$63,(IF(G1986=14,'ANEXO RP14'!$A$64,(IF(G1986=15,'ANEXO RP14'!$A$65,(IF(G1986=16,'ANEXO RP14'!$A$66," ")))))))))))))))))))))))))))))))</f>
        <v xml:space="preserve"> </v>
      </c>
      <c r="I1986" s="106"/>
      <c r="J1986" s="114"/>
      <c r="K1986" s="91"/>
    </row>
    <row r="1987" spans="1:11" s="30" customFormat="1" ht="41.25" customHeight="1" thickBot="1" x14ac:dyDescent="0.3">
      <c r="A1987" s="113"/>
      <c r="B1987" s="93"/>
      <c r="C1987" s="55"/>
      <c r="D1987" s="94" t="e">
        <f>VLOOKUP($C1986:$C$5004,$C$27:$D$5004,2,0)</f>
        <v>#N/A</v>
      </c>
      <c r="E1987" s="99"/>
      <c r="F1987" s="60" t="e">
        <f>VLOOKUP($E1987:$E$5004,'PLANO DE APLICAÇÃO'!$A$5:$B$1002,2,0)</f>
        <v>#N/A</v>
      </c>
      <c r="G1987" s="28"/>
      <c r="H1987" s="29" t="str">
        <f>IF(G1987=1,'ANEXO RP14'!$A$51,(IF(G1987=2,'ANEXO RP14'!$A$52,(IF(G1987=3,'ANEXO RP14'!$A$53,(IF(G1987=4,'ANEXO RP14'!$A$54,(IF(G1987=5,'ANEXO RP14'!$A$55,(IF(G1987=6,'ANEXO RP14'!$A$56,(IF(G1987=7,'ANEXO RP14'!$A$57,(IF(G1987=8,'ANEXO RP14'!$A$58,(IF(G1987=9,'ANEXO RP14'!$A$59,(IF(G1987=10,'ANEXO RP14'!$A$60,(IF(G1987=11,'ANEXO RP14'!$A$61,(IF(G1987=12,'ANEXO RP14'!$A$62,(IF(G1987=13,'ANEXO RP14'!$A$63,(IF(G1987=14,'ANEXO RP14'!$A$64,(IF(G1987=15,'ANEXO RP14'!$A$65,(IF(G1987=16,'ANEXO RP14'!$A$66," ")))))))))))))))))))))))))))))))</f>
        <v xml:space="preserve"> </v>
      </c>
      <c r="I1987" s="106"/>
      <c r="J1987" s="114"/>
      <c r="K1987" s="91"/>
    </row>
    <row r="1988" spans="1:11" s="30" customFormat="1" ht="41.25" customHeight="1" thickBot="1" x14ac:dyDescent="0.3">
      <c r="A1988" s="113"/>
      <c r="B1988" s="93"/>
      <c r="C1988" s="55"/>
      <c r="D1988" s="94" t="e">
        <f>VLOOKUP($C1987:$C$5004,$C$27:$D$5004,2,0)</f>
        <v>#N/A</v>
      </c>
      <c r="E1988" s="99"/>
      <c r="F1988" s="60" t="e">
        <f>VLOOKUP($E1988:$E$5004,'PLANO DE APLICAÇÃO'!$A$5:$B$1002,2,0)</f>
        <v>#N/A</v>
      </c>
      <c r="G1988" s="28"/>
      <c r="H1988" s="29" t="str">
        <f>IF(G1988=1,'ANEXO RP14'!$A$51,(IF(G1988=2,'ANEXO RP14'!$A$52,(IF(G1988=3,'ANEXO RP14'!$A$53,(IF(G1988=4,'ANEXO RP14'!$A$54,(IF(G1988=5,'ANEXO RP14'!$A$55,(IF(G1988=6,'ANEXO RP14'!$A$56,(IF(G1988=7,'ANEXO RP14'!$A$57,(IF(G1988=8,'ANEXO RP14'!$A$58,(IF(G1988=9,'ANEXO RP14'!$A$59,(IF(G1988=10,'ANEXO RP14'!$A$60,(IF(G1988=11,'ANEXO RP14'!$A$61,(IF(G1988=12,'ANEXO RP14'!$A$62,(IF(G1988=13,'ANEXO RP14'!$A$63,(IF(G1988=14,'ANEXO RP14'!$A$64,(IF(G1988=15,'ANEXO RP14'!$A$65,(IF(G1988=16,'ANEXO RP14'!$A$66," ")))))))))))))))))))))))))))))))</f>
        <v xml:space="preserve"> </v>
      </c>
      <c r="I1988" s="106"/>
      <c r="J1988" s="114"/>
      <c r="K1988" s="91"/>
    </row>
    <row r="1989" spans="1:11" s="30" customFormat="1" ht="41.25" customHeight="1" thickBot="1" x14ac:dyDescent="0.3">
      <c r="A1989" s="113"/>
      <c r="B1989" s="93"/>
      <c r="C1989" s="55"/>
      <c r="D1989" s="94" t="e">
        <f>VLOOKUP($C1988:$C$5004,$C$27:$D$5004,2,0)</f>
        <v>#N/A</v>
      </c>
      <c r="E1989" s="99"/>
      <c r="F1989" s="60" t="e">
        <f>VLOOKUP($E1989:$E$5004,'PLANO DE APLICAÇÃO'!$A$5:$B$1002,2,0)</f>
        <v>#N/A</v>
      </c>
      <c r="G1989" s="28"/>
      <c r="H1989" s="29" t="str">
        <f>IF(G1989=1,'ANEXO RP14'!$A$51,(IF(G1989=2,'ANEXO RP14'!$A$52,(IF(G1989=3,'ANEXO RP14'!$A$53,(IF(G1989=4,'ANEXO RP14'!$A$54,(IF(G1989=5,'ANEXO RP14'!$A$55,(IF(G1989=6,'ANEXO RP14'!$A$56,(IF(G1989=7,'ANEXO RP14'!$A$57,(IF(G1989=8,'ANEXO RP14'!$A$58,(IF(G1989=9,'ANEXO RP14'!$A$59,(IF(G1989=10,'ANEXO RP14'!$A$60,(IF(G1989=11,'ANEXO RP14'!$A$61,(IF(G1989=12,'ANEXO RP14'!$A$62,(IF(G1989=13,'ANEXO RP14'!$A$63,(IF(G1989=14,'ANEXO RP14'!$A$64,(IF(G1989=15,'ANEXO RP14'!$A$65,(IF(G1989=16,'ANEXO RP14'!$A$66," ")))))))))))))))))))))))))))))))</f>
        <v xml:space="preserve"> </v>
      </c>
      <c r="I1989" s="106"/>
      <c r="J1989" s="114"/>
      <c r="K1989" s="91"/>
    </row>
    <row r="1990" spans="1:11" s="30" customFormat="1" ht="41.25" customHeight="1" thickBot="1" x14ac:dyDescent="0.3">
      <c r="A1990" s="113"/>
      <c r="B1990" s="93"/>
      <c r="C1990" s="55"/>
      <c r="D1990" s="94" t="e">
        <f>VLOOKUP($C1989:$C$5004,$C$27:$D$5004,2,0)</f>
        <v>#N/A</v>
      </c>
      <c r="E1990" s="99"/>
      <c r="F1990" s="60" t="e">
        <f>VLOOKUP($E1990:$E$5004,'PLANO DE APLICAÇÃO'!$A$5:$B$1002,2,0)</f>
        <v>#N/A</v>
      </c>
      <c r="G1990" s="28"/>
      <c r="H1990" s="29" t="str">
        <f>IF(G1990=1,'ANEXO RP14'!$A$51,(IF(G1990=2,'ANEXO RP14'!$A$52,(IF(G1990=3,'ANEXO RP14'!$A$53,(IF(G1990=4,'ANEXO RP14'!$A$54,(IF(G1990=5,'ANEXO RP14'!$A$55,(IF(G1990=6,'ANEXO RP14'!$A$56,(IF(G1990=7,'ANEXO RP14'!$A$57,(IF(G1990=8,'ANEXO RP14'!$A$58,(IF(G1990=9,'ANEXO RP14'!$A$59,(IF(G1990=10,'ANEXO RP14'!$A$60,(IF(G1990=11,'ANEXO RP14'!$A$61,(IF(G1990=12,'ANEXO RP14'!$A$62,(IF(G1990=13,'ANEXO RP14'!$A$63,(IF(G1990=14,'ANEXO RP14'!$A$64,(IF(G1990=15,'ANEXO RP14'!$A$65,(IF(G1990=16,'ANEXO RP14'!$A$66," ")))))))))))))))))))))))))))))))</f>
        <v xml:space="preserve"> </v>
      </c>
      <c r="I1990" s="106"/>
      <c r="J1990" s="114"/>
      <c r="K1990" s="91"/>
    </row>
    <row r="1991" spans="1:11" s="30" customFormat="1" ht="41.25" customHeight="1" thickBot="1" x14ac:dyDescent="0.3">
      <c r="A1991" s="113"/>
      <c r="B1991" s="93"/>
      <c r="C1991" s="55"/>
      <c r="D1991" s="94" t="e">
        <f>VLOOKUP($C1990:$C$5004,$C$27:$D$5004,2,0)</f>
        <v>#N/A</v>
      </c>
      <c r="E1991" s="99"/>
      <c r="F1991" s="60" t="e">
        <f>VLOOKUP($E1991:$E$5004,'PLANO DE APLICAÇÃO'!$A$5:$B$1002,2,0)</f>
        <v>#N/A</v>
      </c>
      <c r="G1991" s="28"/>
      <c r="H1991" s="29" t="str">
        <f>IF(G1991=1,'ANEXO RP14'!$A$51,(IF(G1991=2,'ANEXO RP14'!$A$52,(IF(G1991=3,'ANEXO RP14'!$A$53,(IF(G1991=4,'ANEXO RP14'!$A$54,(IF(G1991=5,'ANEXO RP14'!$A$55,(IF(G1991=6,'ANEXO RP14'!$A$56,(IF(G1991=7,'ANEXO RP14'!$A$57,(IF(G1991=8,'ANEXO RP14'!$A$58,(IF(G1991=9,'ANEXO RP14'!$A$59,(IF(G1991=10,'ANEXO RP14'!$A$60,(IF(G1991=11,'ANEXO RP14'!$A$61,(IF(G1991=12,'ANEXO RP14'!$A$62,(IF(G1991=13,'ANEXO RP14'!$A$63,(IF(G1991=14,'ANEXO RP14'!$A$64,(IF(G1991=15,'ANEXO RP14'!$A$65,(IF(G1991=16,'ANEXO RP14'!$A$66," ")))))))))))))))))))))))))))))))</f>
        <v xml:space="preserve"> </v>
      </c>
      <c r="I1991" s="106"/>
      <c r="J1991" s="114"/>
      <c r="K1991" s="91"/>
    </row>
    <row r="1992" spans="1:11" s="30" customFormat="1" ht="41.25" customHeight="1" thickBot="1" x14ac:dyDescent="0.3">
      <c r="A1992" s="113"/>
      <c r="B1992" s="93"/>
      <c r="C1992" s="55"/>
      <c r="D1992" s="94" t="e">
        <f>VLOOKUP($C1991:$C$5004,$C$27:$D$5004,2,0)</f>
        <v>#N/A</v>
      </c>
      <c r="E1992" s="99"/>
      <c r="F1992" s="60" t="e">
        <f>VLOOKUP($E1992:$E$5004,'PLANO DE APLICAÇÃO'!$A$5:$B$1002,2,0)</f>
        <v>#N/A</v>
      </c>
      <c r="G1992" s="28"/>
      <c r="H1992" s="29" t="str">
        <f>IF(G1992=1,'ANEXO RP14'!$A$51,(IF(G1992=2,'ANEXO RP14'!$A$52,(IF(G1992=3,'ANEXO RP14'!$A$53,(IF(G1992=4,'ANEXO RP14'!$A$54,(IF(G1992=5,'ANEXO RP14'!$A$55,(IF(G1992=6,'ANEXO RP14'!$A$56,(IF(G1992=7,'ANEXO RP14'!$A$57,(IF(G1992=8,'ANEXO RP14'!$A$58,(IF(G1992=9,'ANEXO RP14'!$A$59,(IF(G1992=10,'ANEXO RP14'!$A$60,(IF(G1992=11,'ANEXO RP14'!$A$61,(IF(G1992=12,'ANEXO RP14'!$A$62,(IF(G1992=13,'ANEXO RP14'!$A$63,(IF(G1992=14,'ANEXO RP14'!$A$64,(IF(G1992=15,'ANEXO RP14'!$A$65,(IF(G1992=16,'ANEXO RP14'!$A$66," ")))))))))))))))))))))))))))))))</f>
        <v xml:space="preserve"> </v>
      </c>
      <c r="I1992" s="106"/>
      <c r="J1992" s="114"/>
      <c r="K1992" s="91"/>
    </row>
    <row r="1993" spans="1:11" s="30" customFormat="1" ht="41.25" customHeight="1" thickBot="1" x14ac:dyDescent="0.3">
      <c r="A1993" s="113"/>
      <c r="B1993" s="93"/>
      <c r="C1993" s="55"/>
      <c r="D1993" s="94" t="e">
        <f>VLOOKUP($C1992:$C$5004,$C$27:$D$5004,2,0)</f>
        <v>#N/A</v>
      </c>
      <c r="E1993" s="99"/>
      <c r="F1993" s="60" t="e">
        <f>VLOOKUP($E1993:$E$5004,'PLANO DE APLICAÇÃO'!$A$5:$B$1002,2,0)</f>
        <v>#N/A</v>
      </c>
      <c r="G1993" s="28"/>
      <c r="H1993" s="29" t="str">
        <f>IF(G1993=1,'ANEXO RP14'!$A$51,(IF(G1993=2,'ANEXO RP14'!$A$52,(IF(G1993=3,'ANEXO RP14'!$A$53,(IF(G1993=4,'ANEXO RP14'!$A$54,(IF(G1993=5,'ANEXO RP14'!$A$55,(IF(G1993=6,'ANEXO RP14'!$A$56,(IF(G1993=7,'ANEXO RP14'!$A$57,(IF(G1993=8,'ANEXO RP14'!$A$58,(IF(G1993=9,'ANEXO RP14'!$A$59,(IF(G1993=10,'ANEXO RP14'!$A$60,(IF(G1993=11,'ANEXO RP14'!$A$61,(IF(G1993=12,'ANEXO RP14'!$A$62,(IF(G1993=13,'ANEXO RP14'!$A$63,(IF(G1993=14,'ANEXO RP14'!$A$64,(IF(G1993=15,'ANEXO RP14'!$A$65,(IF(G1993=16,'ANEXO RP14'!$A$66," ")))))))))))))))))))))))))))))))</f>
        <v xml:space="preserve"> </v>
      </c>
      <c r="I1993" s="106"/>
      <c r="J1993" s="114"/>
      <c r="K1993" s="91"/>
    </row>
    <row r="1994" spans="1:11" s="30" customFormat="1" ht="41.25" customHeight="1" thickBot="1" x14ac:dyDescent="0.3">
      <c r="A1994" s="113"/>
      <c r="B1994" s="93"/>
      <c r="C1994" s="55"/>
      <c r="D1994" s="94" t="e">
        <f>VLOOKUP($C1993:$C$5004,$C$27:$D$5004,2,0)</f>
        <v>#N/A</v>
      </c>
      <c r="E1994" s="99"/>
      <c r="F1994" s="60" t="e">
        <f>VLOOKUP($E1994:$E$5004,'PLANO DE APLICAÇÃO'!$A$5:$B$1002,2,0)</f>
        <v>#N/A</v>
      </c>
      <c r="G1994" s="28"/>
      <c r="H1994" s="29" t="str">
        <f>IF(G1994=1,'ANEXO RP14'!$A$51,(IF(G1994=2,'ANEXO RP14'!$A$52,(IF(G1994=3,'ANEXO RP14'!$A$53,(IF(G1994=4,'ANEXO RP14'!$A$54,(IF(G1994=5,'ANEXO RP14'!$A$55,(IF(G1994=6,'ANEXO RP14'!$A$56,(IF(G1994=7,'ANEXO RP14'!$A$57,(IF(G1994=8,'ANEXO RP14'!$A$58,(IF(G1994=9,'ANEXO RP14'!$A$59,(IF(G1994=10,'ANEXO RP14'!$A$60,(IF(G1994=11,'ANEXO RP14'!$A$61,(IF(G1994=12,'ANEXO RP14'!$A$62,(IF(G1994=13,'ANEXO RP14'!$A$63,(IF(G1994=14,'ANEXO RP14'!$A$64,(IF(G1994=15,'ANEXO RP14'!$A$65,(IF(G1994=16,'ANEXO RP14'!$A$66," ")))))))))))))))))))))))))))))))</f>
        <v xml:space="preserve"> </v>
      </c>
      <c r="I1994" s="106"/>
      <c r="J1994" s="114"/>
      <c r="K1994" s="91"/>
    </row>
    <row r="1995" spans="1:11" s="30" customFormat="1" ht="41.25" customHeight="1" thickBot="1" x14ac:dyDescent="0.3">
      <c r="A1995" s="113"/>
      <c r="B1995" s="93"/>
      <c r="C1995" s="55"/>
      <c r="D1995" s="94" t="e">
        <f>VLOOKUP($C1994:$C$5004,$C$27:$D$5004,2,0)</f>
        <v>#N/A</v>
      </c>
      <c r="E1995" s="99"/>
      <c r="F1995" s="60" t="e">
        <f>VLOOKUP($E1995:$E$5004,'PLANO DE APLICAÇÃO'!$A$5:$B$1002,2,0)</f>
        <v>#N/A</v>
      </c>
      <c r="G1995" s="28"/>
      <c r="H1995" s="29" t="str">
        <f>IF(G1995=1,'ANEXO RP14'!$A$51,(IF(G1995=2,'ANEXO RP14'!$A$52,(IF(G1995=3,'ANEXO RP14'!$A$53,(IF(G1995=4,'ANEXO RP14'!$A$54,(IF(G1995=5,'ANEXO RP14'!$A$55,(IF(G1995=6,'ANEXO RP14'!$A$56,(IF(G1995=7,'ANEXO RP14'!$A$57,(IF(G1995=8,'ANEXO RP14'!$A$58,(IF(G1995=9,'ANEXO RP14'!$A$59,(IF(G1995=10,'ANEXO RP14'!$A$60,(IF(G1995=11,'ANEXO RP14'!$A$61,(IF(G1995=12,'ANEXO RP14'!$A$62,(IF(G1995=13,'ANEXO RP14'!$A$63,(IF(G1995=14,'ANEXO RP14'!$A$64,(IF(G1995=15,'ANEXO RP14'!$A$65,(IF(G1995=16,'ANEXO RP14'!$A$66," ")))))))))))))))))))))))))))))))</f>
        <v xml:space="preserve"> </v>
      </c>
      <c r="I1995" s="106"/>
      <c r="J1995" s="114"/>
      <c r="K1995" s="91"/>
    </row>
    <row r="1996" spans="1:11" s="30" customFormat="1" ht="41.25" customHeight="1" thickBot="1" x14ac:dyDescent="0.3">
      <c r="A1996" s="113"/>
      <c r="B1996" s="93"/>
      <c r="C1996" s="55"/>
      <c r="D1996" s="94" t="e">
        <f>VLOOKUP($C1995:$C$5004,$C$27:$D$5004,2,0)</f>
        <v>#N/A</v>
      </c>
      <c r="E1996" s="99"/>
      <c r="F1996" s="60" t="e">
        <f>VLOOKUP($E1996:$E$5004,'PLANO DE APLICAÇÃO'!$A$5:$B$1002,2,0)</f>
        <v>#N/A</v>
      </c>
      <c r="G1996" s="28"/>
      <c r="H1996" s="29" t="str">
        <f>IF(G1996=1,'ANEXO RP14'!$A$51,(IF(G1996=2,'ANEXO RP14'!$A$52,(IF(G1996=3,'ANEXO RP14'!$A$53,(IF(G1996=4,'ANEXO RP14'!$A$54,(IF(G1996=5,'ANEXO RP14'!$A$55,(IF(G1996=6,'ANEXO RP14'!$A$56,(IF(G1996=7,'ANEXO RP14'!$A$57,(IF(G1996=8,'ANEXO RP14'!$A$58,(IF(G1996=9,'ANEXO RP14'!$A$59,(IF(G1996=10,'ANEXO RP14'!$A$60,(IF(G1996=11,'ANEXO RP14'!$A$61,(IF(G1996=12,'ANEXO RP14'!$A$62,(IF(G1996=13,'ANEXO RP14'!$A$63,(IF(G1996=14,'ANEXO RP14'!$A$64,(IF(G1996=15,'ANEXO RP14'!$A$65,(IF(G1996=16,'ANEXO RP14'!$A$66," ")))))))))))))))))))))))))))))))</f>
        <v xml:space="preserve"> </v>
      </c>
      <c r="I1996" s="106"/>
      <c r="J1996" s="114"/>
      <c r="K1996" s="91"/>
    </row>
    <row r="1997" spans="1:11" s="30" customFormat="1" ht="41.25" customHeight="1" thickBot="1" x14ac:dyDescent="0.3">
      <c r="A1997" s="113"/>
      <c r="B1997" s="93"/>
      <c r="C1997" s="55"/>
      <c r="D1997" s="94" t="e">
        <f>VLOOKUP($C1996:$C$5004,$C$27:$D$5004,2,0)</f>
        <v>#N/A</v>
      </c>
      <c r="E1997" s="99"/>
      <c r="F1997" s="60" t="e">
        <f>VLOOKUP($E1997:$E$5004,'PLANO DE APLICAÇÃO'!$A$5:$B$1002,2,0)</f>
        <v>#N/A</v>
      </c>
      <c r="G1997" s="28"/>
      <c r="H1997" s="29" t="str">
        <f>IF(G1997=1,'ANEXO RP14'!$A$51,(IF(G1997=2,'ANEXO RP14'!$A$52,(IF(G1997=3,'ANEXO RP14'!$A$53,(IF(G1997=4,'ANEXO RP14'!$A$54,(IF(G1997=5,'ANEXO RP14'!$A$55,(IF(G1997=6,'ANEXO RP14'!$A$56,(IF(G1997=7,'ANEXO RP14'!$A$57,(IF(G1997=8,'ANEXO RP14'!$A$58,(IF(G1997=9,'ANEXO RP14'!$A$59,(IF(G1997=10,'ANEXO RP14'!$A$60,(IF(G1997=11,'ANEXO RP14'!$A$61,(IF(G1997=12,'ANEXO RP14'!$A$62,(IF(G1997=13,'ANEXO RP14'!$A$63,(IF(G1997=14,'ANEXO RP14'!$A$64,(IF(G1997=15,'ANEXO RP14'!$A$65,(IF(G1997=16,'ANEXO RP14'!$A$66," ")))))))))))))))))))))))))))))))</f>
        <v xml:space="preserve"> </v>
      </c>
      <c r="I1997" s="106"/>
      <c r="J1997" s="114"/>
      <c r="K1997" s="91"/>
    </row>
    <row r="1998" spans="1:11" s="30" customFormat="1" ht="41.25" customHeight="1" thickBot="1" x14ac:dyDescent="0.3">
      <c r="A1998" s="113"/>
      <c r="B1998" s="93"/>
      <c r="C1998" s="55"/>
      <c r="D1998" s="94" t="e">
        <f>VLOOKUP($C1997:$C$5004,$C$27:$D$5004,2,0)</f>
        <v>#N/A</v>
      </c>
      <c r="E1998" s="99"/>
      <c r="F1998" s="60" t="e">
        <f>VLOOKUP($E1998:$E$5004,'PLANO DE APLICAÇÃO'!$A$5:$B$1002,2,0)</f>
        <v>#N/A</v>
      </c>
      <c r="G1998" s="28"/>
      <c r="H1998" s="29" t="str">
        <f>IF(G1998=1,'ANEXO RP14'!$A$51,(IF(G1998=2,'ANEXO RP14'!$A$52,(IF(G1998=3,'ANEXO RP14'!$A$53,(IF(G1998=4,'ANEXO RP14'!$A$54,(IF(G1998=5,'ANEXO RP14'!$A$55,(IF(G1998=6,'ANEXO RP14'!$A$56,(IF(G1998=7,'ANEXO RP14'!$A$57,(IF(G1998=8,'ANEXO RP14'!$A$58,(IF(G1998=9,'ANEXO RP14'!$A$59,(IF(G1998=10,'ANEXO RP14'!$A$60,(IF(G1998=11,'ANEXO RP14'!$A$61,(IF(G1998=12,'ANEXO RP14'!$A$62,(IF(G1998=13,'ANEXO RP14'!$A$63,(IF(G1998=14,'ANEXO RP14'!$A$64,(IF(G1998=15,'ANEXO RP14'!$A$65,(IF(G1998=16,'ANEXO RP14'!$A$66," ")))))))))))))))))))))))))))))))</f>
        <v xml:space="preserve"> </v>
      </c>
      <c r="I1998" s="106"/>
      <c r="J1998" s="114"/>
      <c r="K1998" s="91"/>
    </row>
    <row r="1999" spans="1:11" s="30" customFormat="1" ht="41.25" customHeight="1" thickBot="1" x14ac:dyDescent="0.3">
      <c r="A1999" s="113"/>
      <c r="B1999" s="93"/>
      <c r="C1999" s="55"/>
      <c r="D1999" s="94" t="e">
        <f>VLOOKUP($C1998:$C$5004,$C$27:$D$5004,2,0)</f>
        <v>#N/A</v>
      </c>
      <c r="E1999" s="99"/>
      <c r="F1999" s="60" t="e">
        <f>VLOOKUP($E1999:$E$5004,'PLANO DE APLICAÇÃO'!$A$5:$B$1002,2,0)</f>
        <v>#N/A</v>
      </c>
      <c r="G1999" s="28"/>
      <c r="H1999" s="29" t="str">
        <f>IF(G1999=1,'ANEXO RP14'!$A$51,(IF(G1999=2,'ANEXO RP14'!$A$52,(IF(G1999=3,'ANEXO RP14'!$A$53,(IF(G1999=4,'ANEXO RP14'!$A$54,(IF(G1999=5,'ANEXO RP14'!$A$55,(IF(G1999=6,'ANEXO RP14'!$A$56,(IF(G1999=7,'ANEXO RP14'!$A$57,(IF(G1999=8,'ANEXO RP14'!$A$58,(IF(G1999=9,'ANEXO RP14'!$A$59,(IF(G1999=10,'ANEXO RP14'!$A$60,(IF(G1999=11,'ANEXO RP14'!$A$61,(IF(G1999=12,'ANEXO RP14'!$A$62,(IF(G1999=13,'ANEXO RP14'!$A$63,(IF(G1999=14,'ANEXO RP14'!$A$64,(IF(G1999=15,'ANEXO RP14'!$A$65,(IF(G1999=16,'ANEXO RP14'!$A$66," ")))))))))))))))))))))))))))))))</f>
        <v xml:space="preserve"> </v>
      </c>
      <c r="I1999" s="106"/>
      <c r="J1999" s="114"/>
      <c r="K1999" s="91"/>
    </row>
    <row r="2000" spans="1:11" s="30" customFormat="1" ht="41.25" customHeight="1" thickBot="1" x14ac:dyDescent="0.3">
      <c r="A2000" s="113"/>
      <c r="B2000" s="93"/>
      <c r="C2000" s="55"/>
      <c r="D2000" s="94" t="e">
        <f>VLOOKUP($C1999:$C$5004,$C$27:$D$5004,2,0)</f>
        <v>#N/A</v>
      </c>
      <c r="E2000" s="99"/>
      <c r="F2000" s="60" t="e">
        <f>VLOOKUP($E2000:$E$5004,'PLANO DE APLICAÇÃO'!$A$5:$B$1002,2,0)</f>
        <v>#N/A</v>
      </c>
      <c r="G2000" s="28"/>
      <c r="H2000" s="29" t="str">
        <f>IF(G2000=1,'ANEXO RP14'!$A$51,(IF(G2000=2,'ANEXO RP14'!$A$52,(IF(G2000=3,'ANEXO RP14'!$A$53,(IF(G2000=4,'ANEXO RP14'!$A$54,(IF(G2000=5,'ANEXO RP14'!$A$55,(IF(G2000=6,'ANEXO RP14'!$A$56,(IF(G2000=7,'ANEXO RP14'!$A$57,(IF(G2000=8,'ANEXO RP14'!$A$58,(IF(G2000=9,'ANEXO RP14'!$A$59,(IF(G2000=10,'ANEXO RP14'!$A$60,(IF(G2000=11,'ANEXO RP14'!$A$61,(IF(G2000=12,'ANEXO RP14'!$A$62,(IF(G2000=13,'ANEXO RP14'!$A$63,(IF(G2000=14,'ANEXO RP14'!$A$64,(IF(G2000=15,'ANEXO RP14'!$A$65,(IF(G2000=16,'ANEXO RP14'!$A$66," ")))))))))))))))))))))))))))))))</f>
        <v xml:space="preserve"> </v>
      </c>
      <c r="I2000" s="106"/>
      <c r="J2000" s="114"/>
      <c r="K2000" s="91"/>
    </row>
    <row r="2001" spans="1:11" s="30" customFormat="1" ht="41.25" customHeight="1" thickBot="1" x14ac:dyDescent="0.3">
      <c r="A2001" s="113"/>
      <c r="B2001" s="93"/>
      <c r="C2001" s="55"/>
      <c r="D2001" s="94" t="e">
        <f>VLOOKUP($C2000:$C$5004,$C$27:$D$5004,2,0)</f>
        <v>#N/A</v>
      </c>
      <c r="E2001" s="99"/>
      <c r="F2001" s="60" t="e">
        <f>VLOOKUP($E2001:$E$5004,'PLANO DE APLICAÇÃO'!$A$5:$B$1002,2,0)</f>
        <v>#N/A</v>
      </c>
      <c r="G2001" s="28"/>
      <c r="H2001" s="29" t="str">
        <f>IF(G2001=1,'ANEXO RP14'!$A$51,(IF(G2001=2,'ANEXO RP14'!$A$52,(IF(G2001=3,'ANEXO RP14'!$A$53,(IF(G2001=4,'ANEXO RP14'!$A$54,(IF(G2001=5,'ANEXO RP14'!$A$55,(IF(G2001=6,'ANEXO RP14'!$A$56,(IF(G2001=7,'ANEXO RP14'!$A$57,(IF(G2001=8,'ANEXO RP14'!$A$58,(IF(G2001=9,'ANEXO RP14'!$A$59,(IF(G2001=10,'ANEXO RP14'!$A$60,(IF(G2001=11,'ANEXO RP14'!$A$61,(IF(G2001=12,'ANEXO RP14'!$A$62,(IF(G2001=13,'ANEXO RP14'!$A$63,(IF(G2001=14,'ANEXO RP14'!$A$64,(IF(G2001=15,'ANEXO RP14'!$A$65,(IF(G2001=16,'ANEXO RP14'!$A$66," ")))))))))))))))))))))))))))))))</f>
        <v xml:space="preserve"> </v>
      </c>
      <c r="I2001" s="106"/>
      <c r="J2001" s="114"/>
      <c r="K2001" s="91"/>
    </row>
    <row r="2002" spans="1:11" s="30" customFormat="1" ht="41.25" customHeight="1" thickBot="1" x14ac:dyDescent="0.3">
      <c r="A2002" s="113"/>
      <c r="B2002" s="93"/>
      <c r="C2002" s="55"/>
      <c r="D2002" s="94" t="e">
        <f>VLOOKUP($C2001:$C$5004,$C$27:$D$5004,2,0)</f>
        <v>#N/A</v>
      </c>
      <c r="E2002" s="99"/>
      <c r="F2002" s="60" t="e">
        <f>VLOOKUP($E2002:$E$5004,'PLANO DE APLICAÇÃO'!$A$5:$B$1002,2,0)</f>
        <v>#N/A</v>
      </c>
      <c r="G2002" s="28"/>
      <c r="H2002" s="29" t="str">
        <f>IF(G2002=1,'ANEXO RP14'!$A$51,(IF(G2002=2,'ANEXO RP14'!$A$52,(IF(G2002=3,'ANEXO RP14'!$A$53,(IF(G2002=4,'ANEXO RP14'!$A$54,(IF(G2002=5,'ANEXO RP14'!$A$55,(IF(G2002=6,'ANEXO RP14'!$A$56,(IF(G2002=7,'ANEXO RP14'!$A$57,(IF(G2002=8,'ANEXO RP14'!$A$58,(IF(G2002=9,'ANEXO RP14'!$A$59,(IF(G2002=10,'ANEXO RP14'!$A$60,(IF(G2002=11,'ANEXO RP14'!$A$61,(IF(G2002=12,'ANEXO RP14'!$A$62,(IF(G2002=13,'ANEXO RP14'!$A$63,(IF(G2002=14,'ANEXO RP14'!$A$64,(IF(G2002=15,'ANEXO RP14'!$A$65,(IF(G2002=16,'ANEXO RP14'!$A$66," ")))))))))))))))))))))))))))))))</f>
        <v xml:space="preserve"> </v>
      </c>
      <c r="I2002" s="106"/>
      <c r="J2002" s="114"/>
      <c r="K2002" s="91"/>
    </row>
    <row r="2003" spans="1:11" s="30" customFormat="1" ht="41.25" customHeight="1" thickBot="1" x14ac:dyDescent="0.3">
      <c r="A2003" s="113"/>
      <c r="B2003" s="93"/>
      <c r="C2003" s="55"/>
      <c r="D2003" s="94" t="e">
        <f>VLOOKUP($C2002:$C$5004,$C$27:$D$5004,2,0)</f>
        <v>#N/A</v>
      </c>
      <c r="E2003" s="99"/>
      <c r="F2003" s="60" t="e">
        <f>VLOOKUP($E2003:$E$5004,'PLANO DE APLICAÇÃO'!$A$5:$B$1002,2,0)</f>
        <v>#N/A</v>
      </c>
      <c r="G2003" s="28"/>
      <c r="H2003" s="29" t="str">
        <f>IF(G2003=1,'ANEXO RP14'!$A$51,(IF(G2003=2,'ANEXO RP14'!$A$52,(IF(G2003=3,'ANEXO RP14'!$A$53,(IF(G2003=4,'ANEXO RP14'!$A$54,(IF(G2003=5,'ANEXO RP14'!$A$55,(IF(G2003=6,'ANEXO RP14'!$A$56,(IF(G2003=7,'ANEXO RP14'!$A$57,(IF(G2003=8,'ANEXO RP14'!$A$58,(IF(G2003=9,'ANEXO RP14'!$A$59,(IF(G2003=10,'ANEXO RP14'!$A$60,(IF(G2003=11,'ANEXO RP14'!$A$61,(IF(G2003=12,'ANEXO RP14'!$A$62,(IF(G2003=13,'ANEXO RP14'!$A$63,(IF(G2003=14,'ANEXO RP14'!$A$64,(IF(G2003=15,'ANEXO RP14'!$A$65,(IF(G2003=16,'ANEXO RP14'!$A$66," ")))))))))))))))))))))))))))))))</f>
        <v xml:space="preserve"> </v>
      </c>
      <c r="I2003" s="106"/>
      <c r="J2003" s="114"/>
      <c r="K2003" s="91"/>
    </row>
    <row r="2004" spans="1:11" s="30" customFormat="1" ht="41.25" customHeight="1" thickBot="1" x14ac:dyDescent="0.3">
      <c r="A2004" s="113"/>
      <c r="B2004" s="93"/>
      <c r="C2004" s="55"/>
      <c r="D2004" s="94" t="e">
        <f>VLOOKUP($C2003:$C$5004,$C$27:$D$5004,2,0)</f>
        <v>#N/A</v>
      </c>
      <c r="E2004" s="99"/>
      <c r="F2004" s="60" t="e">
        <f>VLOOKUP($E2004:$E$5004,'PLANO DE APLICAÇÃO'!$A$5:$B$1002,2,0)</f>
        <v>#N/A</v>
      </c>
      <c r="G2004" s="28"/>
      <c r="H2004" s="29" t="str">
        <f>IF(G2004=1,'ANEXO RP14'!$A$51,(IF(G2004=2,'ANEXO RP14'!$A$52,(IF(G2004=3,'ANEXO RP14'!$A$53,(IF(G2004=4,'ANEXO RP14'!$A$54,(IF(G2004=5,'ANEXO RP14'!$A$55,(IF(G2004=6,'ANEXO RP14'!$A$56,(IF(G2004=7,'ANEXO RP14'!$A$57,(IF(G2004=8,'ANEXO RP14'!$A$58,(IF(G2004=9,'ANEXO RP14'!$A$59,(IF(G2004=10,'ANEXO RP14'!$A$60,(IF(G2004=11,'ANEXO RP14'!$A$61,(IF(G2004=12,'ANEXO RP14'!$A$62,(IF(G2004=13,'ANEXO RP14'!$A$63,(IF(G2004=14,'ANEXO RP14'!$A$64,(IF(G2004=15,'ANEXO RP14'!$A$65,(IF(G2004=16,'ANEXO RP14'!$A$66," ")))))))))))))))))))))))))))))))</f>
        <v xml:space="preserve"> </v>
      </c>
      <c r="I2004" s="106"/>
      <c r="J2004" s="114"/>
      <c r="K2004" s="91"/>
    </row>
    <row r="2005" spans="1:11" s="30" customFormat="1" ht="41.25" customHeight="1" thickBot="1" x14ac:dyDescent="0.3">
      <c r="A2005" s="113"/>
      <c r="B2005" s="93"/>
      <c r="C2005" s="55"/>
      <c r="D2005" s="94" t="e">
        <f>VLOOKUP($C2004:$C$5004,$C$27:$D$5004,2,0)</f>
        <v>#N/A</v>
      </c>
      <c r="E2005" s="99"/>
      <c r="F2005" s="60" t="e">
        <f>VLOOKUP($E2005:$E$5004,'PLANO DE APLICAÇÃO'!$A$5:$B$1002,2,0)</f>
        <v>#N/A</v>
      </c>
      <c r="G2005" s="28"/>
      <c r="H2005" s="29" t="str">
        <f>IF(G2005=1,'ANEXO RP14'!$A$51,(IF(G2005=2,'ANEXO RP14'!$A$52,(IF(G2005=3,'ANEXO RP14'!$A$53,(IF(G2005=4,'ANEXO RP14'!$A$54,(IF(G2005=5,'ANEXO RP14'!$A$55,(IF(G2005=6,'ANEXO RP14'!$A$56,(IF(G2005=7,'ANEXO RP14'!$A$57,(IF(G2005=8,'ANEXO RP14'!$A$58,(IF(G2005=9,'ANEXO RP14'!$A$59,(IF(G2005=10,'ANEXO RP14'!$A$60,(IF(G2005=11,'ANEXO RP14'!$A$61,(IF(G2005=12,'ANEXO RP14'!$A$62,(IF(G2005=13,'ANEXO RP14'!$A$63,(IF(G2005=14,'ANEXO RP14'!$A$64,(IF(G2005=15,'ANEXO RP14'!$A$65,(IF(G2005=16,'ANEXO RP14'!$A$66," ")))))))))))))))))))))))))))))))</f>
        <v xml:space="preserve"> </v>
      </c>
      <c r="I2005" s="106"/>
      <c r="J2005" s="114"/>
      <c r="K2005" s="91"/>
    </row>
    <row r="2006" spans="1:11" s="30" customFormat="1" ht="41.25" customHeight="1" thickBot="1" x14ac:dyDescent="0.3">
      <c r="A2006" s="113"/>
      <c r="B2006" s="93"/>
      <c r="C2006" s="55"/>
      <c r="D2006" s="94" t="e">
        <f>VLOOKUP($C2005:$C$5004,$C$27:$D$5004,2,0)</f>
        <v>#N/A</v>
      </c>
      <c r="E2006" s="99"/>
      <c r="F2006" s="60" t="e">
        <f>VLOOKUP($E2006:$E$5004,'PLANO DE APLICAÇÃO'!$A$5:$B$1002,2,0)</f>
        <v>#N/A</v>
      </c>
      <c r="G2006" s="28"/>
      <c r="H2006" s="29" t="str">
        <f>IF(G2006=1,'ANEXO RP14'!$A$51,(IF(G2006=2,'ANEXO RP14'!$A$52,(IF(G2006=3,'ANEXO RP14'!$A$53,(IF(G2006=4,'ANEXO RP14'!$A$54,(IF(G2006=5,'ANEXO RP14'!$A$55,(IF(G2006=6,'ANEXO RP14'!$A$56,(IF(G2006=7,'ANEXO RP14'!$A$57,(IF(G2006=8,'ANEXO RP14'!$A$58,(IF(G2006=9,'ANEXO RP14'!$A$59,(IF(G2006=10,'ANEXO RP14'!$A$60,(IF(G2006=11,'ANEXO RP14'!$A$61,(IF(G2006=12,'ANEXO RP14'!$A$62,(IF(G2006=13,'ANEXO RP14'!$A$63,(IF(G2006=14,'ANEXO RP14'!$A$64,(IF(G2006=15,'ANEXO RP14'!$A$65,(IF(G2006=16,'ANEXO RP14'!$A$66," ")))))))))))))))))))))))))))))))</f>
        <v xml:space="preserve"> </v>
      </c>
      <c r="I2006" s="106"/>
      <c r="J2006" s="114"/>
      <c r="K2006" s="91"/>
    </row>
    <row r="2007" spans="1:11" s="30" customFormat="1" ht="41.25" customHeight="1" thickBot="1" x14ac:dyDescent="0.3">
      <c r="A2007" s="113"/>
      <c r="B2007" s="93"/>
      <c r="C2007" s="55"/>
      <c r="D2007" s="94" t="e">
        <f>VLOOKUP($C2006:$C$5004,$C$27:$D$5004,2,0)</f>
        <v>#N/A</v>
      </c>
      <c r="E2007" s="99"/>
      <c r="F2007" s="60" t="e">
        <f>VLOOKUP($E2007:$E$5004,'PLANO DE APLICAÇÃO'!$A$5:$B$1002,2,0)</f>
        <v>#N/A</v>
      </c>
      <c r="G2007" s="28"/>
      <c r="H2007" s="29" t="str">
        <f>IF(G2007=1,'ANEXO RP14'!$A$51,(IF(G2007=2,'ANEXO RP14'!$A$52,(IF(G2007=3,'ANEXO RP14'!$A$53,(IF(G2007=4,'ANEXO RP14'!$A$54,(IF(G2007=5,'ANEXO RP14'!$A$55,(IF(G2007=6,'ANEXO RP14'!$A$56,(IF(G2007=7,'ANEXO RP14'!$A$57,(IF(G2007=8,'ANEXO RP14'!$A$58,(IF(G2007=9,'ANEXO RP14'!$A$59,(IF(G2007=10,'ANEXO RP14'!$A$60,(IF(G2007=11,'ANEXO RP14'!$A$61,(IF(G2007=12,'ANEXO RP14'!$A$62,(IF(G2007=13,'ANEXO RP14'!$A$63,(IF(G2007=14,'ANEXO RP14'!$A$64,(IF(G2007=15,'ANEXO RP14'!$A$65,(IF(G2007=16,'ANEXO RP14'!$A$66," ")))))))))))))))))))))))))))))))</f>
        <v xml:space="preserve"> </v>
      </c>
      <c r="I2007" s="106"/>
      <c r="J2007" s="114"/>
      <c r="K2007" s="91"/>
    </row>
    <row r="2008" spans="1:11" s="30" customFormat="1" ht="41.25" customHeight="1" thickBot="1" x14ac:dyDescent="0.3">
      <c r="A2008" s="113"/>
      <c r="B2008" s="93"/>
      <c r="C2008" s="55"/>
      <c r="D2008" s="94" t="e">
        <f>VLOOKUP($C2007:$C$5004,$C$27:$D$5004,2,0)</f>
        <v>#N/A</v>
      </c>
      <c r="E2008" s="99"/>
      <c r="F2008" s="60" t="e">
        <f>VLOOKUP($E2008:$E$5004,'PLANO DE APLICAÇÃO'!$A$5:$B$1002,2,0)</f>
        <v>#N/A</v>
      </c>
      <c r="G2008" s="28"/>
      <c r="H2008" s="29" t="str">
        <f>IF(G2008=1,'ANEXO RP14'!$A$51,(IF(G2008=2,'ANEXO RP14'!$A$52,(IF(G2008=3,'ANEXO RP14'!$A$53,(IF(G2008=4,'ANEXO RP14'!$A$54,(IF(G2008=5,'ANEXO RP14'!$A$55,(IF(G2008=6,'ANEXO RP14'!$A$56,(IF(G2008=7,'ANEXO RP14'!$A$57,(IF(G2008=8,'ANEXO RP14'!$A$58,(IF(G2008=9,'ANEXO RP14'!$A$59,(IF(G2008=10,'ANEXO RP14'!$A$60,(IF(G2008=11,'ANEXO RP14'!$A$61,(IF(G2008=12,'ANEXO RP14'!$A$62,(IF(G2008=13,'ANEXO RP14'!$A$63,(IF(G2008=14,'ANEXO RP14'!$A$64,(IF(G2008=15,'ANEXO RP14'!$A$65,(IF(G2008=16,'ANEXO RP14'!$A$66," ")))))))))))))))))))))))))))))))</f>
        <v xml:space="preserve"> </v>
      </c>
      <c r="I2008" s="106"/>
      <c r="J2008" s="114"/>
      <c r="K2008" s="91"/>
    </row>
    <row r="2009" spans="1:11" s="30" customFormat="1" ht="41.25" customHeight="1" thickBot="1" x14ac:dyDescent="0.3">
      <c r="A2009" s="113"/>
      <c r="B2009" s="93"/>
      <c r="C2009" s="55"/>
      <c r="D2009" s="94" t="e">
        <f>VLOOKUP($C2008:$C$5004,$C$27:$D$5004,2,0)</f>
        <v>#N/A</v>
      </c>
      <c r="E2009" s="99"/>
      <c r="F2009" s="60" t="e">
        <f>VLOOKUP($E2009:$E$5004,'PLANO DE APLICAÇÃO'!$A$5:$B$1002,2,0)</f>
        <v>#N/A</v>
      </c>
      <c r="G2009" s="28"/>
      <c r="H2009" s="29" t="str">
        <f>IF(G2009=1,'ANEXO RP14'!$A$51,(IF(G2009=2,'ANEXO RP14'!$A$52,(IF(G2009=3,'ANEXO RP14'!$A$53,(IF(G2009=4,'ANEXO RP14'!$A$54,(IF(G2009=5,'ANEXO RP14'!$A$55,(IF(G2009=6,'ANEXO RP14'!$A$56,(IF(G2009=7,'ANEXO RP14'!$A$57,(IF(G2009=8,'ANEXO RP14'!$A$58,(IF(G2009=9,'ANEXO RP14'!$A$59,(IF(G2009=10,'ANEXO RP14'!$A$60,(IF(G2009=11,'ANEXO RP14'!$A$61,(IF(G2009=12,'ANEXO RP14'!$A$62,(IF(G2009=13,'ANEXO RP14'!$A$63,(IF(G2009=14,'ANEXO RP14'!$A$64,(IF(G2009=15,'ANEXO RP14'!$A$65,(IF(G2009=16,'ANEXO RP14'!$A$66," ")))))))))))))))))))))))))))))))</f>
        <v xml:space="preserve"> </v>
      </c>
      <c r="I2009" s="106"/>
      <c r="J2009" s="114"/>
      <c r="K2009" s="91"/>
    </row>
    <row r="2010" spans="1:11" s="30" customFormat="1" ht="41.25" customHeight="1" thickBot="1" x14ac:dyDescent="0.3">
      <c r="A2010" s="113"/>
      <c r="B2010" s="93"/>
      <c r="C2010" s="55"/>
      <c r="D2010" s="94" t="e">
        <f>VLOOKUP($C2009:$C$5004,$C$27:$D$5004,2,0)</f>
        <v>#N/A</v>
      </c>
      <c r="E2010" s="99"/>
      <c r="F2010" s="60" t="e">
        <f>VLOOKUP($E2010:$E$5004,'PLANO DE APLICAÇÃO'!$A$5:$B$1002,2,0)</f>
        <v>#N/A</v>
      </c>
      <c r="G2010" s="28"/>
      <c r="H2010" s="29" t="str">
        <f>IF(G2010=1,'ANEXO RP14'!$A$51,(IF(G2010=2,'ANEXO RP14'!$A$52,(IF(G2010=3,'ANEXO RP14'!$A$53,(IF(G2010=4,'ANEXO RP14'!$A$54,(IF(G2010=5,'ANEXO RP14'!$A$55,(IF(G2010=6,'ANEXO RP14'!$A$56,(IF(G2010=7,'ANEXO RP14'!$A$57,(IF(G2010=8,'ANEXO RP14'!$A$58,(IF(G2010=9,'ANEXO RP14'!$A$59,(IF(G2010=10,'ANEXO RP14'!$A$60,(IF(G2010=11,'ANEXO RP14'!$A$61,(IF(G2010=12,'ANEXO RP14'!$A$62,(IF(G2010=13,'ANEXO RP14'!$A$63,(IF(G2010=14,'ANEXO RP14'!$A$64,(IF(G2010=15,'ANEXO RP14'!$A$65,(IF(G2010=16,'ANEXO RP14'!$A$66," ")))))))))))))))))))))))))))))))</f>
        <v xml:space="preserve"> </v>
      </c>
      <c r="I2010" s="106"/>
      <c r="J2010" s="114"/>
      <c r="K2010" s="91"/>
    </row>
    <row r="2011" spans="1:11" s="30" customFormat="1" ht="41.25" customHeight="1" thickBot="1" x14ac:dyDescent="0.3">
      <c r="A2011" s="113"/>
      <c r="B2011" s="93"/>
      <c r="C2011" s="55"/>
      <c r="D2011" s="94" t="e">
        <f>VLOOKUP($C2010:$C$5004,$C$27:$D$5004,2,0)</f>
        <v>#N/A</v>
      </c>
      <c r="E2011" s="99"/>
      <c r="F2011" s="60" t="e">
        <f>VLOOKUP($E2011:$E$5004,'PLANO DE APLICAÇÃO'!$A$5:$B$1002,2,0)</f>
        <v>#N/A</v>
      </c>
      <c r="G2011" s="28"/>
      <c r="H2011" s="29" t="str">
        <f>IF(G2011=1,'ANEXO RP14'!$A$51,(IF(G2011=2,'ANEXO RP14'!$A$52,(IF(G2011=3,'ANEXO RP14'!$A$53,(IF(G2011=4,'ANEXO RP14'!$A$54,(IF(G2011=5,'ANEXO RP14'!$A$55,(IF(G2011=6,'ANEXO RP14'!$A$56,(IF(G2011=7,'ANEXO RP14'!$A$57,(IF(G2011=8,'ANEXO RP14'!$A$58,(IF(G2011=9,'ANEXO RP14'!$A$59,(IF(G2011=10,'ANEXO RP14'!$A$60,(IF(G2011=11,'ANEXO RP14'!$A$61,(IF(G2011=12,'ANEXO RP14'!$A$62,(IF(G2011=13,'ANEXO RP14'!$A$63,(IF(G2011=14,'ANEXO RP14'!$A$64,(IF(G2011=15,'ANEXO RP14'!$A$65,(IF(G2011=16,'ANEXO RP14'!$A$66," ")))))))))))))))))))))))))))))))</f>
        <v xml:space="preserve"> </v>
      </c>
      <c r="I2011" s="106"/>
      <c r="J2011" s="114"/>
      <c r="K2011" s="91"/>
    </row>
    <row r="2012" spans="1:11" s="30" customFormat="1" ht="41.25" customHeight="1" thickBot="1" x14ac:dyDescent="0.3">
      <c r="A2012" s="113"/>
      <c r="B2012" s="93"/>
      <c r="C2012" s="55"/>
      <c r="D2012" s="94" t="e">
        <f>VLOOKUP($C2011:$C$5004,$C$27:$D$5004,2,0)</f>
        <v>#N/A</v>
      </c>
      <c r="E2012" s="99"/>
      <c r="F2012" s="60" t="e">
        <f>VLOOKUP($E2012:$E$5004,'PLANO DE APLICAÇÃO'!$A$5:$B$1002,2,0)</f>
        <v>#N/A</v>
      </c>
      <c r="G2012" s="28"/>
      <c r="H2012" s="29" t="str">
        <f>IF(G2012=1,'ANEXO RP14'!$A$51,(IF(G2012=2,'ANEXO RP14'!$A$52,(IF(G2012=3,'ANEXO RP14'!$A$53,(IF(G2012=4,'ANEXO RP14'!$A$54,(IF(G2012=5,'ANEXO RP14'!$A$55,(IF(G2012=6,'ANEXO RP14'!$A$56,(IF(G2012=7,'ANEXO RP14'!$A$57,(IF(G2012=8,'ANEXO RP14'!$A$58,(IF(G2012=9,'ANEXO RP14'!$A$59,(IF(G2012=10,'ANEXO RP14'!$A$60,(IF(G2012=11,'ANEXO RP14'!$A$61,(IF(G2012=12,'ANEXO RP14'!$A$62,(IF(G2012=13,'ANEXO RP14'!$A$63,(IF(G2012=14,'ANEXO RP14'!$A$64,(IF(G2012=15,'ANEXO RP14'!$A$65,(IF(G2012=16,'ANEXO RP14'!$A$66," ")))))))))))))))))))))))))))))))</f>
        <v xml:space="preserve"> </v>
      </c>
      <c r="I2012" s="106"/>
      <c r="J2012" s="114"/>
      <c r="K2012" s="91"/>
    </row>
    <row r="2013" spans="1:11" s="30" customFormat="1" ht="41.25" customHeight="1" thickBot="1" x14ac:dyDescent="0.3">
      <c r="A2013" s="113"/>
      <c r="B2013" s="93"/>
      <c r="C2013" s="55"/>
      <c r="D2013" s="94" t="e">
        <f>VLOOKUP($C2012:$C$5004,$C$27:$D$5004,2,0)</f>
        <v>#N/A</v>
      </c>
      <c r="E2013" s="99"/>
      <c r="F2013" s="60" t="e">
        <f>VLOOKUP($E2013:$E$5004,'PLANO DE APLICAÇÃO'!$A$5:$B$1002,2,0)</f>
        <v>#N/A</v>
      </c>
      <c r="G2013" s="28"/>
      <c r="H2013" s="29" t="str">
        <f>IF(G2013=1,'ANEXO RP14'!$A$51,(IF(G2013=2,'ANEXO RP14'!$A$52,(IF(G2013=3,'ANEXO RP14'!$A$53,(IF(G2013=4,'ANEXO RP14'!$A$54,(IF(G2013=5,'ANEXO RP14'!$A$55,(IF(G2013=6,'ANEXO RP14'!$A$56,(IF(G2013=7,'ANEXO RP14'!$A$57,(IF(G2013=8,'ANEXO RP14'!$A$58,(IF(G2013=9,'ANEXO RP14'!$A$59,(IF(G2013=10,'ANEXO RP14'!$A$60,(IF(G2013=11,'ANEXO RP14'!$A$61,(IF(G2013=12,'ANEXO RP14'!$A$62,(IF(G2013=13,'ANEXO RP14'!$A$63,(IF(G2013=14,'ANEXO RP14'!$A$64,(IF(G2013=15,'ANEXO RP14'!$A$65,(IF(G2013=16,'ANEXO RP14'!$A$66," ")))))))))))))))))))))))))))))))</f>
        <v xml:space="preserve"> </v>
      </c>
      <c r="I2013" s="106"/>
      <c r="J2013" s="114"/>
      <c r="K2013" s="91"/>
    </row>
    <row r="2014" spans="1:11" s="30" customFormat="1" ht="41.25" customHeight="1" thickBot="1" x14ac:dyDescent="0.3">
      <c r="A2014" s="113"/>
      <c r="B2014" s="93"/>
      <c r="C2014" s="55"/>
      <c r="D2014" s="94" t="e">
        <f>VLOOKUP($C2013:$C$5004,$C$27:$D$5004,2,0)</f>
        <v>#N/A</v>
      </c>
      <c r="E2014" s="99"/>
      <c r="F2014" s="60" t="e">
        <f>VLOOKUP($E2014:$E$5004,'PLANO DE APLICAÇÃO'!$A$5:$B$1002,2,0)</f>
        <v>#N/A</v>
      </c>
      <c r="G2014" s="28"/>
      <c r="H2014" s="29" t="str">
        <f>IF(G2014=1,'ANEXO RP14'!$A$51,(IF(G2014=2,'ANEXO RP14'!$A$52,(IF(G2014=3,'ANEXO RP14'!$A$53,(IF(G2014=4,'ANEXO RP14'!$A$54,(IF(G2014=5,'ANEXO RP14'!$A$55,(IF(G2014=6,'ANEXO RP14'!$A$56,(IF(G2014=7,'ANEXO RP14'!$A$57,(IF(G2014=8,'ANEXO RP14'!$A$58,(IF(G2014=9,'ANEXO RP14'!$A$59,(IF(G2014=10,'ANEXO RP14'!$A$60,(IF(G2014=11,'ANEXO RP14'!$A$61,(IF(G2014=12,'ANEXO RP14'!$A$62,(IF(G2014=13,'ANEXO RP14'!$A$63,(IF(G2014=14,'ANEXO RP14'!$A$64,(IF(G2014=15,'ANEXO RP14'!$A$65,(IF(G2014=16,'ANEXO RP14'!$A$66," ")))))))))))))))))))))))))))))))</f>
        <v xml:space="preserve"> </v>
      </c>
      <c r="I2014" s="106"/>
      <c r="J2014" s="114"/>
      <c r="K2014" s="91"/>
    </row>
    <row r="2015" spans="1:11" s="30" customFormat="1" ht="41.25" customHeight="1" thickBot="1" x14ac:dyDescent="0.3">
      <c r="A2015" s="113"/>
      <c r="B2015" s="93"/>
      <c r="C2015" s="55"/>
      <c r="D2015" s="94" t="e">
        <f>VLOOKUP($C2014:$C$5004,$C$27:$D$5004,2,0)</f>
        <v>#N/A</v>
      </c>
      <c r="E2015" s="99"/>
      <c r="F2015" s="60" t="e">
        <f>VLOOKUP($E2015:$E$5004,'PLANO DE APLICAÇÃO'!$A$5:$B$1002,2,0)</f>
        <v>#N/A</v>
      </c>
      <c r="G2015" s="28"/>
      <c r="H2015" s="29" t="str">
        <f>IF(G2015=1,'ANEXO RP14'!$A$51,(IF(G2015=2,'ANEXO RP14'!$A$52,(IF(G2015=3,'ANEXO RP14'!$A$53,(IF(G2015=4,'ANEXO RP14'!$A$54,(IF(G2015=5,'ANEXO RP14'!$A$55,(IF(G2015=6,'ANEXO RP14'!$A$56,(IF(G2015=7,'ANEXO RP14'!$A$57,(IF(G2015=8,'ANEXO RP14'!$A$58,(IF(G2015=9,'ANEXO RP14'!$A$59,(IF(G2015=10,'ANEXO RP14'!$A$60,(IF(G2015=11,'ANEXO RP14'!$A$61,(IF(G2015=12,'ANEXO RP14'!$A$62,(IF(G2015=13,'ANEXO RP14'!$A$63,(IF(G2015=14,'ANEXO RP14'!$A$64,(IF(G2015=15,'ANEXO RP14'!$A$65,(IF(G2015=16,'ANEXO RP14'!$A$66," ")))))))))))))))))))))))))))))))</f>
        <v xml:space="preserve"> </v>
      </c>
      <c r="I2015" s="106"/>
      <c r="J2015" s="114"/>
      <c r="K2015" s="91"/>
    </row>
    <row r="2016" spans="1:11" s="30" customFormat="1" ht="41.25" customHeight="1" thickBot="1" x14ac:dyDescent="0.3">
      <c r="A2016" s="113"/>
      <c r="B2016" s="93"/>
      <c r="C2016" s="55"/>
      <c r="D2016" s="94" t="e">
        <f>VLOOKUP($C2015:$C$5004,$C$27:$D$5004,2,0)</f>
        <v>#N/A</v>
      </c>
      <c r="E2016" s="99"/>
      <c r="F2016" s="60" t="e">
        <f>VLOOKUP($E2016:$E$5004,'PLANO DE APLICAÇÃO'!$A$5:$B$1002,2,0)</f>
        <v>#N/A</v>
      </c>
      <c r="G2016" s="28"/>
      <c r="H2016" s="29" t="str">
        <f>IF(G2016=1,'ANEXO RP14'!$A$51,(IF(G2016=2,'ANEXO RP14'!$A$52,(IF(G2016=3,'ANEXO RP14'!$A$53,(IF(G2016=4,'ANEXO RP14'!$A$54,(IF(G2016=5,'ANEXO RP14'!$A$55,(IF(G2016=6,'ANEXO RP14'!$A$56,(IF(G2016=7,'ANEXO RP14'!$A$57,(IF(G2016=8,'ANEXO RP14'!$A$58,(IF(G2016=9,'ANEXO RP14'!$A$59,(IF(G2016=10,'ANEXO RP14'!$A$60,(IF(G2016=11,'ANEXO RP14'!$A$61,(IF(G2016=12,'ANEXO RP14'!$A$62,(IF(G2016=13,'ANEXO RP14'!$A$63,(IF(G2016=14,'ANEXO RP14'!$A$64,(IF(G2016=15,'ANEXO RP14'!$A$65,(IF(G2016=16,'ANEXO RP14'!$A$66," ")))))))))))))))))))))))))))))))</f>
        <v xml:space="preserve"> </v>
      </c>
      <c r="I2016" s="106"/>
      <c r="J2016" s="114"/>
      <c r="K2016" s="91"/>
    </row>
    <row r="2017" spans="1:11" s="30" customFormat="1" ht="41.25" customHeight="1" thickBot="1" x14ac:dyDescent="0.3">
      <c r="A2017" s="113"/>
      <c r="B2017" s="93"/>
      <c r="C2017" s="55"/>
      <c r="D2017" s="94" t="e">
        <f>VLOOKUP($C2016:$C$5004,$C$27:$D$5004,2,0)</f>
        <v>#N/A</v>
      </c>
      <c r="E2017" s="99"/>
      <c r="F2017" s="60" t="e">
        <f>VLOOKUP($E2017:$E$5004,'PLANO DE APLICAÇÃO'!$A$5:$B$1002,2,0)</f>
        <v>#N/A</v>
      </c>
      <c r="G2017" s="28"/>
      <c r="H2017" s="29" t="str">
        <f>IF(G2017=1,'ANEXO RP14'!$A$51,(IF(G2017=2,'ANEXO RP14'!$A$52,(IF(G2017=3,'ANEXO RP14'!$A$53,(IF(G2017=4,'ANEXO RP14'!$A$54,(IF(G2017=5,'ANEXO RP14'!$A$55,(IF(G2017=6,'ANEXO RP14'!$A$56,(IF(G2017=7,'ANEXO RP14'!$A$57,(IF(G2017=8,'ANEXO RP14'!$A$58,(IF(G2017=9,'ANEXO RP14'!$A$59,(IF(G2017=10,'ANEXO RP14'!$A$60,(IF(G2017=11,'ANEXO RP14'!$A$61,(IF(G2017=12,'ANEXO RP14'!$A$62,(IF(G2017=13,'ANEXO RP14'!$A$63,(IF(G2017=14,'ANEXO RP14'!$A$64,(IF(G2017=15,'ANEXO RP14'!$A$65,(IF(G2017=16,'ANEXO RP14'!$A$66," ")))))))))))))))))))))))))))))))</f>
        <v xml:space="preserve"> </v>
      </c>
      <c r="I2017" s="106"/>
      <c r="J2017" s="114"/>
      <c r="K2017" s="91"/>
    </row>
    <row r="2018" spans="1:11" s="30" customFormat="1" ht="41.25" customHeight="1" thickBot="1" x14ac:dyDescent="0.3">
      <c r="A2018" s="113"/>
      <c r="B2018" s="93"/>
      <c r="C2018" s="55"/>
      <c r="D2018" s="94" t="e">
        <f>VLOOKUP($C2017:$C$5004,$C$27:$D$5004,2,0)</f>
        <v>#N/A</v>
      </c>
      <c r="E2018" s="99"/>
      <c r="F2018" s="60" t="e">
        <f>VLOOKUP($E2018:$E$5004,'PLANO DE APLICAÇÃO'!$A$5:$B$1002,2,0)</f>
        <v>#N/A</v>
      </c>
      <c r="G2018" s="28"/>
      <c r="H2018" s="29" t="str">
        <f>IF(G2018=1,'ANEXO RP14'!$A$51,(IF(G2018=2,'ANEXO RP14'!$A$52,(IF(G2018=3,'ANEXO RP14'!$A$53,(IF(G2018=4,'ANEXO RP14'!$A$54,(IF(G2018=5,'ANEXO RP14'!$A$55,(IF(G2018=6,'ANEXO RP14'!$A$56,(IF(G2018=7,'ANEXO RP14'!$A$57,(IF(G2018=8,'ANEXO RP14'!$A$58,(IF(G2018=9,'ANEXO RP14'!$A$59,(IF(G2018=10,'ANEXO RP14'!$A$60,(IF(G2018=11,'ANEXO RP14'!$A$61,(IF(G2018=12,'ANEXO RP14'!$A$62,(IF(G2018=13,'ANEXO RP14'!$A$63,(IF(G2018=14,'ANEXO RP14'!$A$64,(IF(G2018=15,'ANEXO RP14'!$A$65,(IF(G2018=16,'ANEXO RP14'!$A$66," ")))))))))))))))))))))))))))))))</f>
        <v xml:space="preserve"> </v>
      </c>
      <c r="I2018" s="106"/>
      <c r="J2018" s="114"/>
      <c r="K2018" s="91"/>
    </row>
    <row r="2019" spans="1:11" s="30" customFormat="1" ht="41.25" customHeight="1" thickBot="1" x14ac:dyDescent="0.3">
      <c r="A2019" s="113"/>
      <c r="B2019" s="93"/>
      <c r="C2019" s="55"/>
      <c r="D2019" s="94" t="e">
        <f>VLOOKUP($C2018:$C$5004,$C$27:$D$5004,2,0)</f>
        <v>#N/A</v>
      </c>
      <c r="E2019" s="99"/>
      <c r="F2019" s="60" t="e">
        <f>VLOOKUP($E2019:$E$5004,'PLANO DE APLICAÇÃO'!$A$5:$B$1002,2,0)</f>
        <v>#N/A</v>
      </c>
      <c r="G2019" s="28"/>
      <c r="H2019" s="29" t="str">
        <f>IF(G2019=1,'ANEXO RP14'!$A$51,(IF(G2019=2,'ANEXO RP14'!$A$52,(IF(G2019=3,'ANEXO RP14'!$A$53,(IF(G2019=4,'ANEXO RP14'!$A$54,(IF(G2019=5,'ANEXO RP14'!$A$55,(IF(G2019=6,'ANEXO RP14'!$A$56,(IF(G2019=7,'ANEXO RP14'!$A$57,(IF(G2019=8,'ANEXO RP14'!$A$58,(IF(G2019=9,'ANEXO RP14'!$A$59,(IF(G2019=10,'ANEXO RP14'!$A$60,(IF(G2019=11,'ANEXO RP14'!$A$61,(IF(G2019=12,'ANEXO RP14'!$A$62,(IF(G2019=13,'ANEXO RP14'!$A$63,(IF(G2019=14,'ANEXO RP14'!$A$64,(IF(G2019=15,'ANEXO RP14'!$A$65,(IF(G2019=16,'ANEXO RP14'!$A$66," ")))))))))))))))))))))))))))))))</f>
        <v xml:space="preserve"> </v>
      </c>
      <c r="I2019" s="106"/>
      <c r="J2019" s="114"/>
      <c r="K2019" s="91"/>
    </row>
    <row r="2020" spans="1:11" s="30" customFormat="1" ht="41.25" customHeight="1" thickBot="1" x14ac:dyDescent="0.3">
      <c r="A2020" s="113"/>
      <c r="B2020" s="93"/>
      <c r="C2020" s="55"/>
      <c r="D2020" s="94" t="e">
        <f>VLOOKUP($C2019:$C$5004,$C$27:$D$5004,2,0)</f>
        <v>#N/A</v>
      </c>
      <c r="E2020" s="99"/>
      <c r="F2020" s="60" t="e">
        <f>VLOOKUP($E2020:$E$5004,'PLANO DE APLICAÇÃO'!$A$5:$B$1002,2,0)</f>
        <v>#N/A</v>
      </c>
      <c r="G2020" s="28"/>
      <c r="H2020" s="29" t="str">
        <f>IF(G2020=1,'ANEXO RP14'!$A$51,(IF(G2020=2,'ANEXO RP14'!$A$52,(IF(G2020=3,'ANEXO RP14'!$A$53,(IF(G2020=4,'ANEXO RP14'!$A$54,(IF(G2020=5,'ANEXO RP14'!$A$55,(IF(G2020=6,'ANEXO RP14'!$A$56,(IF(G2020=7,'ANEXO RP14'!$A$57,(IF(G2020=8,'ANEXO RP14'!$A$58,(IF(G2020=9,'ANEXO RP14'!$A$59,(IF(G2020=10,'ANEXO RP14'!$A$60,(IF(G2020=11,'ANEXO RP14'!$A$61,(IF(G2020=12,'ANEXO RP14'!$A$62,(IF(G2020=13,'ANEXO RP14'!$A$63,(IF(G2020=14,'ANEXO RP14'!$A$64,(IF(G2020=15,'ANEXO RP14'!$A$65,(IF(G2020=16,'ANEXO RP14'!$A$66," ")))))))))))))))))))))))))))))))</f>
        <v xml:space="preserve"> </v>
      </c>
      <c r="I2020" s="106"/>
      <c r="J2020" s="114"/>
      <c r="K2020" s="91"/>
    </row>
    <row r="2021" spans="1:11" s="30" customFormat="1" ht="41.25" customHeight="1" thickBot="1" x14ac:dyDescent="0.3">
      <c r="A2021" s="113"/>
      <c r="B2021" s="93"/>
      <c r="C2021" s="55"/>
      <c r="D2021" s="94" t="e">
        <f>VLOOKUP($C2020:$C$5004,$C$27:$D$5004,2,0)</f>
        <v>#N/A</v>
      </c>
      <c r="E2021" s="99"/>
      <c r="F2021" s="60" t="e">
        <f>VLOOKUP($E2021:$E$5004,'PLANO DE APLICAÇÃO'!$A$5:$B$1002,2,0)</f>
        <v>#N/A</v>
      </c>
      <c r="G2021" s="28"/>
      <c r="H2021" s="29" t="str">
        <f>IF(G2021=1,'ANEXO RP14'!$A$51,(IF(G2021=2,'ANEXO RP14'!$A$52,(IF(G2021=3,'ANEXO RP14'!$A$53,(IF(G2021=4,'ANEXO RP14'!$A$54,(IF(G2021=5,'ANEXO RP14'!$A$55,(IF(G2021=6,'ANEXO RP14'!$A$56,(IF(G2021=7,'ANEXO RP14'!$A$57,(IF(G2021=8,'ANEXO RP14'!$A$58,(IF(G2021=9,'ANEXO RP14'!$A$59,(IF(G2021=10,'ANEXO RP14'!$A$60,(IF(G2021=11,'ANEXO RP14'!$A$61,(IF(G2021=12,'ANEXO RP14'!$A$62,(IF(G2021=13,'ANEXO RP14'!$A$63,(IF(G2021=14,'ANEXO RP14'!$A$64,(IF(G2021=15,'ANEXO RP14'!$A$65,(IF(G2021=16,'ANEXO RP14'!$A$66," ")))))))))))))))))))))))))))))))</f>
        <v xml:space="preserve"> </v>
      </c>
      <c r="I2021" s="106"/>
      <c r="J2021" s="114"/>
      <c r="K2021" s="91"/>
    </row>
    <row r="2022" spans="1:11" s="30" customFormat="1" ht="41.25" customHeight="1" thickBot="1" x14ac:dyDescent="0.3">
      <c r="A2022" s="113"/>
      <c r="B2022" s="93"/>
      <c r="C2022" s="55"/>
      <c r="D2022" s="94" t="e">
        <f>VLOOKUP($C2021:$C$5004,$C$27:$D$5004,2,0)</f>
        <v>#N/A</v>
      </c>
      <c r="E2022" s="99"/>
      <c r="F2022" s="60" t="e">
        <f>VLOOKUP($E2022:$E$5004,'PLANO DE APLICAÇÃO'!$A$5:$B$1002,2,0)</f>
        <v>#N/A</v>
      </c>
      <c r="G2022" s="28"/>
      <c r="H2022" s="29" t="str">
        <f>IF(G2022=1,'ANEXO RP14'!$A$51,(IF(G2022=2,'ANEXO RP14'!$A$52,(IF(G2022=3,'ANEXO RP14'!$A$53,(IF(G2022=4,'ANEXO RP14'!$A$54,(IF(G2022=5,'ANEXO RP14'!$A$55,(IF(G2022=6,'ANEXO RP14'!$A$56,(IF(G2022=7,'ANEXO RP14'!$A$57,(IF(G2022=8,'ANEXO RP14'!$A$58,(IF(G2022=9,'ANEXO RP14'!$A$59,(IF(G2022=10,'ANEXO RP14'!$A$60,(IF(G2022=11,'ANEXO RP14'!$A$61,(IF(G2022=12,'ANEXO RP14'!$A$62,(IF(G2022=13,'ANEXO RP14'!$A$63,(IF(G2022=14,'ANEXO RP14'!$A$64,(IF(G2022=15,'ANEXO RP14'!$A$65,(IF(G2022=16,'ANEXO RP14'!$A$66," ")))))))))))))))))))))))))))))))</f>
        <v xml:space="preserve"> </v>
      </c>
      <c r="I2022" s="106"/>
      <c r="J2022" s="114"/>
      <c r="K2022" s="91"/>
    </row>
    <row r="2023" spans="1:11" s="30" customFormat="1" ht="41.25" customHeight="1" thickBot="1" x14ac:dyDescent="0.3">
      <c r="A2023" s="113"/>
      <c r="B2023" s="93"/>
      <c r="C2023" s="55"/>
      <c r="D2023" s="94" t="e">
        <f>VLOOKUP($C2022:$C$5004,$C$27:$D$5004,2,0)</f>
        <v>#N/A</v>
      </c>
      <c r="E2023" s="99"/>
      <c r="F2023" s="60" t="e">
        <f>VLOOKUP($E2023:$E$5004,'PLANO DE APLICAÇÃO'!$A$5:$B$1002,2,0)</f>
        <v>#N/A</v>
      </c>
      <c r="G2023" s="28"/>
      <c r="H2023" s="29" t="str">
        <f>IF(G2023=1,'ANEXO RP14'!$A$51,(IF(G2023=2,'ANEXO RP14'!$A$52,(IF(G2023=3,'ANEXO RP14'!$A$53,(IF(G2023=4,'ANEXO RP14'!$A$54,(IF(G2023=5,'ANEXO RP14'!$A$55,(IF(G2023=6,'ANEXO RP14'!$A$56,(IF(G2023=7,'ANEXO RP14'!$A$57,(IF(G2023=8,'ANEXO RP14'!$A$58,(IF(G2023=9,'ANEXO RP14'!$A$59,(IF(G2023=10,'ANEXO RP14'!$A$60,(IF(G2023=11,'ANEXO RP14'!$A$61,(IF(G2023=12,'ANEXO RP14'!$A$62,(IF(G2023=13,'ANEXO RP14'!$A$63,(IF(G2023=14,'ANEXO RP14'!$A$64,(IF(G2023=15,'ANEXO RP14'!$A$65,(IF(G2023=16,'ANEXO RP14'!$A$66," ")))))))))))))))))))))))))))))))</f>
        <v xml:space="preserve"> </v>
      </c>
      <c r="I2023" s="106"/>
      <c r="J2023" s="114"/>
      <c r="K2023" s="91"/>
    </row>
    <row r="2024" spans="1:11" s="30" customFormat="1" ht="41.25" customHeight="1" thickBot="1" x14ac:dyDescent="0.3">
      <c r="A2024" s="113"/>
      <c r="B2024" s="93"/>
      <c r="C2024" s="55"/>
      <c r="D2024" s="94" t="e">
        <f>VLOOKUP($C2023:$C$5004,$C$27:$D$5004,2,0)</f>
        <v>#N/A</v>
      </c>
      <c r="E2024" s="99"/>
      <c r="F2024" s="60" t="e">
        <f>VLOOKUP($E2024:$E$5004,'PLANO DE APLICAÇÃO'!$A$5:$B$1002,2,0)</f>
        <v>#N/A</v>
      </c>
      <c r="G2024" s="28"/>
      <c r="H2024" s="29" t="str">
        <f>IF(G2024=1,'ANEXO RP14'!$A$51,(IF(G2024=2,'ANEXO RP14'!$A$52,(IF(G2024=3,'ANEXO RP14'!$A$53,(IF(G2024=4,'ANEXO RP14'!$A$54,(IF(G2024=5,'ANEXO RP14'!$A$55,(IF(G2024=6,'ANEXO RP14'!$A$56,(IF(G2024=7,'ANEXO RP14'!$A$57,(IF(G2024=8,'ANEXO RP14'!$A$58,(IF(G2024=9,'ANEXO RP14'!$A$59,(IF(G2024=10,'ANEXO RP14'!$A$60,(IF(G2024=11,'ANEXO RP14'!$A$61,(IF(G2024=12,'ANEXO RP14'!$A$62,(IF(G2024=13,'ANEXO RP14'!$A$63,(IF(G2024=14,'ANEXO RP14'!$A$64,(IF(G2024=15,'ANEXO RP14'!$A$65,(IF(G2024=16,'ANEXO RP14'!$A$66," ")))))))))))))))))))))))))))))))</f>
        <v xml:space="preserve"> </v>
      </c>
      <c r="I2024" s="106"/>
      <c r="J2024" s="114"/>
      <c r="K2024" s="91"/>
    </row>
    <row r="2025" spans="1:11" s="30" customFormat="1" ht="41.25" customHeight="1" thickBot="1" x14ac:dyDescent="0.3">
      <c r="A2025" s="113"/>
      <c r="B2025" s="93"/>
      <c r="C2025" s="55"/>
      <c r="D2025" s="94" t="e">
        <f>VLOOKUP($C2024:$C$5004,$C$27:$D$5004,2,0)</f>
        <v>#N/A</v>
      </c>
      <c r="E2025" s="99"/>
      <c r="F2025" s="60" t="e">
        <f>VLOOKUP($E2025:$E$5004,'PLANO DE APLICAÇÃO'!$A$5:$B$1002,2,0)</f>
        <v>#N/A</v>
      </c>
      <c r="G2025" s="28"/>
      <c r="H2025" s="29" t="str">
        <f>IF(G2025=1,'ANEXO RP14'!$A$51,(IF(G2025=2,'ANEXO RP14'!$A$52,(IF(G2025=3,'ANEXO RP14'!$A$53,(IF(G2025=4,'ANEXO RP14'!$A$54,(IF(G2025=5,'ANEXO RP14'!$A$55,(IF(G2025=6,'ANEXO RP14'!$A$56,(IF(G2025=7,'ANEXO RP14'!$A$57,(IF(G2025=8,'ANEXO RP14'!$A$58,(IF(G2025=9,'ANEXO RP14'!$A$59,(IF(G2025=10,'ANEXO RP14'!$A$60,(IF(G2025=11,'ANEXO RP14'!$A$61,(IF(G2025=12,'ANEXO RP14'!$A$62,(IF(G2025=13,'ANEXO RP14'!$A$63,(IF(G2025=14,'ANEXO RP14'!$A$64,(IF(G2025=15,'ANEXO RP14'!$A$65,(IF(G2025=16,'ANEXO RP14'!$A$66," ")))))))))))))))))))))))))))))))</f>
        <v xml:space="preserve"> </v>
      </c>
      <c r="I2025" s="106"/>
      <c r="J2025" s="114"/>
      <c r="K2025" s="91"/>
    </row>
    <row r="2026" spans="1:11" s="30" customFormat="1" ht="41.25" customHeight="1" thickBot="1" x14ac:dyDescent="0.3">
      <c r="A2026" s="113"/>
      <c r="B2026" s="93"/>
      <c r="C2026" s="55"/>
      <c r="D2026" s="94" t="e">
        <f>VLOOKUP($C2025:$C$5004,$C$27:$D$5004,2,0)</f>
        <v>#N/A</v>
      </c>
      <c r="E2026" s="99"/>
      <c r="F2026" s="60" t="e">
        <f>VLOOKUP($E2026:$E$5004,'PLANO DE APLICAÇÃO'!$A$5:$B$1002,2,0)</f>
        <v>#N/A</v>
      </c>
      <c r="G2026" s="28"/>
      <c r="H2026" s="29" t="str">
        <f>IF(G2026=1,'ANEXO RP14'!$A$51,(IF(G2026=2,'ANEXO RP14'!$A$52,(IF(G2026=3,'ANEXO RP14'!$A$53,(IF(G2026=4,'ANEXO RP14'!$A$54,(IF(G2026=5,'ANEXO RP14'!$A$55,(IF(G2026=6,'ANEXO RP14'!$A$56,(IF(G2026=7,'ANEXO RP14'!$A$57,(IF(G2026=8,'ANEXO RP14'!$A$58,(IF(G2026=9,'ANEXO RP14'!$A$59,(IF(G2026=10,'ANEXO RP14'!$A$60,(IF(G2026=11,'ANEXO RP14'!$A$61,(IF(G2026=12,'ANEXO RP14'!$A$62,(IF(G2026=13,'ANEXO RP14'!$A$63,(IF(G2026=14,'ANEXO RP14'!$A$64,(IF(G2026=15,'ANEXO RP14'!$A$65,(IF(G2026=16,'ANEXO RP14'!$A$66," ")))))))))))))))))))))))))))))))</f>
        <v xml:space="preserve"> </v>
      </c>
      <c r="I2026" s="106"/>
      <c r="J2026" s="114"/>
      <c r="K2026" s="91"/>
    </row>
    <row r="2027" spans="1:11" s="30" customFormat="1" ht="41.25" customHeight="1" thickBot="1" x14ac:dyDescent="0.3">
      <c r="A2027" s="113"/>
      <c r="B2027" s="93"/>
      <c r="C2027" s="55"/>
      <c r="D2027" s="94" t="e">
        <f>VLOOKUP($C2026:$C$5004,$C$27:$D$5004,2,0)</f>
        <v>#N/A</v>
      </c>
      <c r="E2027" s="99"/>
      <c r="F2027" s="60" t="e">
        <f>VLOOKUP($E2027:$E$5004,'PLANO DE APLICAÇÃO'!$A$5:$B$1002,2,0)</f>
        <v>#N/A</v>
      </c>
      <c r="G2027" s="28"/>
      <c r="H2027" s="29" t="str">
        <f>IF(G2027=1,'ANEXO RP14'!$A$51,(IF(G2027=2,'ANEXO RP14'!$A$52,(IF(G2027=3,'ANEXO RP14'!$A$53,(IF(G2027=4,'ANEXO RP14'!$A$54,(IF(G2027=5,'ANEXO RP14'!$A$55,(IF(G2027=6,'ANEXO RP14'!$A$56,(IF(G2027=7,'ANEXO RP14'!$A$57,(IF(G2027=8,'ANEXO RP14'!$A$58,(IF(G2027=9,'ANEXO RP14'!$A$59,(IF(G2027=10,'ANEXO RP14'!$A$60,(IF(G2027=11,'ANEXO RP14'!$A$61,(IF(G2027=12,'ANEXO RP14'!$A$62,(IF(G2027=13,'ANEXO RP14'!$A$63,(IF(G2027=14,'ANEXO RP14'!$A$64,(IF(G2027=15,'ANEXO RP14'!$A$65,(IF(G2027=16,'ANEXO RP14'!$A$66," ")))))))))))))))))))))))))))))))</f>
        <v xml:space="preserve"> </v>
      </c>
      <c r="I2027" s="106"/>
      <c r="J2027" s="114"/>
      <c r="K2027" s="91"/>
    </row>
    <row r="2028" spans="1:11" s="30" customFormat="1" ht="41.25" customHeight="1" thickBot="1" x14ac:dyDescent="0.3">
      <c r="A2028" s="113"/>
      <c r="B2028" s="93"/>
      <c r="C2028" s="55"/>
      <c r="D2028" s="94" t="e">
        <f>VLOOKUP($C2027:$C$5004,$C$27:$D$5004,2,0)</f>
        <v>#N/A</v>
      </c>
      <c r="E2028" s="99"/>
      <c r="F2028" s="60" t="e">
        <f>VLOOKUP($E2028:$E$5004,'PLANO DE APLICAÇÃO'!$A$5:$B$1002,2,0)</f>
        <v>#N/A</v>
      </c>
      <c r="G2028" s="28"/>
      <c r="H2028" s="29" t="str">
        <f>IF(G2028=1,'ANEXO RP14'!$A$51,(IF(G2028=2,'ANEXO RP14'!$A$52,(IF(G2028=3,'ANEXO RP14'!$A$53,(IF(G2028=4,'ANEXO RP14'!$A$54,(IF(G2028=5,'ANEXO RP14'!$A$55,(IF(G2028=6,'ANEXO RP14'!$A$56,(IF(G2028=7,'ANEXO RP14'!$A$57,(IF(G2028=8,'ANEXO RP14'!$A$58,(IF(G2028=9,'ANEXO RP14'!$A$59,(IF(G2028=10,'ANEXO RP14'!$A$60,(IF(G2028=11,'ANEXO RP14'!$A$61,(IF(G2028=12,'ANEXO RP14'!$A$62,(IF(G2028=13,'ANEXO RP14'!$A$63,(IF(G2028=14,'ANEXO RP14'!$A$64,(IF(G2028=15,'ANEXO RP14'!$A$65,(IF(G2028=16,'ANEXO RP14'!$A$66," ")))))))))))))))))))))))))))))))</f>
        <v xml:space="preserve"> </v>
      </c>
      <c r="I2028" s="106"/>
      <c r="J2028" s="114"/>
      <c r="K2028" s="91"/>
    </row>
    <row r="2029" spans="1:11" s="30" customFormat="1" ht="41.25" customHeight="1" thickBot="1" x14ac:dyDescent="0.3">
      <c r="A2029" s="113"/>
      <c r="B2029" s="93"/>
      <c r="C2029" s="55"/>
      <c r="D2029" s="94" t="e">
        <f>VLOOKUP($C2028:$C$5004,$C$27:$D$5004,2,0)</f>
        <v>#N/A</v>
      </c>
      <c r="E2029" s="99"/>
      <c r="F2029" s="60" t="e">
        <f>VLOOKUP($E2029:$E$5004,'PLANO DE APLICAÇÃO'!$A$5:$B$1002,2,0)</f>
        <v>#N/A</v>
      </c>
      <c r="G2029" s="28"/>
      <c r="H2029" s="29" t="str">
        <f>IF(G2029=1,'ANEXO RP14'!$A$51,(IF(G2029=2,'ANEXO RP14'!$A$52,(IF(G2029=3,'ANEXO RP14'!$A$53,(IF(G2029=4,'ANEXO RP14'!$A$54,(IF(G2029=5,'ANEXO RP14'!$A$55,(IF(G2029=6,'ANEXO RP14'!$A$56,(IF(G2029=7,'ANEXO RP14'!$A$57,(IF(G2029=8,'ANEXO RP14'!$A$58,(IF(G2029=9,'ANEXO RP14'!$A$59,(IF(G2029=10,'ANEXO RP14'!$A$60,(IF(G2029=11,'ANEXO RP14'!$A$61,(IF(G2029=12,'ANEXO RP14'!$A$62,(IF(G2029=13,'ANEXO RP14'!$A$63,(IF(G2029=14,'ANEXO RP14'!$A$64,(IF(G2029=15,'ANEXO RP14'!$A$65,(IF(G2029=16,'ANEXO RP14'!$A$66," ")))))))))))))))))))))))))))))))</f>
        <v xml:space="preserve"> </v>
      </c>
      <c r="I2029" s="106"/>
      <c r="J2029" s="114"/>
      <c r="K2029" s="91"/>
    </row>
    <row r="2030" spans="1:11" s="30" customFormat="1" ht="41.25" customHeight="1" thickBot="1" x14ac:dyDescent="0.3">
      <c r="A2030" s="113"/>
      <c r="B2030" s="93"/>
      <c r="C2030" s="55"/>
      <c r="D2030" s="94" t="e">
        <f>VLOOKUP($C2029:$C$5004,$C$27:$D$5004,2,0)</f>
        <v>#N/A</v>
      </c>
      <c r="E2030" s="99"/>
      <c r="F2030" s="60" t="e">
        <f>VLOOKUP($E2030:$E$5004,'PLANO DE APLICAÇÃO'!$A$5:$B$1002,2,0)</f>
        <v>#N/A</v>
      </c>
      <c r="G2030" s="28"/>
      <c r="H2030" s="29" t="str">
        <f>IF(G2030=1,'ANEXO RP14'!$A$51,(IF(G2030=2,'ANEXO RP14'!$A$52,(IF(G2030=3,'ANEXO RP14'!$A$53,(IF(G2030=4,'ANEXO RP14'!$A$54,(IF(G2030=5,'ANEXO RP14'!$A$55,(IF(G2030=6,'ANEXO RP14'!$A$56,(IF(G2030=7,'ANEXO RP14'!$A$57,(IF(G2030=8,'ANEXO RP14'!$A$58,(IF(G2030=9,'ANEXO RP14'!$A$59,(IF(G2030=10,'ANEXO RP14'!$A$60,(IF(G2030=11,'ANEXO RP14'!$A$61,(IF(G2030=12,'ANEXO RP14'!$A$62,(IF(G2030=13,'ANEXO RP14'!$A$63,(IF(G2030=14,'ANEXO RP14'!$A$64,(IF(G2030=15,'ANEXO RP14'!$A$65,(IF(G2030=16,'ANEXO RP14'!$A$66," ")))))))))))))))))))))))))))))))</f>
        <v xml:space="preserve"> </v>
      </c>
      <c r="I2030" s="106"/>
      <c r="J2030" s="114"/>
      <c r="K2030" s="91"/>
    </row>
    <row r="2031" spans="1:11" s="30" customFormat="1" ht="41.25" customHeight="1" thickBot="1" x14ac:dyDescent="0.3">
      <c r="A2031" s="113"/>
      <c r="B2031" s="93"/>
      <c r="C2031" s="55"/>
      <c r="D2031" s="94" t="e">
        <f>VLOOKUP($C2030:$C$5004,$C$27:$D$5004,2,0)</f>
        <v>#N/A</v>
      </c>
      <c r="E2031" s="99"/>
      <c r="F2031" s="60" t="e">
        <f>VLOOKUP($E2031:$E$5004,'PLANO DE APLICAÇÃO'!$A$5:$B$1002,2,0)</f>
        <v>#N/A</v>
      </c>
      <c r="G2031" s="28"/>
      <c r="H2031" s="29" t="str">
        <f>IF(G2031=1,'ANEXO RP14'!$A$51,(IF(G2031=2,'ANEXO RP14'!$A$52,(IF(G2031=3,'ANEXO RP14'!$A$53,(IF(G2031=4,'ANEXO RP14'!$A$54,(IF(G2031=5,'ANEXO RP14'!$A$55,(IF(G2031=6,'ANEXO RP14'!$A$56,(IF(G2031=7,'ANEXO RP14'!$A$57,(IF(G2031=8,'ANEXO RP14'!$A$58,(IF(G2031=9,'ANEXO RP14'!$A$59,(IF(G2031=10,'ANEXO RP14'!$A$60,(IF(G2031=11,'ANEXO RP14'!$A$61,(IF(G2031=12,'ANEXO RP14'!$A$62,(IF(G2031=13,'ANEXO RP14'!$A$63,(IF(G2031=14,'ANEXO RP14'!$A$64,(IF(G2031=15,'ANEXO RP14'!$A$65,(IF(G2031=16,'ANEXO RP14'!$A$66," ")))))))))))))))))))))))))))))))</f>
        <v xml:space="preserve"> </v>
      </c>
      <c r="I2031" s="106"/>
      <c r="J2031" s="114"/>
      <c r="K2031" s="91"/>
    </row>
    <row r="2032" spans="1:11" s="30" customFormat="1" ht="41.25" customHeight="1" thickBot="1" x14ac:dyDescent="0.3">
      <c r="A2032" s="113"/>
      <c r="B2032" s="93"/>
      <c r="C2032" s="55"/>
      <c r="D2032" s="94" t="e">
        <f>VLOOKUP($C2031:$C$5004,$C$27:$D$5004,2,0)</f>
        <v>#N/A</v>
      </c>
      <c r="E2032" s="99"/>
      <c r="F2032" s="60" t="e">
        <f>VLOOKUP($E2032:$E$5004,'PLANO DE APLICAÇÃO'!$A$5:$B$1002,2,0)</f>
        <v>#N/A</v>
      </c>
      <c r="G2032" s="28"/>
      <c r="H2032" s="29" t="str">
        <f>IF(G2032=1,'ANEXO RP14'!$A$51,(IF(G2032=2,'ANEXO RP14'!$A$52,(IF(G2032=3,'ANEXO RP14'!$A$53,(IF(G2032=4,'ANEXO RP14'!$A$54,(IF(G2032=5,'ANEXO RP14'!$A$55,(IF(G2032=6,'ANEXO RP14'!$A$56,(IF(G2032=7,'ANEXO RP14'!$A$57,(IF(G2032=8,'ANEXO RP14'!$A$58,(IF(G2032=9,'ANEXO RP14'!$A$59,(IF(G2032=10,'ANEXO RP14'!$A$60,(IF(G2032=11,'ANEXO RP14'!$A$61,(IF(G2032=12,'ANEXO RP14'!$A$62,(IF(G2032=13,'ANEXO RP14'!$A$63,(IF(G2032=14,'ANEXO RP14'!$A$64,(IF(G2032=15,'ANEXO RP14'!$A$65,(IF(G2032=16,'ANEXO RP14'!$A$66," ")))))))))))))))))))))))))))))))</f>
        <v xml:space="preserve"> </v>
      </c>
      <c r="I2032" s="106"/>
      <c r="J2032" s="114"/>
      <c r="K2032" s="91"/>
    </row>
    <row r="2033" spans="1:11" s="30" customFormat="1" ht="41.25" customHeight="1" thickBot="1" x14ac:dyDescent="0.3">
      <c r="A2033" s="113"/>
      <c r="B2033" s="93"/>
      <c r="C2033" s="55"/>
      <c r="D2033" s="94" t="e">
        <f>VLOOKUP($C2032:$C$5004,$C$27:$D$5004,2,0)</f>
        <v>#N/A</v>
      </c>
      <c r="E2033" s="99"/>
      <c r="F2033" s="60" t="e">
        <f>VLOOKUP($E2033:$E$5004,'PLANO DE APLICAÇÃO'!$A$5:$B$1002,2,0)</f>
        <v>#N/A</v>
      </c>
      <c r="G2033" s="28"/>
      <c r="H2033" s="29" t="str">
        <f>IF(G2033=1,'ANEXO RP14'!$A$51,(IF(G2033=2,'ANEXO RP14'!$A$52,(IF(G2033=3,'ANEXO RP14'!$A$53,(IF(G2033=4,'ANEXO RP14'!$A$54,(IF(G2033=5,'ANEXO RP14'!$A$55,(IF(G2033=6,'ANEXO RP14'!$A$56,(IF(G2033=7,'ANEXO RP14'!$A$57,(IF(G2033=8,'ANEXO RP14'!$A$58,(IF(G2033=9,'ANEXO RP14'!$A$59,(IF(G2033=10,'ANEXO RP14'!$A$60,(IF(G2033=11,'ANEXO RP14'!$A$61,(IF(G2033=12,'ANEXO RP14'!$A$62,(IF(G2033=13,'ANEXO RP14'!$A$63,(IF(G2033=14,'ANEXO RP14'!$A$64,(IF(G2033=15,'ANEXO RP14'!$A$65,(IF(G2033=16,'ANEXO RP14'!$A$66," ")))))))))))))))))))))))))))))))</f>
        <v xml:space="preserve"> </v>
      </c>
      <c r="I2033" s="106"/>
      <c r="J2033" s="114"/>
      <c r="K2033" s="91"/>
    </row>
    <row r="2034" spans="1:11" s="30" customFormat="1" ht="41.25" customHeight="1" thickBot="1" x14ac:dyDescent="0.3">
      <c r="A2034" s="113"/>
      <c r="B2034" s="93"/>
      <c r="C2034" s="55"/>
      <c r="D2034" s="94" t="e">
        <f>VLOOKUP($C2033:$C$5004,$C$27:$D$5004,2,0)</f>
        <v>#N/A</v>
      </c>
      <c r="E2034" s="99"/>
      <c r="F2034" s="60" t="e">
        <f>VLOOKUP($E2034:$E$5004,'PLANO DE APLICAÇÃO'!$A$5:$B$1002,2,0)</f>
        <v>#N/A</v>
      </c>
      <c r="G2034" s="28"/>
      <c r="H2034" s="29" t="str">
        <f>IF(G2034=1,'ANEXO RP14'!$A$51,(IF(G2034=2,'ANEXO RP14'!$A$52,(IF(G2034=3,'ANEXO RP14'!$A$53,(IF(G2034=4,'ANEXO RP14'!$A$54,(IF(G2034=5,'ANEXO RP14'!$A$55,(IF(G2034=6,'ANEXO RP14'!$A$56,(IF(G2034=7,'ANEXO RP14'!$A$57,(IF(G2034=8,'ANEXO RP14'!$A$58,(IF(G2034=9,'ANEXO RP14'!$A$59,(IF(G2034=10,'ANEXO RP14'!$A$60,(IF(G2034=11,'ANEXO RP14'!$A$61,(IF(G2034=12,'ANEXO RP14'!$A$62,(IF(G2034=13,'ANEXO RP14'!$A$63,(IF(G2034=14,'ANEXO RP14'!$A$64,(IF(G2034=15,'ANEXO RP14'!$A$65,(IF(G2034=16,'ANEXO RP14'!$A$66," ")))))))))))))))))))))))))))))))</f>
        <v xml:space="preserve"> </v>
      </c>
      <c r="I2034" s="106"/>
      <c r="J2034" s="114"/>
      <c r="K2034" s="91"/>
    </row>
    <row r="2035" spans="1:11" s="30" customFormat="1" ht="41.25" customHeight="1" thickBot="1" x14ac:dyDescent="0.3">
      <c r="A2035" s="113"/>
      <c r="B2035" s="93"/>
      <c r="C2035" s="55"/>
      <c r="D2035" s="94" t="e">
        <f>VLOOKUP($C2034:$C$5004,$C$27:$D$5004,2,0)</f>
        <v>#N/A</v>
      </c>
      <c r="E2035" s="99"/>
      <c r="F2035" s="60" t="e">
        <f>VLOOKUP($E2035:$E$5004,'PLANO DE APLICAÇÃO'!$A$5:$B$1002,2,0)</f>
        <v>#N/A</v>
      </c>
      <c r="G2035" s="28"/>
      <c r="H2035" s="29" t="str">
        <f>IF(G2035=1,'ANEXO RP14'!$A$51,(IF(G2035=2,'ANEXO RP14'!$A$52,(IF(G2035=3,'ANEXO RP14'!$A$53,(IF(G2035=4,'ANEXO RP14'!$A$54,(IF(G2035=5,'ANEXO RP14'!$A$55,(IF(G2035=6,'ANEXO RP14'!$A$56,(IF(G2035=7,'ANEXO RP14'!$A$57,(IF(G2035=8,'ANEXO RP14'!$A$58,(IF(G2035=9,'ANEXO RP14'!$A$59,(IF(G2035=10,'ANEXO RP14'!$A$60,(IF(G2035=11,'ANEXO RP14'!$A$61,(IF(G2035=12,'ANEXO RP14'!$A$62,(IF(G2035=13,'ANEXO RP14'!$A$63,(IF(G2035=14,'ANEXO RP14'!$A$64,(IF(G2035=15,'ANEXO RP14'!$A$65,(IF(G2035=16,'ANEXO RP14'!$A$66," ")))))))))))))))))))))))))))))))</f>
        <v xml:space="preserve"> </v>
      </c>
      <c r="I2035" s="106"/>
      <c r="J2035" s="114"/>
      <c r="K2035" s="91"/>
    </row>
    <row r="2036" spans="1:11" s="30" customFormat="1" ht="41.25" customHeight="1" thickBot="1" x14ac:dyDescent="0.3">
      <c r="A2036" s="113"/>
      <c r="B2036" s="93"/>
      <c r="C2036" s="55"/>
      <c r="D2036" s="94" t="e">
        <f>VLOOKUP($C2035:$C$5004,$C$27:$D$5004,2,0)</f>
        <v>#N/A</v>
      </c>
      <c r="E2036" s="99"/>
      <c r="F2036" s="60" t="e">
        <f>VLOOKUP($E2036:$E$5004,'PLANO DE APLICAÇÃO'!$A$5:$B$1002,2,0)</f>
        <v>#N/A</v>
      </c>
      <c r="G2036" s="28"/>
      <c r="H2036" s="29" t="str">
        <f>IF(G2036=1,'ANEXO RP14'!$A$51,(IF(G2036=2,'ANEXO RP14'!$A$52,(IF(G2036=3,'ANEXO RP14'!$A$53,(IF(G2036=4,'ANEXO RP14'!$A$54,(IF(G2036=5,'ANEXO RP14'!$A$55,(IF(G2036=6,'ANEXO RP14'!$A$56,(IF(G2036=7,'ANEXO RP14'!$A$57,(IF(G2036=8,'ANEXO RP14'!$A$58,(IF(G2036=9,'ANEXO RP14'!$A$59,(IF(G2036=10,'ANEXO RP14'!$A$60,(IF(G2036=11,'ANEXO RP14'!$A$61,(IF(G2036=12,'ANEXO RP14'!$A$62,(IF(G2036=13,'ANEXO RP14'!$A$63,(IF(G2036=14,'ANEXO RP14'!$A$64,(IF(G2036=15,'ANEXO RP14'!$A$65,(IF(G2036=16,'ANEXO RP14'!$A$66," ")))))))))))))))))))))))))))))))</f>
        <v xml:space="preserve"> </v>
      </c>
      <c r="I2036" s="106"/>
      <c r="J2036" s="114"/>
      <c r="K2036" s="91"/>
    </row>
    <row r="2037" spans="1:11" s="30" customFormat="1" ht="41.25" customHeight="1" thickBot="1" x14ac:dyDescent="0.3">
      <c r="A2037" s="113"/>
      <c r="B2037" s="93"/>
      <c r="C2037" s="55"/>
      <c r="D2037" s="94" t="e">
        <f>VLOOKUP($C2036:$C$5004,$C$27:$D$5004,2,0)</f>
        <v>#N/A</v>
      </c>
      <c r="E2037" s="99"/>
      <c r="F2037" s="60" t="e">
        <f>VLOOKUP($E2037:$E$5004,'PLANO DE APLICAÇÃO'!$A$5:$B$1002,2,0)</f>
        <v>#N/A</v>
      </c>
      <c r="G2037" s="28"/>
      <c r="H2037" s="29" t="str">
        <f>IF(G2037=1,'ANEXO RP14'!$A$51,(IF(G2037=2,'ANEXO RP14'!$A$52,(IF(G2037=3,'ANEXO RP14'!$A$53,(IF(G2037=4,'ANEXO RP14'!$A$54,(IF(G2037=5,'ANEXO RP14'!$A$55,(IF(G2037=6,'ANEXO RP14'!$A$56,(IF(G2037=7,'ANEXO RP14'!$A$57,(IF(G2037=8,'ANEXO RP14'!$A$58,(IF(G2037=9,'ANEXO RP14'!$A$59,(IF(G2037=10,'ANEXO RP14'!$A$60,(IF(G2037=11,'ANEXO RP14'!$A$61,(IF(G2037=12,'ANEXO RP14'!$A$62,(IF(G2037=13,'ANEXO RP14'!$A$63,(IF(G2037=14,'ANEXO RP14'!$A$64,(IF(G2037=15,'ANEXO RP14'!$A$65,(IF(G2037=16,'ANEXO RP14'!$A$66," ")))))))))))))))))))))))))))))))</f>
        <v xml:space="preserve"> </v>
      </c>
      <c r="I2037" s="106"/>
      <c r="J2037" s="114"/>
      <c r="K2037" s="91"/>
    </row>
    <row r="2038" spans="1:11" s="30" customFormat="1" ht="41.25" customHeight="1" thickBot="1" x14ac:dyDescent="0.3">
      <c r="A2038" s="113"/>
      <c r="B2038" s="93"/>
      <c r="C2038" s="55"/>
      <c r="D2038" s="94" t="e">
        <f>VLOOKUP($C2037:$C$5004,$C$27:$D$5004,2,0)</f>
        <v>#N/A</v>
      </c>
      <c r="E2038" s="99"/>
      <c r="F2038" s="60" t="e">
        <f>VLOOKUP($E2038:$E$5004,'PLANO DE APLICAÇÃO'!$A$5:$B$1002,2,0)</f>
        <v>#N/A</v>
      </c>
      <c r="G2038" s="28"/>
      <c r="H2038" s="29" t="str">
        <f>IF(G2038=1,'ANEXO RP14'!$A$51,(IF(G2038=2,'ANEXO RP14'!$A$52,(IF(G2038=3,'ANEXO RP14'!$A$53,(IF(G2038=4,'ANEXO RP14'!$A$54,(IF(G2038=5,'ANEXO RP14'!$A$55,(IF(G2038=6,'ANEXO RP14'!$A$56,(IF(G2038=7,'ANEXO RP14'!$A$57,(IF(G2038=8,'ANEXO RP14'!$A$58,(IF(G2038=9,'ANEXO RP14'!$A$59,(IF(G2038=10,'ANEXO RP14'!$A$60,(IF(G2038=11,'ANEXO RP14'!$A$61,(IF(G2038=12,'ANEXO RP14'!$A$62,(IF(G2038=13,'ANEXO RP14'!$A$63,(IF(G2038=14,'ANEXO RP14'!$A$64,(IF(G2038=15,'ANEXO RP14'!$A$65,(IF(G2038=16,'ANEXO RP14'!$A$66," ")))))))))))))))))))))))))))))))</f>
        <v xml:space="preserve"> </v>
      </c>
      <c r="I2038" s="106"/>
      <c r="J2038" s="114"/>
      <c r="K2038" s="91"/>
    </row>
    <row r="2039" spans="1:11" s="30" customFormat="1" ht="41.25" customHeight="1" thickBot="1" x14ac:dyDescent="0.3">
      <c r="A2039" s="113"/>
      <c r="B2039" s="93"/>
      <c r="C2039" s="55"/>
      <c r="D2039" s="94" t="e">
        <f>VLOOKUP($C2038:$C$5004,$C$27:$D$5004,2,0)</f>
        <v>#N/A</v>
      </c>
      <c r="E2039" s="99"/>
      <c r="F2039" s="60" t="e">
        <f>VLOOKUP($E2039:$E$5004,'PLANO DE APLICAÇÃO'!$A$5:$B$1002,2,0)</f>
        <v>#N/A</v>
      </c>
      <c r="G2039" s="28"/>
      <c r="H2039" s="29" t="str">
        <f>IF(G2039=1,'ANEXO RP14'!$A$51,(IF(G2039=2,'ANEXO RP14'!$A$52,(IF(G2039=3,'ANEXO RP14'!$A$53,(IF(G2039=4,'ANEXO RP14'!$A$54,(IF(G2039=5,'ANEXO RP14'!$A$55,(IF(G2039=6,'ANEXO RP14'!$A$56,(IF(G2039=7,'ANEXO RP14'!$A$57,(IF(G2039=8,'ANEXO RP14'!$A$58,(IF(G2039=9,'ANEXO RP14'!$A$59,(IF(G2039=10,'ANEXO RP14'!$A$60,(IF(G2039=11,'ANEXO RP14'!$A$61,(IF(G2039=12,'ANEXO RP14'!$A$62,(IF(G2039=13,'ANEXO RP14'!$A$63,(IF(G2039=14,'ANEXO RP14'!$A$64,(IF(G2039=15,'ANEXO RP14'!$A$65,(IF(G2039=16,'ANEXO RP14'!$A$66," ")))))))))))))))))))))))))))))))</f>
        <v xml:space="preserve"> </v>
      </c>
      <c r="I2039" s="106"/>
      <c r="J2039" s="114"/>
      <c r="K2039" s="91"/>
    </row>
    <row r="2040" spans="1:11" s="30" customFormat="1" ht="41.25" customHeight="1" thickBot="1" x14ac:dyDescent="0.3">
      <c r="A2040" s="113"/>
      <c r="B2040" s="93"/>
      <c r="C2040" s="55"/>
      <c r="D2040" s="94" t="e">
        <f>VLOOKUP($C2039:$C$5004,$C$27:$D$5004,2,0)</f>
        <v>#N/A</v>
      </c>
      <c r="E2040" s="99"/>
      <c r="F2040" s="60" t="e">
        <f>VLOOKUP($E2040:$E$5004,'PLANO DE APLICAÇÃO'!$A$5:$B$1002,2,0)</f>
        <v>#N/A</v>
      </c>
      <c r="G2040" s="28"/>
      <c r="H2040" s="29" t="str">
        <f>IF(G2040=1,'ANEXO RP14'!$A$51,(IF(G2040=2,'ANEXO RP14'!$A$52,(IF(G2040=3,'ANEXO RP14'!$A$53,(IF(G2040=4,'ANEXO RP14'!$A$54,(IF(G2040=5,'ANEXO RP14'!$A$55,(IF(G2040=6,'ANEXO RP14'!$A$56,(IF(G2040=7,'ANEXO RP14'!$A$57,(IF(G2040=8,'ANEXO RP14'!$A$58,(IF(G2040=9,'ANEXO RP14'!$A$59,(IF(G2040=10,'ANEXO RP14'!$A$60,(IF(G2040=11,'ANEXO RP14'!$A$61,(IF(G2040=12,'ANEXO RP14'!$A$62,(IF(G2040=13,'ANEXO RP14'!$A$63,(IF(G2040=14,'ANEXO RP14'!$A$64,(IF(G2040=15,'ANEXO RP14'!$A$65,(IF(G2040=16,'ANEXO RP14'!$A$66," ")))))))))))))))))))))))))))))))</f>
        <v xml:space="preserve"> </v>
      </c>
      <c r="I2040" s="106"/>
      <c r="J2040" s="114"/>
      <c r="K2040" s="91"/>
    </row>
    <row r="2041" spans="1:11" s="30" customFormat="1" ht="41.25" customHeight="1" thickBot="1" x14ac:dyDescent="0.3">
      <c r="A2041" s="113"/>
      <c r="B2041" s="93"/>
      <c r="C2041" s="55"/>
      <c r="D2041" s="94" t="e">
        <f>VLOOKUP($C2040:$C$5004,$C$27:$D$5004,2,0)</f>
        <v>#N/A</v>
      </c>
      <c r="E2041" s="99"/>
      <c r="F2041" s="60" t="e">
        <f>VLOOKUP($E2041:$E$5004,'PLANO DE APLICAÇÃO'!$A$5:$B$1002,2,0)</f>
        <v>#N/A</v>
      </c>
      <c r="G2041" s="28"/>
      <c r="H2041" s="29" t="str">
        <f>IF(G2041=1,'ANEXO RP14'!$A$51,(IF(G2041=2,'ANEXO RP14'!$A$52,(IF(G2041=3,'ANEXO RP14'!$A$53,(IF(G2041=4,'ANEXO RP14'!$A$54,(IF(G2041=5,'ANEXO RP14'!$A$55,(IF(G2041=6,'ANEXO RP14'!$A$56,(IF(G2041=7,'ANEXO RP14'!$A$57,(IF(G2041=8,'ANEXO RP14'!$A$58,(IF(G2041=9,'ANEXO RP14'!$A$59,(IF(G2041=10,'ANEXO RP14'!$A$60,(IF(G2041=11,'ANEXO RP14'!$A$61,(IF(G2041=12,'ANEXO RP14'!$A$62,(IF(G2041=13,'ANEXO RP14'!$A$63,(IF(G2041=14,'ANEXO RP14'!$A$64,(IF(G2041=15,'ANEXO RP14'!$A$65,(IF(G2041=16,'ANEXO RP14'!$A$66," ")))))))))))))))))))))))))))))))</f>
        <v xml:space="preserve"> </v>
      </c>
      <c r="I2041" s="106"/>
      <c r="J2041" s="114"/>
      <c r="K2041" s="91"/>
    </row>
    <row r="2042" spans="1:11" s="30" customFormat="1" ht="41.25" customHeight="1" thickBot="1" x14ac:dyDescent="0.3">
      <c r="A2042" s="113"/>
      <c r="B2042" s="93"/>
      <c r="C2042" s="55"/>
      <c r="D2042" s="94" t="e">
        <f>VLOOKUP($C2041:$C$5004,$C$27:$D$5004,2,0)</f>
        <v>#N/A</v>
      </c>
      <c r="E2042" s="99"/>
      <c r="F2042" s="60" t="e">
        <f>VLOOKUP($E2042:$E$5004,'PLANO DE APLICAÇÃO'!$A$5:$B$1002,2,0)</f>
        <v>#N/A</v>
      </c>
      <c r="G2042" s="28"/>
      <c r="H2042" s="29" t="str">
        <f>IF(G2042=1,'ANEXO RP14'!$A$51,(IF(G2042=2,'ANEXO RP14'!$A$52,(IF(G2042=3,'ANEXO RP14'!$A$53,(IF(G2042=4,'ANEXO RP14'!$A$54,(IF(G2042=5,'ANEXO RP14'!$A$55,(IF(G2042=6,'ANEXO RP14'!$A$56,(IF(G2042=7,'ANEXO RP14'!$A$57,(IF(G2042=8,'ANEXO RP14'!$A$58,(IF(G2042=9,'ANEXO RP14'!$A$59,(IF(G2042=10,'ANEXO RP14'!$A$60,(IF(G2042=11,'ANEXO RP14'!$A$61,(IF(G2042=12,'ANEXO RP14'!$A$62,(IF(G2042=13,'ANEXO RP14'!$A$63,(IF(G2042=14,'ANEXO RP14'!$A$64,(IF(G2042=15,'ANEXO RP14'!$A$65,(IF(G2042=16,'ANEXO RP14'!$A$66," ")))))))))))))))))))))))))))))))</f>
        <v xml:space="preserve"> </v>
      </c>
      <c r="I2042" s="106"/>
      <c r="J2042" s="114"/>
      <c r="K2042" s="91"/>
    </row>
    <row r="2043" spans="1:11" s="30" customFormat="1" ht="41.25" customHeight="1" thickBot="1" x14ac:dyDescent="0.3">
      <c r="A2043" s="113"/>
      <c r="B2043" s="93"/>
      <c r="C2043" s="55"/>
      <c r="D2043" s="94" t="e">
        <f>VLOOKUP($C2042:$C$5004,$C$27:$D$5004,2,0)</f>
        <v>#N/A</v>
      </c>
      <c r="E2043" s="99"/>
      <c r="F2043" s="60" t="e">
        <f>VLOOKUP($E2043:$E$5004,'PLANO DE APLICAÇÃO'!$A$5:$B$1002,2,0)</f>
        <v>#N/A</v>
      </c>
      <c r="G2043" s="28"/>
      <c r="H2043" s="29" t="str">
        <f>IF(G2043=1,'ANEXO RP14'!$A$51,(IF(G2043=2,'ANEXO RP14'!$A$52,(IF(G2043=3,'ANEXO RP14'!$A$53,(IF(G2043=4,'ANEXO RP14'!$A$54,(IF(G2043=5,'ANEXO RP14'!$A$55,(IF(G2043=6,'ANEXO RP14'!$A$56,(IF(G2043=7,'ANEXO RP14'!$A$57,(IF(G2043=8,'ANEXO RP14'!$A$58,(IF(G2043=9,'ANEXO RP14'!$A$59,(IF(G2043=10,'ANEXO RP14'!$A$60,(IF(G2043=11,'ANEXO RP14'!$A$61,(IF(G2043=12,'ANEXO RP14'!$A$62,(IF(G2043=13,'ANEXO RP14'!$A$63,(IF(G2043=14,'ANEXO RP14'!$A$64,(IF(G2043=15,'ANEXO RP14'!$A$65,(IF(G2043=16,'ANEXO RP14'!$A$66," ")))))))))))))))))))))))))))))))</f>
        <v xml:space="preserve"> </v>
      </c>
      <c r="I2043" s="106"/>
      <c r="J2043" s="114"/>
      <c r="K2043" s="91"/>
    </row>
    <row r="2044" spans="1:11" s="30" customFormat="1" ht="41.25" customHeight="1" thickBot="1" x14ac:dyDescent="0.3">
      <c r="A2044" s="113"/>
      <c r="B2044" s="93"/>
      <c r="C2044" s="55"/>
      <c r="D2044" s="94" t="e">
        <f>VLOOKUP($C2043:$C$5004,$C$27:$D$5004,2,0)</f>
        <v>#N/A</v>
      </c>
      <c r="E2044" s="99"/>
      <c r="F2044" s="60" t="e">
        <f>VLOOKUP($E2044:$E$5004,'PLANO DE APLICAÇÃO'!$A$5:$B$1002,2,0)</f>
        <v>#N/A</v>
      </c>
      <c r="G2044" s="28"/>
      <c r="H2044" s="29" t="str">
        <f>IF(G2044=1,'ANEXO RP14'!$A$51,(IF(G2044=2,'ANEXO RP14'!$A$52,(IF(G2044=3,'ANEXO RP14'!$A$53,(IF(G2044=4,'ANEXO RP14'!$A$54,(IF(G2044=5,'ANEXO RP14'!$A$55,(IF(G2044=6,'ANEXO RP14'!$A$56,(IF(G2044=7,'ANEXO RP14'!$A$57,(IF(G2044=8,'ANEXO RP14'!$A$58,(IF(G2044=9,'ANEXO RP14'!$A$59,(IF(G2044=10,'ANEXO RP14'!$A$60,(IF(G2044=11,'ANEXO RP14'!$A$61,(IF(G2044=12,'ANEXO RP14'!$A$62,(IF(G2044=13,'ANEXO RP14'!$A$63,(IF(G2044=14,'ANEXO RP14'!$A$64,(IF(G2044=15,'ANEXO RP14'!$A$65,(IF(G2044=16,'ANEXO RP14'!$A$66," ")))))))))))))))))))))))))))))))</f>
        <v xml:space="preserve"> </v>
      </c>
      <c r="I2044" s="106"/>
      <c r="J2044" s="114"/>
      <c r="K2044" s="91"/>
    </row>
    <row r="2045" spans="1:11" s="30" customFormat="1" ht="41.25" customHeight="1" thickBot="1" x14ac:dyDescent="0.3">
      <c r="A2045" s="113"/>
      <c r="B2045" s="93"/>
      <c r="C2045" s="55"/>
      <c r="D2045" s="94" t="e">
        <f>VLOOKUP($C2044:$C$5004,$C$27:$D$5004,2,0)</f>
        <v>#N/A</v>
      </c>
      <c r="E2045" s="99"/>
      <c r="F2045" s="60" t="e">
        <f>VLOOKUP($E2045:$E$5004,'PLANO DE APLICAÇÃO'!$A$5:$B$1002,2,0)</f>
        <v>#N/A</v>
      </c>
      <c r="G2045" s="28"/>
      <c r="H2045" s="29" t="str">
        <f>IF(G2045=1,'ANEXO RP14'!$A$51,(IF(G2045=2,'ANEXO RP14'!$A$52,(IF(G2045=3,'ANEXO RP14'!$A$53,(IF(G2045=4,'ANEXO RP14'!$A$54,(IF(G2045=5,'ANEXO RP14'!$A$55,(IF(G2045=6,'ANEXO RP14'!$A$56,(IF(G2045=7,'ANEXO RP14'!$A$57,(IF(G2045=8,'ANEXO RP14'!$A$58,(IF(G2045=9,'ANEXO RP14'!$A$59,(IF(G2045=10,'ANEXO RP14'!$A$60,(IF(G2045=11,'ANEXO RP14'!$A$61,(IF(G2045=12,'ANEXO RP14'!$A$62,(IF(G2045=13,'ANEXO RP14'!$A$63,(IF(G2045=14,'ANEXO RP14'!$A$64,(IF(G2045=15,'ANEXO RP14'!$A$65,(IF(G2045=16,'ANEXO RP14'!$A$66," ")))))))))))))))))))))))))))))))</f>
        <v xml:space="preserve"> </v>
      </c>
      <c r="I2045" s="106"/>
      <c r="J2045" s="114"/>
      <c r="K2045" s="91"/>
    </row>
    <row r="2046" spans="1:11" s="30" customFormat="1" ht="41.25" customHeight="1" thickBot="1" x14ac:dyDescent="0.3">
      <c r="A2046" s="113"/>
      <c r="B2046" s="93"/>
      <c r="C2046" s="55"/>
      <c r="D2046" s="94" t="e">
        <f>VLOOKUP($C2045:$C$5004,$C$27:$D$5004,2,0)</f>
        <v>#N/A</v>
      </c>
      <c r="E2046" s="99"/>
      <c r="F2046" s="60" t="e">
        <f>VLOOKUP($E2046:$E$5004,'PLANO DE APLICAÇÃO'!$A$5:$B$1002,2,0)</f>
        <v>#N/A</v>
      </c>
      <c r="G2046" s="28"/>
      <c r="H2046" s="29" t="str">
        <f>IF(G2046=1,'ANEXO RP14'!$A$51,(IF(G2046=2,'ANEXO RP14'!$A$52,(IF(G2046=3,'ANEXO RP14'!$A$53,(IF(G2046=4,'ANEXO RP14'!$A$54,(IF(G2046=5,'ANEXO RP14'!$A$55,(IF(G2046=6,'ANEXO RP14'!$A$56,(IF(G2046=7,'ANEXO RP14'!$A$57,(IF(G2046=8,'ANEXO RP14'!$A$58,(IF(G2046=9,'ANEXO RP14'!$A$59,(IF(G2046=10,'ANEXO RP14'!$A$60,(IF(G2046=11,'ANEXO RP14'!$A$61,(IF(G2046=12,'ANEXO RP14'!$A$62,(IF(G2046=13,'ANEXO RP14'!$A$63,(IF(G2046=14,'ANEXO RP14'!$A$64,(IF(G2046=15,'ANEXO RP14'!$A$65,(IF(G2046=16,'ANEXO RP14'!$A$66," ")))))))))))))))))))))))))))))))</f>
        <v xml:space="preserve"> </v>
      </c>
      <c r="I2046" s="106"/>
      <c r="J2046" s="114"/>
      <c r="K2046" s="91"/>
    </row>
    <row r="2047" spans="1:11" s="30" customFormat="1" ht="41.25" customHeight="1" thickBot="1" x14ac:dyDescent="0.3">
      <c r="A2047" s="113"/>
      <c r="B2047" s="93"/>
      <c r="C2047" s="55"/>
      <c r="D2047" s="94" t="e">
        <f>VLOOKUP($C2046:$C$5004,$C$27:$D$5004,2,0)</f>
        <v>#N/A</v>
      </c>
      <c r="E2047" s="99"/>
      <c r="F2047" s="60" t="e">
        <f>VLOOKUP($E2047:$E$5004,'PLANO DE APLICAÇÃO'!$A$5:$B$1002,2,0)</f>
        <v>#N/A</v>
      </c>
      <c r="G2047" s="28"/>
      <c r="H2047" s="29" t="str">
        <f>IF(G2047=1,'ANEXO RP14'!$A$51,(IF(G2047=2,'ANEXO RP14'!$A$52,(IF(G2047=3,'ANEXO RP14'!$A$53,(IF(G2047=4,'ANEXO RP14'!$A$54,(IF(G2047=5,'ANEXO RP14'!$A$55,(IF(G2047=6,'ANEXO RP14'!$A$56,(IF(G2047=7,'ANEXO RP14'!$A$57,(IF(G2047=8,'ANEXO RP14'!$A$58,(IF(G2047=9,'ANEXO RP14'!$A$59,(IF(G2047=10,'ANEXO RP14'!$A$60,(IF(G2047=11,'ANEXO RP14'!$A$61,(IF(G2047=12,'ANEXO RP14'!$A$62,(IF(G2047=13,'ANEXO RP14'!$A$63,(IF(G2047=14,'ANEXO RP14'!$A$64,(IF(G2047=15,'ANEXO RP14'!$A$65,(IF(G2047=16,'ANEXO RP14'!$A$66," ")))))))))))))))))))))))))))))))</f>
        <v xml:space="preserve"> </v>
      </c>
      <c r="I2047" s="106"/>
      <c r="J2047" s="114"/>
      <c r="K2047" s="91"/>
    </row>
    <row r="2048" spans="1:11" s="30" customFormat="1" ht="41.25" customHeight="1" thickBot="1" x14ac:dyDescent="0.3">
      <c r="A2048" s="113"/>
      <c r="B2048" s="93"/>
      <c r="C2048" s="55"/>
      <c r="D2048" s="94" t="e">
        <f>VLOOKUP($C2047:$C$5004,$C$27:$D$5004,2,0)</f>
        <v>#N/A</v>
      </c>
      <c r="E2048" s="99"/>
      <c r="F2048" s="60" t="e">
        <f>VLOOKUP($E2048:$E$5004,'PLANO DE APLICAÇÃO'!$A$5:$B$1002,2,0)</f>
        <v>#N/A</v>
      </c>
      <c r="G2048" s="28"/>
      <c r="H2048" s="29" t="str">
        <f>IF(G2048=1,'ANEXO RP14'!$A$51,(IF(G2048=2,'ANEXO RP14'!$A$52,(IF(G2048=3,'ANEXO RP14'!$A$53,(IF(G2048=4,'ANEXO RP14'!$A$54,(IF(G2048=5,'ANEXO RP14'!$A$55,(IF(G2048=6,'ANEXO RP14'!$A$56,(IF(G2048=7,'ANEXO RP14'!$A$57,(IF(G2048=8,'ANEXO RP14'!$A$58,(IF(G2048=9,'ANEXO RP14'!$A$59,(IF(G2048=10,'ANEXO RP14'!$A$60,(IF(G2048=11,'ANEXO RP14'!$A$61,(IF(G2048=12,'ANEXO RP14'!$A$62,(IF(G2048=13,'ANEXO RP14'!$A$63,(IF(G2048=14,'ANEXO RP14'!$A$64,(IF(G2048=15,'ANEXO RP14'!$A$65,(IF(G2048=16,'ANEXO RP14'!$A$66," ")))))))))))))))))))))))))))))))</f>
        <v xml:space="preserve"> </v>
      </c>
      <c r="I2048" s="106"/>
      <c r="J2048" s="114"/>
      <c r="K2048" s="91"/>
    </row>
    <row r="2049" spans="1:11" s="30" customFormat="1" ht="41.25" customHeight="1" thickBot="1" x14ac:dyDescent="0.3">
      <c r="A2049" s="113"/>
      <c r="B2049" s="93"/>
      <c r="C2049" s="55"/>
      <c r="D2049" s="94" t="e">
        <f>VLOOKUP($C2048:$C$5004,$C$27:$D$5004,2,0)</f>
        <v>#N/A</v>
      </c>
      <c r="E2049" s="99"/>
      <c r="F2049" s="60" t="e">
        <f>VLOOKUP($E2049:$E$5004,'PLANO DE APLICAÇÃO'!$A$5:$B$1002,2,0)</f>
        <v>#N/A</v>
      </c>
      <c r="G2049" s="28"/>
      <c r="H2049" s="29" t="str">
        <f>IF(G2049=1,'ANEXO RP14'!$A$51,(IF(G2049=2,'ANEXO RP14'!$A$52,(IF(G2049=3,'ANEXO RP14'!$A$53,(IF(G2049=4,'ANEXO RP14'!$A$54,(IF(G2049=5,'ANEXO RP14'!$A$55,(IF(G2049=6,'ANEXO RP14'!$A$56,(IF(G2049=7,'ANEXO RP14'!$A$57,(IF(G2049=8,'ANEXO RP14'!$A$58,(IF(G2049=9,'ANEXO RP14'!$A$59,(IF(G2049=10,'ANEXO RP14'!$A$60,(IF(G2049=11,'ANEXO RP14'!$A$61,(IF(G2049=12,'ANEXO RP14'!$A$62,(IF(G2049=13,'ANEXO RP14'!$A$63,(IF(G2049=14,'ANEXO RP14'!$A$64,(IF(G2049=15,'ANEXO RP14'!$A$65,(IF(G2049=16,'ANEXO RP14'!$A$66," ")))))))))))))))))))))))))))))))</f>
        <v xml:space="preserve"> </v>
      </c>
      <c r="I2049" s="106"/>
      <c r="J2049" s="114"/>
      <c r="K2049" s="91"/>
    </row>
    <row r="2050" spans="1:11" s="30" customFormat="1" ht="41.25" customHeight="1" thickBot="1" x14ac:dyDescent="0.3">
      <c r="A2050" s="113"/>
      <c r="B2050" s="93"/>
      <c r="C2050" s="55"/>
      <c r="D2050" s="94" t="e">
        <f>VLOOKUP($C2049:$C$5004,$C$27:$D$5004,2,0)</f>
        <v>#N/A</v>
      </c>
      <c r="E2050" s="99"/>
      <c r="F2050" s="60" t="e">
        <f>VLOOKUP($E2050:$E$5004,'PLANO DE APLICAÇÃO'!$A$5:$B$1002,2,0)</f>
        <v>#N/A</v>
      </c>
      <c r="G2050" s="28"/>
      <c r="H2050" s="29" t="str">
        <f>IF(G2050=1,'ANEXO RP14'!$A$51,(IF(G2050=2,'ANEXO RP14'!$A$52,(IF(G2050=3,'ANEXO RP14'!$A$53,(IF(G2050=4,'ANEXO RP14'!$A$54,(IF(G2050=5,'ANEXO RP14'!$A$55,(IF(G2050=6,'ANEXO RP14'!$A$56,(IF(G2050=7,'ANEXO RP14'!$A$57,(IF(G2050=8,'ANEXO RP14'!$A$58,(IF(G2050=9,'ANEXO RP14'!$A$59,(IF(G2050=10,'ANEXO RP14'!$A$60,(IF(G2050=11,'ANEXO RP14'!$A$61,(IF(G2050=12,'ANEXO RP14'!$A$62,(IF(G2050=13,'ANEXO RP14'!$A$63,(IF(G2050=14,'ANEXO RP14'!$A$64,(IF(G2050=15,'ANEXO RP14'!$A$65,(IF(G2050=16,'ANEXO RP14'!$A$66," ")))))))))))))))))))))))))))))))</f>
        <v xml:space="preserve"> </v>
      </c>
      <c r="I2050" s="106"/>
      <c r="J2050" s="114"/>
      <c r="K2050" s="91"/>
    </row>
    <row r="2051" spans="1:11" s="30" customFormat="1" ht="41.25" customHeight="1" thickBot="1" x14ac:dyDescent="0.3">
      <c r="A2051" s="113"/>
      <c r="B2051" s="93"/>
      <c r="C2051" s="55"/>
      <c r="D2051" s="94" t="e">
        <f>VLOOKUP($C2050:$C$5004,$C$27:$D$5004,2,0)</f>
        <v>#N/A</v>
      </c>
      <c r="E2051" s="99"/>
      <c r="F2051" s="60" t="e">
        <f>VLOOKUP($E2051:$E$5004,'PLANO DE APLICAÇÃO'!$A$5:$B$1002,2,0)</f>
        <v>#N/A</v>
      </c>
      <c r="G2051" s="28"/>
      <c r="H2051" s="29" t="str">
        <f>IF(G2051=1,'ANEXO RP14'!$A$51,(IF(G2051=2,'ANEXO RP14'!$A$52,(IF(G2051=3,'ANEXO RP14'!$A$53,(IF(G2051=4,'ANEXO RP14'!$A$54,(IF(G2051=5,'ANEXO RP14'!$A$55,(IF(G2051=6,'ANEXO RP14'!$A$56,(IF(G2051=7,'ANEXO RP14'!$A$57,(IF(G2051=8,'ANEXO RP14'!$A$58,(IF(G2051=9,'ANEXO RP14'!$A$59,(IF(G2051=10,'ANEXO RP14'!$A$60,(IF(G2051=11,'ANEXO RP14'!$A$61,(IF(G2051=12,'ANEXO RP14'!$A$62,(IF(G2051=13,'ANEXO RP14'!$A$63,(IF(G2051=14,'ANEXO RP14'!$A$64,(IF(G2051=15,'ANEXO RP14'!$A$65,(IF(G2051=16,'ANEXO RP14'!$A$66," ")))))))))))))))))))))))))))))))</f>
        <v xml:space="preserve"> </v>
      </c>
      <c r="I2051" s="106"/>
      <c r="J2051" s="114"/>
      <c r="K2051" s="91"/>
    </row>
    <row r="2052" spans="1:11" s="30" customFormat="1" ht="41.25" customHeight="1" thickBot="1" x14ac:dyDescent="0.3">
      <c r="A2052" s="113"/>
      <c r="B2052" s="93"/>
      <c r="C2052" s="55"/>
      <c r="D2052" s="94" t="e">
        <f>VLOOKUP($C2051:$C$5004,$C$27:$D$5004,2,0)</f>
        <v>#N/A</v>
      </c>
      <c r="E2052" s="99"/>
      <c r="F2052" s="60" t="e">
        <f>VLOOKUP($E2052:$E$5004,'PLANO DE APLICAÇÃO'!$A$5:$B$1002,2,0)</f>
        <v>#N/A</v>
      </c>
      <c r="G2052" s="28"/>
      <c r="H2052" s="29" t="str">
        <f>IF(G2052=1,'ANEXO RP14'!$A$51,(IF(G2052=2,'ANEXO RP14'!$A$52,(IF(G2052=3,'ANEXO RP14'!$A$53,(IF(G2052=4,'ANEXO RP14'!$A$54,(IF(G2052=5,'ANEXO RP14'!$A$55,(IF(G2052=6,'ANEXO RP14'!$A$56,(IF(G2052=7,'ANEXO RP14'!$A$57,(IF(G2052=8,'ANEXO RP14'!$A$58,(IF(G2052=9,'ANEXO RP14'!$A$59,(IF(G2052=10,'ANEXO RP14'!$A$60,(IF(G2052=11,'ANEXO RP14'!$A$61,(IF(G2052=12,'ANEXO RP14'!$A$62,(IF(G2052=13,'ANEXO RP14'!$A$63,(IF(G2052=14,'ANEXO RP14'!$A$64,(IF(G2052=15,'ANEXO RP14'!$A$65,(IF(G2052=16,'ANEXO RP14'!$A$66," ")))))))))))))))))))))))))))))))</f>
        <v xml:space="preserve"> </v>
      </c>
      <c r="I2052" s="106"/>
      <c r="J2052" s="114"/>
      <c r="K2052" s="91"/>
    </row>
    <row r="2053" spans="1:11" s="30" customFormat="1" ht="41.25" customHeight="1" thickBot="1" x14ac:dyDescent="0.3">
      <c r="A2053" s="113"/>
      <c r="B2053" s="93"/>
      <c r="C2053" s="55"/>
      <c r="D2053" s="94" t="e">
        <f>VLOOKUP($C2052:$C$5004,$C$27:$D$5004,2,0)</f>
        <v>#N/A</v>
      </c>
      <c r="E2053" s="99"/>
      <c r="F2053" s="60" t="e">
        <f>VLOOKUP($E2053:$E$5004,'PLANO DE APLICAÇÃO'!$A$5:$B$1002,2,0)</f>
        <v>#N/A</v>
      </c>
      <c r="G2053" s="28"/>
      <c r="H2053" s="29" t="str">
        <f>IF(G2053=1,'ANEXO RP14'!$A$51,(IF(G2053=2,'ANEXO RP14'!$A$52,(IF(G2053=3,'ANEXO RP14'!$A$53,(IF(G2053=4,'ANEXO RP14'!$A$54,(IF(G2053=5,'ANEXO RP14'!$A$55,(IF(G2053=6,'ANEXO RP14'!$A$56,(IF(G2053=7,'ANEXO RP14'!$A$57,(IF(G2053=8,'ANEXO RP14'!$A$58,(IF(G2053=9,'ANEXO RP14'!$A$59,(IF(G2053=10,'ANEXO RP14'!$A$60,(IF(G2053=11,'ANEXO RP14'!$A$61,(IF(G2053=12,'ANEXO RP14'!$A$62,(IF(G2053=13,'ANEXO RP14'!$A$63,(IF(G2053=14,'ANEXO RP14'!$A$64,(IF(G2053=15,'ANEXO RP14'!$A$65,(IF(G2053=16,'ANEXO RP14'!$A$66," ")))))))))))))))))))))))))))))))</f>
        <v xml:space="preserve"> </v>
      </c>
      <c r="I2053" s="106"/>
      <c r="J2053" s="114"/>
      <c r="K2053" s="91"/>
    </row>
    <row r="2054" spans="1:11" s="30" customFormat="1" ht="41.25" customHeight="1" thickBot="1" x14ac:dyDescent="0.3">
      <c r="A2054" s="113"/>
      <c r="B2054" s="93"/>
      <c r="C2054" s="55"/>
      <c r="D2054" s="94" t="e">
        <f>VLOOKUP($C2053:$C$5004,$C$27:$D$5004,2,0)</f>
        <v>#N/A</v>
      </c>
      <c r="E2054" s="99"/>
      <c r="F2054" s="60" t="e">
        <f>VLOOKUP($E2054:$E$5004,'PLANO DE APLICAÇÃO'!$A$5:$B$1002,2,0)</f>
        <v>#N/A</v>
      </c>
      <c r="G2054" s="28"/>
      <c r="H2054" s="29" t="str">
        <f>IF(G2054=1,'ANEXO RP14'!$A$51,(IF(G2054=2,'ANEXO RP14'!$A$52,(IF(G2054=3,'ANEXO RP14'!$A$53,(IF(G2054=4,'ANEXO RP14'!$A$54,(IF(G2054=5,'ANEXO RP14'!$A$55,(IF(G2054=6,'ANEXO RP14'!$A$56,(IF(G2054=7,'ANEXO RP14'!$A$57,(IF(G2054=8,'ANEXO RP14'!$A$58,(IF(G2054=9,'ANEXO RP14'!$A$59,(IF(G2054=10,'ANEXO RP14'!$A$60,(IF(G2054=11,'ANEXO RP14'!$A$61,(IF(G2054=12,'ANEXO RP14'!$A$62,(IF(G2054=13,'ANEXO RP14'!$A$63,(IF(G2054=14,'ANEXO RP14'!$A$64,(IF(G2054=15,'ANEXO RP14'!$A$65,(IF(G2054=16,'ANEXO RP14'!$A$66," ")))))))))))))))))))))))))))))))</f>
        <v xml:space="preserve"> </v>
      </c>
      <c r="I2054" s="106"/>
      <c r="J2054" s="114"/>
      <c r="K2054" s="91"/>
    </row>
    <row r="2055" spans="1:11" s="30" customFormat="1" ht="41.25" customHeight="1" thickBot="1" x14ac:dyDescent="0.3">
      <c r="A2055" s="113"/>
      <c r="B2055" s="93"/>
      <c r="C2055" s="55"/>
      <c r="D2055" s="94" t="e">
        <f>VLOOKUP($C2054:$C$5004,$C$27:$D$5004,2,0)</f>
        <v>#N/A</v>
      </c>
      <c r="E2055" s="99"/>
      <c r="F2055" s="60" t="e">
        <f>VLOOKUP($E2055:$E$5004,'PLANO DE APLICAÇÃO'!$A$5:$B$1002,2,0)</f>
        <v>#N/A</v>
      </c>
      <c r="G2055" s="28"/>
      <c r="H2055" s="29" t="str">
        <f>IF(G2055=1,'ANEXO RP14'!$A$51,(IF(G2055=2,'ANEXO RP14'!$A$52,(IF(G2055=3,'ANEXO RP14'!$A$53,(IF(G2055=4,'ANEXO RP14'!$A$54,(IF(G2055=5,'ANEXO RP14'!$A$55,(IF(G2055=6,'ANEXO RP14'!$A$56,(IF(G2055=7,'ANEXO RP14'!$A$57,(IF(G2055=8,'ANEXO RP14'!$A$58,(IF(G2055=9,'ANEXO RP14'!$A$59,(IF(G2055=10,'ANEXO RP14'!$A$60,(IF(G2055=11,'ANEXO RP14'!$A$61,(IF(G2055=12,'ANEXO RP14'!$A$62,(IF(G2055=13,'ANEXO RP14'!$A$63,(IF(G2055=14,'ANEXO RP14'!$A$64,(IF(G2055=15,'ANEXO RP14'!$A$65,(IF(G2055=16,'ANEXO RP14'!$A$66," ")))))))))))))))))))))))))))))))</f>
        <v xml:space="preserve"> </v>
      </c>
      <c r="I2055" s="106"/>
      <c r="J2055" s="114"/>
      <c r="K2055" s="91"/>
    </row>
    <row r="2056" spans="1:11" s="30" customFormat="1" ht="41.25" customHeight="1" thickBot="1" x14ac:dyDescent="0.3">
      <c r="A2056" s="113"/>
      <c r="B2056" s="93"/>
      <c r="C2056" s="55"/>
      <c r="D2056" s="94" t="e">
        <f>VLOOKUP($C2055:$C$5004,$C$27:$D$5004,2,0)</f>
        <v>#N/A</v>
      </c>
      <c r="E2056" s="99"/>
      <c r="F2056" s="60" t="e">
        <f>VLOOKUP($E2056:$E$5004,'PLANO DE APLICAÇÃO'!$A$5:$B$1002,2,0)</f>
        <v>#N/A</v>
      </c>
      <c r="G2056" s="28"/>
      <c r="H2056" s="29" t="str">
        <f>IF(G2056=1,'ANEXO RP14'!$A$51,(IF(G2056=2,'ANEXO RP14'!$A$52,(IF(G2056=3,'ANEXO RP14'!$A$53,(IF(G2056=4,'ANEXO RP14'!$A$54,(IF(G2056=5,'ANEXO RP14'!$A$55,(IF(G2056=6,'ANEXO RP14'!$A$56,(IF(G2056=7,'ANEXO RP14'!$A$57,(IF(G2056=8,'ANEXO RP14'!$A$58,(IF(G2056=9,'ANEXO RP14'!$A$59,(IF(G2056=10,'ANEXO RP14'!$A$60,(IF(G2056=11,'ANEXO RP14'!$A$61,(IF(G2056=12,'ANEXO RP14'!$A$62,(IF(G2056=13,'ANEXO RP14'!$A$63,(IF(G2056=14,'ANEXO RP14'!$A$64,(IF(G2056=15,'ANEXO RP14'!$A$65,(IF(G2056=16,'ANEXO RP14'!$A$66," ")))))))))))))))))))))))))))))))</f>
        <v xml:space="preserve"> </v>
      </c>
      <c r="I2056" s="106"/>
      <c r="J2056" s="114"/>
      <c r="K2056" s="91"/>
    </row>
    <row r="2057" spans="1:11" s="30" customFormat="1" ht="41.25" customHeight="1" thickBot="1" x14ac:dyDescent="0.3">
      <c r="A2057" s="113"/>
      <c r="B2057" s="93"/>
      <c r="C2057" s="55"/>
      <c r="D2057" s="94" t="e">
        <f>VLOOKUP($C2056:$C$5004,$C$27:$D$5004,2,0)</f>
        <v>#N/A</v>
      </c>
      <c r="E2057" s="99"/>
      <c r="F2057" s="60" t="e">
        <f>VLOOKUP($E2057:$E$5004,'PLANO DE APLICAÇÃO'!$A$5:$B$1002,2,0)</f>
        <v>#N/A</v>
      </c>
      <c r="G2057" s="28"/>
      <c r="H2057" s="29" t="str">
        <f>IF(G2057=1,'ANEXO RP14'!$A$51,(IF(G2057=2,'ANEXO RP14'!$A$52,(IF(G2057=3,'ANEXO RP14'!$A$53,(IF(G2057=4,'ANEXO RP14'!$A$54,(IF(G2057=5,'ANEXO RP14'!$A$55,(IF(G2057=6,'ANEXO RP14'!$A$56,(IF(G2057=7,'ANEXO RP14'!$A$57,(IF(G2057=8,'ANEXO RP14'!$A$58,(IF(G2057=9,'ANEXO RP14'!$A$59,(IF(G2057=10,'ANEXO RP14'!$A$60,(IF(G2057=11,'ANEXO RP14'!$A$61,(IF(G2057=12,'ANEXO RP14'!$A$62,(IF(G2057=13,'ANEXO RP14'!$A$63,(IF(G2057=14,'ANEXO RP14'!$A$64,(IF(G2057=15,'ANEXO RP14'!$A$65,(IF(G2057=16,'ANEXO RP14'!$A$66," ")))))))))))))))))))))))))))))))</f>
        <v xml:space="preserve"> </v>
      </c>
      <c r="I2057" s="106"/>
      <c r="J2057" s="114"/>
      <c r="K2057" s="91"/>
    </row>
    <row r="2058" spans="1:11" s="30" customFormat="1" ht="41.25" customHeight="1" thickBot="1" x14ac:dyDescent="0.3">
      <c r="A2058" s="113"/>
      <c r="B2058" s="93"/>
      <c r="C2058" s="55"/>
      <c r="D2058" s="94" t="e">
        <f>VLOOKUP($C2057:$C$5004,$C$27:$D$5004,2,0)</f>
        <v>#N/A</v>
      </c>
      <c r="E2058" s="99"/>
      <c r="F2058" s="60" t="e">
        <f>VLOOKUP($E2058:$E$5004,'PLANO DE APLICAÇÃO'!$A$5:$B$1002,2,0)</f>
        <v>#N/A</v>
      </c>
      <c r="G2058" s="28"/>
      <c r="H2058" s="29" t="str">
        <f>IF(G2058=1,'ANEXO RP14'!$A$51,(IF(G2058=2,'ANEXO RP14'!$A$52,(IF(G2058=3,'ANEXO RP14'!$A$53,(IF(G2058=4,'ANEXO RP14'!$A$54,(IF(G2058=5,'ANEXO RP14'!$A$55,(IF(G2058=6,'ANEXO RP14'!$A$56,(IF(G2058=7,'ANEXO RP14'!$A$57,(IF(G2058=8,'ANEXO RP14'!$A$58,(IF(G2058=9,'ANEXO RP14'!$A$59,(IF(G2058=10,'ANEXO RP14'!$A$60,(IF(G2058=11,'ANEXO RP14'!$A$61,(IF(G2058=12,'ANEXO RP14'!$A$62,(IF(G2058=13,'ANEXO RP14'!$A$63,(IF(G2058=14,'ANEXO RP14'!$A$64,(IF(G2058=15,'ANEXO RP14'!$A$65,(IF(G2058=16,'ANEXO RP14'!$A$66," ")))))))))))))))))))))))))))))))</f>
        <v xml:space="preserve"> </v>
      </c>
      <c r="I2058" s="106"/>
      <c r="J2058" s="114"/>
      <c r="K2058" s="91"/>
    </row>
    <row r="2059" spans="1:11" s="30" customFormat="1" ht="41.25" customHeight="1" thickBot="1" x14ac:dyDescent="0.3">
      <c r="A2059" s="113"/>
      <c r="B2059" s="93"/>
      <c r="C2059" s="55"/>
      <c r="D2059" s="94" t="e">
        <f>VLOOKUP($C2058:$C$5004,$C$27:$D$5004,2,0)</f>
        <v>#N/A</v>
      </c>
      <c r="E2059" s="99"/>
      <c r="F2059" s="60" t="e">
        <f>VLOOKUP($E2059:$E$5004,'PLANO DE APLICAÇÃO'!$A$5:$B$1002,2,0)</f>
        <v>#N/A</v>
      </c>
      <c r="G2059" s="28"/>
      <c r="H2059" s="29" t="str">
        <f>IF(G2059=1,'ANEXO RP14'!$A$51,(IF(G2059=2,'ANEXO RP14'!$A$52,(IF(G2059=3,'ANEXO RP14'!$A$53,(IF(G2059=4,'ANEXO RP14'!$A$54,(IF(G2059=5,'ANEXO RP14'!$A$55,(IF(G2059=6,'ANEXO RP14'!$A$56,(IF(G2059=7,'ANEXO RP14'!$A$57,(IF(G2059=8,'ANEXO RP14'!$A$58,(IF(G2059=9,'ANEXO RP14'!$A$59,(IF(G2059=10,'ANEXO RP14'!$A$60,(IF(G2059=11,'ANEXO RP14'!$A$61,(IF(G2059=12,'ANEXO RP14'!$A$62,(IF(G2059=13,'ANEXO RP14'!$A$63,(IF(G2059=14,'ANEXO RP14'!$A$64,(IF(G2059=15,'ANEXO RP14'!$A$65,(IF(G2059=16,'ANEXO RP14'!$A$66," ")))))))))))))))))))))))))))))))</f>
        <v xml:space="preserve"> </v>
      </c>
      <c r="I2059" s="106"/>
      <c r="J2059" s="114"/>
      <c r="K2059" s="91"/>
    </row>
    <row r="2060" spans="1:11" s="30" customFormat="1" ht="41.25" customHeight="1" thickBot="1" x14ac:dyDescent="0.3">
      <c r="A2060" s="113"/>
      <c r="B2060" s="93"/>
      <c r="C2060" s="55"/>
      <c r="D2060" s="94" t="e">
        <f>VLOOKUP($C2059:$C$5004,$C$27:$D$5004,2,0)</f>
        <v>#N/A</v>
      </c>
      <c r="E2060" s="99"/>
      <c r="F2060" s="60" t="e">
        <f>VLOOKUP($E2060:$E$5004,'PLANO DE APLICAÇÃO'!$A$5:$B$1002,2,0)</f>
        <v>#N/A</v>
      </c>
      <c r="G2060" s="28"/>
      <c r="H2060" s="29" t="str">
        <f>IF(G2060=1,'ANEXO RP14'!$A$51,(IF(G2060=2,'ANEXO RP14'!$A$52,(IF(G2060=3,'ANEXO RP14'!$A$53,(IF(G2060=4,'ANEXO RP14'!$A$54,(IF(G2060=5,'ANEXO RP14'!$A$55,(IF(G2060=6,'ANEXO RP14'!$A$56,(IF(G2060=7,'ANEXO RP14'!$A$57,(IF(G2060=8,'ANEXO RP14'!$A$58,(IF(G2060=9,'ANEXO RP14'!$A$59,(IF(G2060=10,'ANEXO RP14'!$A$60,(IF(G2060=11,'ANEXO RP14'!$A$61,(IF(G2060=12,'ANEXO RP14'!$A$62,(IF(G2060=13,'ANEXO RP14'!$A$63,(IF(G2060=14,'ANEXO RP14'!$A$64,(IF(G2060=15,'ANEXO RP14'!$A$65,(IF(G2060=16,'ANEXO RP14'!$A$66," ")))))))))))))))))))))))))))))))</f>
        <v xml:space="preserve"> </v>
      </c>
      <c r="I2060" s="106"/>
      <c r="J2060" s="114"/>
      <c r="K2060" s="91"/>
    </row>
    <row r="2061" spans="1:11" s="30" customFormat="1" ht="41.25" customHeight="1" thickBot="1" x14ac:dyDescent="0.3">
      <c r="A2061" s="113"/>
      <c r="B2061" s="93"/>
      <c r="C2061" s="55"/>
      <c r="D2061" s="94" t="e">
        <f>VLOOKUP($C2060:$C$5004,$C$27:$D$5004,2,0)</f>
        <v>#N/A</v>
      </c>
      <c r="E2061" s="99"/>
      <c r="F2061" s="60" t="e">
        <f>VLOOKUP($E2061:$E$5004,'PLANO DE APLICAÇÃO'!$A$5:$B$1002,2,0)</f>
        <v>#N/A</v>
      </c>
      <c r="G2061" s="28"/>
      <c r="H2061" s="29" t="str">
        <f>IF(G2061=1,'ANEXO RP14'!$A$51,(IF(G2061=2,'ANEXO RP14'!$A$52,(IF(G2061=3,'ANEXO RP14'!$A$53,(IF(G2061=4,'ANEXO RP14'!$A$54,(IF(G2061=5,'ANEXO RP14'!$A$55,(IF(G2061=6,'ANEXO RP14'!$A$56,(IF(G2061=7,'ANEXO RP14'!$A$57,(IF(G2061=8,'ANEXO RP14'!$A$58,(IF(G2061=9,'ANEXO RP14'!$A$59,(IF(G2061=10,'ANEXO RP14'!$A$60,(IF(G2061=11,'ANEXO RP14'!$A$61,(IF(G2061=12,'ANEXO RP14'!$A$62,(IF(G2061=13,'ANEXO RP14'!$A$63,(IF(G2061=14,'ANEXO RP14'!$A$64,(IF(G2061=15,'ANEXO RP14'!$A$65,(IF(G2061=16,'ANEXO RP14'!$A$66," ")))))))))))))))))))))))))))))))</f>
        <v xml:space="preserve"> </v>
      </c>
      <c r="I2061" s="106"/>
      <c r="J2061" s="114"/>
      <c r="K2061" s="91"/>
    </row>
    <row r="2062" spans="1:11" s="30" customFormat="1" ht="41.25" customHeight="1" thickBot="1" x14ac:dyDescent="0.3">
      <c r="A2062" s="113"/>
      <c r="B2062" s="93"/>
      <c r="C2062" s="55"/>
      <c r="D2062" s="94" t="e">
        <f>VLOOKUP($C2061:$C$5004,$C$27:$D$5004,2,0)</f>
        <v>#N/A</v>
      </c>
      <c r="E2062" s="99"/>
      <c r="F2062" s="60" t="e">
        <f>VLOOKUP($E2062:$E$5004,'PLANO DE APLICAÇÃO'!$A$5:$B$1002,2,0)</f>
        <v>#N/A</v>
      </c>
      <c r="G2062" s="28"/>
      <c r="H2062" s="29" t="str">
        <f>IF(G2062=1,'ANEXO RP14'!$A$51,(IF(G2062=2,'ANEXO RP14'!$A$52,(IF(G2062=3,'ANEXO RP14'!$A$53,(IF(G2062=4,'ANEXO RP14'!$A$54,(IF(G2062=5,'ANEXO RP14'!$A$55,(IF(G2062=6,'ANEXO RP14'!$A$56,(IF(G2062=7,'ANEXO RP14'!$A$57,(IF(G2062=8,'ANEXO RP14'!$A$58,(IF(G2062=9,'ANEXO RP14'!$A$59,(IF(G2062=10,'ANEXO RP14'!$A$60,(IF(G2062=11,'ANEXO RP14'!$A$61,(IF(G2062=12,'ANEXO RP14'!$A$62,(IF(G2062=13,'ANEXO RP14'!$A$63,(IF(G2062=14,'ANEXO RP14'!$A$64,(IF(G2062=15,'ANEXO RP14'!$A$65,(IF(G2062=16,'ANEXO RP14'!$A$66," ")))))))))))))))))))))))))))))))</f>
        <v xml:space="preserve"> </v>
      </c>
      <c r="I2062" s="106"/>
      <c r="J2062" s="114"/>
      <c r="K2062" s="91"/>
    </row>
    <row r="2063" spans="1:11" s="30" customFormat="1" ht="41.25" customHeight="1" thickBot="1" x14ac:dyDescent="0.3">
      <c r="A2063" s="113"/>
      <c r="B2063" s="93"/>
      <c r="C2063" s="55"/>
      <c r="D2063" s="94" t="e">
        <f>VLOOKUP($C2062:$C$5004,$C$27:$D$5004,2,0)</f>
        <v>#N/A</v>
      </c>
      <c r="E2063" s="99"/>
      <c r="F2063" s="60" t="e">
        <f>VLOOKUP($E2063:$E$5004,'PLANO DE APLICAÇÃO'!$A$5:$B$1002,2,0)</f>
        <v>#N/A</v>
      </c>
      <c r="G2063" s="28"/>
      <c r="H2063" s="29" t="str">
        <f>IF(G2063=1,'ANEXO RP14'!$A$51,(IF(G2063=2,'ANEXO RP14'!$A$52,(IF(G2063=3,'ANEXO RP14'!$A$53,(IF(G2063=4,'ANEXO RP14'!$A$54,(IF(G2063=5,'ANEXO RP14'!$A$55,(IF(G2063=6,'ANEXO RP14'!$A$56,(IF(G2063=7,'ANEXO RP14'!$A$57,(IF(G2063=8,'ANEXO RP14'!$A$58,(IF(G2063=9,'ANEXO RP14'!$A$59,(IF(G2063=10,'ANEXO RP14'!$A$60,(IF(G2063=11,'ANEXO RP14'!$A$61,(IF(G2063=12,'ANEXO RP14'!$A$62,(IF(G2063=13,'ANEXO RP14'!$A$63,(IF(G2063=14,'ANEXO RP14'!$A$64,(IF(G2063=15,'ANEXO RP14'!$A$65,(IF(G2063=16,'ANEXO RP14'!$A$66," ")))))))))))))))))))))))))))))))</f>
        <v xml:space="preserve"> </v>
      </c>
      <c r="I2063" s="106"/>
      <c r="J2063" s="114"/>
      <c r="K2063" s="91"/>
    </row>
    <row r="2064" spans="1:11" s="30" customFormat="1" ht="41.25" customHeight="1" thickBot="1" x14ac:dyDescent="0.3">
      <c r="A2064" s="113"/>
      <c r="B2064" s="93"/>
      <c r="C2064" s="55"/>
      <c r="D2064" s="94" t="e">
        <f>VLOOKUP($C2063:$C$5004,$C$27:$D$5004,2,0)</f>
        <v>#N/A</v>
      </c>
      <c r="E2064" s="99"/>
      <c r="F2064" s="60" t="e">
        <f>VLOOKUP($E2064:$E$5004,'PLANO DE APLICAÇÃO'!$A$5:$B$1002,2,0)</f>
        <v>#N/A</v>
      </c>
      <c r="G2064" s="28"/>
      <c r="H2064" s="29" t="str">
        <f>IF(G2064=1,'ANEXO RP14'!$A$51,(IF(G2064=2,'ANEXO RP14'!$A$52,(IF(G2064=3,'ANEXO RP14'!$A$53,(IF(G2064=4,'ANEXO RP14'!$A$54,(IF(G2064=5,'ANEXO RP14'!$A$55,(IF(G2064=6,'ANEXO RP14'!$A$56,(IF(G2064=7,'ANEXO RP14'!$A$57,(IF(G2064=8,'ANEXO RP14'!$A$58,(IF(G2064=9,'ANEXO RP14'!$A$59,(IF(G2064=10,'ANEXO RP14'!$A$60,(IF(G2064=11,'ANEXO RP14'!$A$61,(IF(G2064=12,'ANEXO RP14'!$A$62,(IF(G2064=13,'ANEXO RP14'!$A$63,(IF(G2064=14,'ANEXO RP14'!$A$64,(IF(G2064=15,'ANEXO RP14'!$A$65,(IF(G2064=16,'ANEXO RP14'!$A$66," ")))))))))))))))))))))))))))))))</f>
        <v xml:space="preserve"> </v>
      </c>
      <c r="I2064" s="106"/>
      <c r="J2064" s="114"/>
      <c r="K2064" s="91"/>
    </row>
    <row r="2065" spans="1:11" s="30" customFormat="1" ht="41.25" customHeight="1" thickBot="1" x14ac:dyDescent="0.3">
      <c r="A2065" s="113"/>
      <c r="B2065" s="93"/>
      <c r="C2065" s="55"/>
      <c r="D2065" s="94" t="e">
        <f>VLOOKUP($C2064:$C$5004,$C$27:$D$5004,2,0)</f>
        <v>#N/A</v>
      </c>
      <c r="E2065" s="99"/>
      <c r="F2065" s="60" t="e">
        <f>VLOOKUP($E2065:$E$5004,'PLANO DE APLICAÇÃO'!$A$5:$B$1002,2,0)</f>
        <v>#N/A</v>
      </c>
      <c r="G2065" s="28"/>
      <c r="H2065" s="29" t="str">
        <f>IF(G2065=1,'ANEXO RP14'!$A$51,(IF(G2065=2,'ANEXO RP14'!$A$52,(IF(G2065=3,'ANEXO RP14'!$A$53,(IF(G2065=4,'ANEXO RP14'!$A$54,(IF(G2065=5,'ANEXO RP14'!$A$55,(IF(G2065=6,'ANEXO RP14'!$A$56,(IF(G2065=7,'ANEXO RP14'!$A$57,(IF(G2065=8,'ANEXO RP14'!$A$58,(IF(G2065=9,'ANEXO RP14'!$A$59,(IF(G2065=10,'ANEXO RP14'!$A$60,(IF(G2065=11,'ANEXO RP14'!$A$61,(IF(G2065=12,'ANEXO RP14'!$A$62,(IF(G2065=13,'ANEXO RP14'!$A$63,(IF(G2065=14,'ANEXO RP14'!$A$64,(IF(G2065=15,'ANEXO RP14'!$A$65,(IF(G2065=16,'ANEXO RP14'!$A$66," ")))))))))))))))))))))))))))))))</f>
        <v xml:space="preserve"> </v>
      </c>
      <c r="I2065" s="106"/>
      <c r="J2065" s="114"/>
      <c r="K2065" s="91"/>
    </row>
    <row r="2066" spans="1:11" s="30" customFormat="1" ht="41.25" customHeight="1" thickBot="1" x14ac:dyDescent="0.3">
      <c r="A2066" s="113"/>
      <c r="B2066" s="93"/>
      <c r="C2066" s="55"/>
      <c r="D2066" s="94" t="e">
        <f>VLOOKUP($C2065:$C$5004,$C$27:$D$5004,2,0)</f>
        <v>#N/A</v>
      </c>
      <c r="E2066" s="99"/>
      <c r="F2066" s="60" t="e">
        <f>VLOOKUP($E2066:$E$5004,'PLANO DE APLICAÇÃO'!$A$5:$B$1002,2,0)</f>
        <v>#N/A</v>
      </c>
      <c r="G2066" s="28"/>
      <c r="H2066" s="29" t="str">
        <f>IF(G2066=1,'ANEXO RP14'!$A$51,(IF(G2066=2,'ANEXO RP14'!$A$52,(IF(G2066=3,'ANEXO RP14'!$A$53,(IF(G2066=4,'ANEXO RP14'!$A$54,(IF(G2066=5,'ANEXO RP14'!$A$55,(IF(G2066=6,'ANEXO RP14'!$A$56,(IF(G2066=7,'ANEXO RP14'!$A$57,(IF(G2066=8,'ANEXO RP14'!$A$58,(IF(G2066=9,'ANEXO RP14'!$A$59,(IF(G2066=10,'ANEXO RP14'!$A$60,(IF(G2066=11,'ANEXO RP14'!$A$61,(IF(G2066=12,'ANEXO RP14'!$A$62,(IF(G2066=13,'ANEXO RP14'!$A$63,(IF(G2066=14,'ANEXO RP14'!$A$64,(IF(G2066=15,'ANEXO RP14'!$A$65,(IF(G2066=16,'ANEXO RP14'!$A$66," ")))))))))))))))))))))))))))))))</f>
        <v xml:space="preserve"> </v>
      </c>
      <c r="I2066" s="106"/>
      <c r="J2066" s="114"/>
      <c r="K2066" s="91"/>
    </row>
    <row r="2067" spans="1:11" s="30" customFormat="1" ht="41.25" customHeight="1" thickBot="1" x14ac:dyDescent="0.3">
      <c r="A2067" s="113"/>
      <c r="B2067" s="93"/>
      <c r="C2067" s="55"/>
      <c r="D2067" s="94" t="e">
        <f>VLOOKUP($C2066:$C$5004,$C$27:$D$5004,2,0)</f>
        <v>#N/A</v>
      </c>
      <c r="E2067" s="99"/>
      <c r="F2067" s="60" t="e">
        <f>VLOOKUP($E2067:$E$5004,'PLANO DE APLICAÇÃO'!$A$5:$B$1002,2,0)</f>
        <v>#N/A</v>
      </c>
      <c r="G2067" s="28"/>
      <c r="H2067" s="29" t="str">
        <f>IF(G2067=1,'ANEXO RP14'!$A$51,(IF(G2067=2,'ANEXO RP14'!$A$52,(IF(G2067=3,'ANEXO RP14'!$A$53,(IF(G2067=4,'ANEXO RP14'!$A$54,(IF(G2067=5,'ANEXO RP14'!$A$55,(IF(G2067=6,'ANEXO RP14'!$A$56,(IF(G2067=7,'ANEXO RP14'!$A$57,(IF(G2067=8,'ANEXO RP14'!$A$58,(IF(G2067=9,'ANEXO RP14'!$A$59,(IF(G2067=10,'ANEXO RP14'!$A$60,(IF(G2067=11,'ANEXO RP14'!$A$61,(IF(G2067=12,'ANEXO RP14'!$A$62,(IF(G2067=13,'ANEXO RP14'!$A$63,(IF(G2067=14,'ANEXO RP14'!$A$64,(IF(G2067=15,'ANEXO RP14'!$A$65,(IF(G2067=16,'ANEXO RP14'!$A$66," ")))))))))))))))))))))))))))))))</f>
        <v xml:space="preserve"> </v>
      </c>
      <c r="I2067" s="106"/>
      <c r="J2067" s="114"/>
      <c r="K2067" s="91"/>
    </row>
    <row r="2068" spans="1:11" s="30" customFormat="1" ht="41.25" customHeight="1" thickBot="1" x14ac:dyDescent="0.3">
      <c r="A2068" s="113"/>
      <c r="B2068" s="93"/>
      <c r="C2068" s="55"/>
      <c r="D2068" s="94" t="e">
        <f>VLOOKUP($C2067:$C$5004,$C$27:$D$5004,2,0)</f>
        <v>#N/A</v>
      </c>
      <c r="E2068" s="99"/>
      <c r="F2068" s="60" t="e">
        <f>VLOOKUP($E2068:$E$5004,'PLANO DE APLICAÇÃO'!$A$5:$B$1002,2,0)</f>
        <v>#N/A</v>
      </c>
      <c r="G2068" s="28"/>
      <c r="H2068" s="29" t="str">
        <f>IF(G2068=1,'ANEXO RP14'!$A$51,(IF(G2068=2,'ANEXO RP14'!$A$52,(IF(G2068=3,'ANEXO RP14'!$A$53,(IF(G2068=4,'ANEXO RP14'!$A$54,(IF(G2068=5,'ANEXO RP14'!$A$55,(IF(G2068=6,'ANEXO RP14'!$A$56,(IF(G2068=7,'ANEXO RP14'!$A$57,(IF(G2068=8,'ANEXO RP14'!$A$58,(IF(G2068=9,'ANEXO RP14'!$A$59,(IF(G2068=10,'ANEXO RP14'!$A$60,(IF(G2068=11,'ANEXO RP14'!$A$61,(IF(G2068=12,'ANEXO RP14'!$A$62,(IF(G2068=13,'ANEXO RP14'!$A$63,(IF(G2068=14,'ANEXO RP14'!$A$64,(IF(G2068=15,'ANEXO RP14'!$A$65,(IF(G2068=16,'ANEXO RP14'!$A$66," ")))))))))))))))))))))))))))))))</f>
        <v xml:space="preserve"> </v>
      </c>
      <c r="I2068" s="106"/>
      <c r="J2068" s="114"/>
      <c r="K2068" s="91"/>
    </row>
    <row r="2069" spans="1:11" s="30" customFormat="1" ht="41.25" customHeight="1" thickBot="1" x14ac:dyDescent="0.3">
      <c r="A2069" s="113"/>
      <c r="B2069" s="93"/>
      <c r="C2069" s="55"/>
      <c r="D2069" s="94" t="e">
        <f>VLOOKUP($C2068:$C$5004,$C$27:$D$5004,2,0)</f>
        <v>#N/A</v>
      </c>
      <c r="E2069" s="99"/>
      <c r="F2069" s="60" t="e">
        <f>VLOOKUP($E2069:$E$5004,'PLANO DE APLICAÇÃO'!$A$5:$B$1002,2,0)</f>
        <v>#N/A</v>
      </c>
      <c r="G2069" s="28"/>
      <c r="H2069" s="29" t="str">
        <f>IF(G2069=1,'ANEXO RP14'!$A$51,(IF(G2069=2,'ANEXO RP14'!$A$52,(IF(G2069=3,'ANEXO RP14'!$A$53,(IF(G2069=4,'ANEXO RP14'!$A$54,(IF(G2069=5,'ANEXO RP14'!$A$55,(IF(G2069=6,'ANEXO RP14'!$A$56,(IF(G2069=7,'ANEXO RP14'!$A$57,(IF(G2069=8,'ANEXO RP14'!$A$58,(IF(G2069=9,'ANEXO RP14'!$A$59,(IF(G2069=10,'ANEXO RP14'!$A$60,(IF(G2069=11,'ANEXO RP14'!$A$61,(IF(G2069=12,'ANEXO RP14'!$A$62,(IF(G2069=13,'ANEXO RP14'!$A$63,(IF(G2069=14,'ANEXO RP14'!$A$64,(IF(G2069=15,'ANEXO RP14'!$A$65,(IF(G2069=16,'ANEXO RP14'!$A$66," ")))))))))))))))))))))))))))))))</f>
        <v xml:space="preserve"> </v>
      </c>
      <c r="I2069" s="106"/>
      <c r="J2069" s="114"/>
      <c r="K2069" s="91"/>
    </row>
    <row r="2070" spans="1:11" s="30" customFormat="1" ht="41.25" customHeight="1" thickBot="1" x14ac:dyDescent="0.3">
      <c r="A2070" s="113"/>
      <c r="B2070" s="93"/>
      <c r="C2070" s="55"/>
      <c r="D2070" s="94" t="e">
        <f>VLOOKUP($C2069:$C$5004,$C$27:$D$5004,2,0)</f>
        <v>#N/A</v>
      </c>
      <c r="E2070" s="99"/>
      <c r="F2070" s="60" t="e">
        <f>VLOOKUP($E2070:$E$5004,'PLANO DE APLICAÇÃO'!$A$5:$B$1002,2,0)</f>
        <v>#N/A</v>
      </c>
      <c r="G2070" s="28"/>
      <c r="H2070" s="29" t="str">
        <f>IF(G2070=1,'ANEXO RP14'!$A$51,(IF(G2070=2,'ANEXO RP14'!$A$52,(IF(G2070=3,'ANEXO RP14'!$A$53,(IF(G2070=4,'ANEXO RP14'!$A$54,(IF(G2070=5,'ANEXO RP14'!$A$55,(IF(G2070=6,'ANEXO RP14'!$A$56,(IF(G2070=7,'ANEXO RP14'!$A$57,(IF(G2070=8,'ANEXO RP14'!$A$58,(IF(G2070=9,'ANEXO RP14'!$A$59,(IF(G2070=10,'ANEXO RP14'!$A$60,(IF(G2070=11,'ANEXO RP14'!$A$61,(IF(G2070=12,'ANEXO RP14'!$A$62,(IF(G2070=13,'ANEXO RP14'!$A$63,(IF(G2070=14,'ANEXO RP14'!$A$64,(IF(G2070=15,'ANEXO RP14'!$A$65,(IF(G2070=16,'ANEXO RP14'!$A$66," ")))))))))))))))))))))))))))))))</f>
        <v xml:space="preserve"> </v>
      </c>
      <c r="I2070" s="106"/>
      <c r="J2070" s="114"/>
      <c r="K2070" s="91"/>
    </row>
    <row r="2071" spans="1:11" s="30" customFormat="1" ht="41.25" customHeight="1" thickBot="1" x14ac:dyDescent="0.3">
      <c r="A2071" s="113"/>
      <c r="B2071" s="93"/>
      <c r="C2071" s="55"/>
      <c r="D2071" s="94" t="e">
        <f>VLOOKUP($C2070:$C$5004,$C$27:$D$5004,2,0)</f>
        <v>#N/A</v>
      </c>
      <c r="E2071" s="99"/>
      <c r="F2071" s="60" t="e">
        <f>VLOOKUP($E2071:$E$5004,'PLANO DE APLICAÇÃO'!$A$5:$B$1002,2,0)</f>
        <v>#N/A</v>
      </c>
      <c r="G2071" s="28"/>
      <c r="H2071" s="29" t="str">
        <f>IF(G2071=1,'ANEXO RP14'!$A$51,(IF(G2071=2,'ANEXO RP14'!$A$52,(IF(G2071=3,'ANEXO RP14'!$A$53,(IF(G2071=4,'ANEXO RP14'!$A$54,(IF(G2071=5,'ANEXO RP14'!$A$55,(IF(G2071=6,'ANEXO RP14'!$A$56,(IF(G2071=7,'ANEXO RP14'!$A$57,(IF(G2071=8,'ANEXO RP14'!$A$58,(IF(G2071=9,'ANEXO RP14'!$A$59,(IF(G2071=10,'ANEXO RP14'!$A$60,(IF(G2071=11,'ANEXO RP14'!$A$61,(IF(G2071=12,'ANEXO RP14'!$A$62,(IF(G2071=13,'ANEXO RP14'!$A$63,(IF(G2071=14,'ANEXO RP14'!$A$64,(IF(G2071=15,'ANEXO RP14'!$A$65,(IF(G2071=16,'ANEXO RP14'!$A$66," ")))))))))))))))))))))))))))))))</f>
        <v xml:space="preserve"> </v>
      </c>
      <c r="I2071" s="106"/>
      <c r="J2071" s="114"/>
      <c r="K2071" s="91"/>
    </row>
    <row r="2072" spans="1:11" s="30" customFormat="1" ht="41.25" customHeight="1" thickBot="1" x14ac:dyDescent="0.3">
      <c r="A2072" s="113"/>
      <c r="B2072" s="93"/>
      <c r="C2072" s="55"/>
      <c r="D2072" s="94" t="e">
        <f>VLOOKUP($C2071:$C$5004,$C$27:$D$5004,2,0)</f>
        <v>#N/A</v>
      </c>
      <c r="E2072" s="99"/>
      <c r="F2072" s="60" t="e">
        <f>VLOOKUP($E2072:$E$5004,'PLANO DE APLICAÇÃO'!$A$5:$B$1002,2,0)</f>
        <v>#N/A</v>
      </c>
      <c r="G2072" s="28"/>
      <c r="H2072" s="29" t="str">
        <f>IF(G2072=1,'ANEXO RP14'!$A$51,(IF(G2072=2,'ANEXO RP14'!$A$52,(IF(G2072=3,'ANEXO RP14'!$A$53,(IF(G2072=4,'ANEXO RP14'!$A$54,(IF(G2072=5,'ANEXO RP14'!$A$55,(IF(G2072=6,'ANEXO RP14'!$A$56,(IF(G2072=7,'ANEXO RP14'!$A$57,(IF(G2072=8,'ANEXO RP14'!$A$58,(IF(G2072=9,'ANEXO RP14'!$A$59,(IF(G2072=10,'ANEXO RP14'!$A$60,(IF(G2072=11,'ANEXO RP14'!$A$61,(IF(G2072=12,'ANEXO RP14'!$A$62,(IF(G2072=13,'ANEXO RP14'!$A$63,(IF(G2072=14,'ANEXO RP14'!$A$64,(IF(G2072=15,'ANEXO RP14'!$A$65,(IF(G2072=16,'ANEXO RP14'!$A$66," ")))))))))))))))))))))))))))))))</f>
        <v xml:space="preserve"> </v>
      </c>
      <c r="I2072" s="106"/>
      <c r="J2072" s="114"/>
      <c r="K2072" s="91"/>
    </row>
    <row r="2073" spans="1:11" s="30" customFormat="1" ht="41.25" customHeight="1" thickBot="1" x14ac:dyDescent="0.3">
      <c r="A2073" s="113"/>
      <c r="B2073" s="93"/>
      <c r="C2073" s="55"/>
      <c r="D2073" s="94" t="e">
        <f>VLOOKUP($C2072:$C$5004,$C$27:$D$5004,2,0)</f>
        <v>#N/A</v>
      </c>
      <c r="E2073" s="99"/>
      <c r="F2073" s="60" t="e">
        <f>VLOOKUP($E2073:$E$5004,'PLANO DE APLICAÇÃO'!$A$5:$B$1002,2,0)</f>
        <v>#N/A</v>
      </c>
      <c r="G2073" s="28"/>
      <c r="H2073" s="29" t="str">
        <f>IF(G2073=1,'ANEXO RP14'!$A$51,(IF(G2073=2,'ANEXO RP14'!$A$52,(IF(G2073=3,'ANEXO RP14'!$A$53,(IF(G2073=4,'ANEXO RP14'!$A$54,(IF(G2073=5,'ANEXO RP14'!$A$55,(IF(G2073=6,'ANEXO RP14'!$A$56,(IF(G2073=7,'ANEXO RP14'!$A$57,(IF(G2073=8,'ANEXO RP14'!$A$58,(IF(G2073=9,'ANEXO RP14'!$A$59,(IF(G2073=10,'ANEXO RP14'!$A$60,(IF(G2073=11,'ANEXO RP14'!$A$61,(IF(G2073=12,'ANEXO RP14'!$A$62,(IF(G2073=13,'ANEXO RP14'!$A$63,(IF(G2073=14,'ANEXO RP14'!$A$64,(IF(G2073=15,'ANEXO RP14'!$A$65,(IF(G2073=16,'ANEXO RP14'!$A$66," ")))))))))))))))))))))))))))))))</f>
        <v xml:space="preserve"> </v>
      </c>
      <c r="I2073" s="106"/>
      <c r="J2073" s="114"/>
      <c r="K2073" s="91"/>
    </row>
    <row r="2074" spans="1:11" s="30" customFormat="1" ht="41.25" customHeight="1" thickBot="1" x14ac:dyDescent="0.3">
      <c r="A2074" s="113"/>
      <c r="B2074" s="93"/>
      <c r="C2074" s="55"/>
      <c r="D2074" s="94" t="e">
        <f>VLOOKUP($C2073:$C$5004,$C$27:$D$5004,2,0)</f>
        <v>#N/A</v>
      </c>
      <c r="E2074" s="99"/>
      <c r="F2074" s="60" t="e">
        <f>VLOOKUP($E2074:$E$5004,'PLANO DE APLICAÇÃO'!$A$5:$B$1002,2,0)</f>
        <v>#N/A</v>
      </c>
      <c r="G2074" s="28"/>
      <c r="H2074" s="29" t="str">
        <f>IF(G2074=1,'ANEXO RP14'!$A$51,(IF(G2074=2,'ANEXO RP14'!$A$52,(IF(G2074=3,'ANEXO RP14'!$A$53,(IF(G2074=4,'ANEXO RP14'!$A$54,(IF(G2074=5,'ANEXO RP14'!$A$55,(IF(G2074=6,'ANEXO RP14'!$A$56,(IF(G2074=7,'ANEXO RP14'!$A$57,(IF(G2074=8,'ANEXO RP14'!$A$58,(IF(G2074=9,'ANEXO RP14'!$A$59,(IF(G2074=10,'ANEXO RP14'!$A$60,(IF(G2074=11,'ANEXO RP14'!$A$61,(IF(G2074=12,'ANEXO RP14'!$A$62,(IF(G2074=13,'ANEXO RP14'!$A$63,(IF(G2074=14,'ANEXO RP14'!$A$64,(IF(G2074=15,'ANEXO RP14'!$A$65,(IF(G2074=16,'ANEXO RP14'!$A$66," ")))))))))))))))))))))))))))))))</f>
        <v xml:space="preserve"> </v>
      </c>
      <c r="I2074" s="106"/>
      <c r="J2074" s="114"/>
      <c r="K2074" s="91"/>
    </row>
    <row r="2075" spans="1:11" s="30" customFormat="1" ht="41.25" customHeight="1" thickBot="1" x14ac:dyDescent="0.3">
      <c r="A2075" s="113"/>
      <c r="B2075" s="93"/>
      <c r="C2075" s="55"/>
      <c r="D2075" s="94" t="e">
        <f>VLOOKUP($C2074:$C$5004,$C$27:$D$5004,2,0)</f>
        <v>#N/A</v>
      </c>
      <c r="E2075" s="99"/>
      <c r="F2075" s="60" t="e">
        <f>VLOOKUP($E2075:$E$5004,'PLANO DE APLICAÇÃO'!$A$5:$B$1002,2,0)</f>
        <v>#N/A</v>
      </c>
      <c r="G2075" s="28"/>
      <c r="H2075" s="29" t="str">
        <f>IF(G2075=1,'ANEXO RP14'!$A$51,(IF(G2075=2,'ANEXO RP14'!$A$52,(IF(G2075=3,'ANEXO RP14'!$A$53,(IF(G2075=4,'ANEXO RP14'!$A$54,(IF(G2075=5,'ANEXO RP14'!$A$55,(IF(G2075=6,'ANEXO RP14'!$A$56,(IF(G2075=7,'ANEXO RP14'!$A$57,(IF(G2075=8,'ANEXO RP14'!$A$58,(IF(G2075=9,'ANEXO RP14'!$A$59,(IF(G2075=10,'ANEXO RP14'!$A$60,(IF(G2075=11,'ANEXO RP14'!$A$61,(IF(G2075=12,'ANEXO RP14'!$A$62,(IF(G2075=13,'ANEXO RP14'!$A$63,(IF(G2075=14,'ANEXO RP14'!$A$64,(IF(G2075=15,'ANEXO RP14'!$A$65,(IF(G2075=16,'ANEXO RP14'!$A$66," ")))))))))))))))))))))))))))))))</f>
        <v xml:space="preserve"> </v>
      </c>
      <c r="I2075" s="106"/>
      <c r="J2075" s="114"/>
      <c r="K2075" s="91"/>
    </row>
    <row r="2076" spans="1:11" s="30" customFormat="1" ht="41.25" customHeight="1" thickBot="1" x14ac:dyDescent="0.3">
      <c r="A2076" s="113"/>
      <c r="B2076" s="93"/>
      <c r="C2076" s="55"/>
      <c r="D2076" s="94" t="e">
        <f>VLOOKUP($C2075:$C$5004,$C$27:$D$5004,2,0)</f>
        <v>#N/A</v>
      </c>
      <c r="E2076" s="99"/>
      <c r="F2076" s="60" t="e">
        <f>VLOOKUP($E2076:$E$5004,'PLANO DE APLICAÇÃO'!$A$5:$B$1002,2,0)</f>
        <v>#N/A</v>
      </c>
      <c r="G2076" s="28"/>
      <c r="H2076" s="29" t="str">
        <f>IF(G2076=1,'ANEXO RP14'!$A$51,(IF(G2076=2,'ANEXO RP14'!$A$52,(IF(G2076=3,'ANEXO RP14'!$A$53,(IF(G2076=4,'ANEXO RP14'!$A$54,(IF(G2076=5,'ANEXO RP14'!$A$55,(IF(G2076=6,'ANEXO RP14'!$A$56,(IF(G2076=7,'ANEXO RP14'!$A$57,(IF(G2076=8,'ANEXO RP14'!$A$58,(IF(G2076=9,'ANEXO RP14'!$A$59,(IF(G2076=10,'ANEXO RP14'!$A$60,(IF(G2076=11,'ANEXO RP14'!$A$61,(IF(G2076=12,'ANEXO RP14'!$A$62,(IF(G2076=13,'ANEXO RP14'!$A$63,(IF(G2076=14,'ANEXO RP14'!$A$64,(IF(G2076=15,'ANEXO RP14'!$A$65,(IF(G2076=16,'ANEXO RP14'!$A$66," ")))))))))))))))))))))))))))))))</f>
        <v xml:space="preserve"> </v>
      </c>
      <c r="I2076" s="106"/>
      <c r="J2076" s="114"/>
      <c r="K2076" s="91"/>
    </row>
    <row r="2077" spans="1:11" s="30" customFormat="1" ht="41.25" customHeight="1" thickBot="1" x14ac:dyDescent="0.3">
      <c r="A2077" s="113"/>
      <c r="B2077" s="93"/>
      <c r="C2077" s="55"/>
      <c r="D2077" s="94" t="e">
        <f>VLOOKUP($C2076:$C$5004,$C$27:$D$5004,2,0)</f>
        <v>#N/A</v>
      </c>
      <c r="E2077" s="99"/>
      <c r="F2077" s="60" t="e">
        <f>VLOOKUP($E2077:$E$5004,'PLANO DE APLICAÇÃO'!$A$5:$B$1002,2,0)</f>
        <v>#N/A</v>
      </c>
      <c r="G2077" s="28"/>
      <c r="H2077" s="29" t="str">
        <f>IF(G2077=1,'ANEXO RP14'!$A$51,(IF(G2077=2,'ANEXO RP14'!$A$52,(IF(G2077=3,'ANEXO RP14'!$A$53,(IF(G2077=4,'ANEXO RP14'!$A$54,(IF(G2077=5,'ANEXO RP14'!$A$55,(IF(G2077=6,'ANEXO RP14'!$A$56,(IF(G2077=7,'ANEXO RP14'!$A$57,(IF(G2077=8,'ANEXO RP14'!$A$58,(IF(G2077=9,'ANEXO RP14'!$A$59,(IF(G2077=10,'ANEXO RP14'!$A$60,(IF(G2077=11,'ANEXO RP14'!$A$61,(IF(G2077=12,'ANEXO RP14'!$A$62,(IF(G2077=13,'ANEXO RP14'!$A$63,(IF(G2077=14,'ANEXO RP14'!$A$64,(IF(G2077=15,'ANEXO RP14'!$A$65,(IF(G2077=16,'ANEXO RP14'!$A$66," ")))))))))))))))))))))))))))))))</f>
        <v xml:space="preserve"> </v>
      </c>
      <c r="I2077" s="106"/>
      <c r="J2077" s="114"/>
      <c r="K2077" s="91"/>
    </row>
    <row r="2078" spans="1:11" s="30" customFormat="1" ht="41.25" customHeight="1" thickBot="1" x14ac:dyDescent="0.3">
      <c r="A2078" s="113"/>
      <c r="B2078" s="93"/>
      <c r="C2078" s="55"/>
      <c r="D2078" s="94" t="e">
        <f>VLOOKUP($C2077:$C$5004,$C$27:$D$5004,2,0)</f>
        <v>#N/A</v>
      </c>
      <c r="E2078" s="99"/>
      <c r="F2078" s="60" t="e">
        <f>VLOOKUP($E2078:$E$5004,'PLANO DE APLICAÇÃO'!$A$5:$B$1002,2,0)</f>
        <v>#N/A</v>
      </c>
      <c r="G2078" s="28"/>
      <c r="H2078" s="29" t="str">
        <f>IF(G2078=1,'ANEXO RP14'!$A$51,(IF(G2078=2,'ANEXO RP14'!$A$52,(IF(G2078=3,'ANEXO RP14'!$A$53,(IF(G2078=4,'ANEXO RP14'!$A$54,(IF(G2078=5,'ANEXO RP14'!$A$55,(IF(G2078=6,'ANEXO RP14'!$A$56,(IF(G2078=7,'ANEXO RP14'!$A$57,(IF(G2078=8,'ANEXO RP14'!$A$58,(IF(G2078=9,'ANEXO RP14'!$A$59,(IF(G2078=10,'ANEXO RP14'!$A$60,(IF(G2078=11,'ANEXO RP14'!$A$61,(IF(G2078=12,'ANEXO RP14'!$A$62,(IF(G2078=13,'ANEXO RP14'!$A$63,(IF(G2078=14,'ANEXO RP14'!$A$64,(IF(G2078=15,'ANEXO RP14'!$A$65,(IF(G2078=16,'ANEXO RP14'!$A$66," ")))))))))))))))))))))))))))))))</f>
        <v xml:space="preserve"> </v>
      </c>
      <c r="I2078" s="106"/>
      <c r="J2078" s="114"/>
      <c r="K2078" s="91"/>
    </row>
    <row r="2079" spans="1:11" s="30" customFormat="1" ht="41.25" customHeight="1" thickBot="1" x14ac:dyDescent="0.3">
      <c r="A2079" s="113"/>
      <c r="B2079" s="93"/>
      <c r="C2079" s="55"/>
      <c r="D2079" s="94" t="e">
        <f>VLOOKUP($C2078:$C$5004,$C$27:$D$5004,2,0)</f>
        <v>#N/A</v>
      </c>
      <c r="E2079" s="99"/>
      <c r="F2079" s="60" t="e">
        <f>VLOOKUP($E2079:$E$5004,'PLANO DE APLICAÇÃO'!$A$5:$B$1002,2,0)</f>
        <v>#N/A</v>
      </c>
      <c r="G2079" s="28"/>
      <c r="H2079" s="29" t="str">
        <f>IF(G2079=1,'ANEXO RP14'!$A$51,(IF(G2079=2,'ANEXO RP14'!$A$52,(IF(G2079=3,'ANEXO RP14'!$A$53,(IF(G2079=4,'ANEXO RP14'!$A$54,(IF(G2079=5,'ANEXO RP14'!$A$55,(IF(G2079=6,'ANEXO RP14'!$A$56,(IF(G2079=7,'ANEXO RP14'!$A$57,(IF(G2079=8,'ANEXO RP14'!$A$58,(IF(G2079=9,'ANEXO RP14'!$A$59,(IF(G2079=10,'ANEXO RP14'!$A$60,(IF(G2079=11,'ANEXO RP14'!$A$61,(IF(G2079=12,'ANEXO RP14'!$A$62,(IF(G2079=13,'ANEXO RP14'!$A$63,(IF(G2079=14,'ANEXO RP14'!$A$64,(IF(G2079=15,'ANEXO RP14'!$A$65,(IF(G2079=16,'ANEXO RP14'!$A$66," ")))))))))))))))))))))))))))))))</f>
        <v xml:space="preserve"> </v>
      </c>
      <c r="I2079" s="106"/>
      <c r="J2079" s="114"/>
      <c r="K2079" s="91"/>
    </row>
    <row r="2080" spans="1:11" s="30" customFormat="1" ht="41.25" customHeight="1" thickBot="1" x14ac:dyDescent="0.3">
      <c r="A2080" s="113"/>
      <c r="B2080" s="93"/>
      <c r="C2080" s="55"/>
      <c r="D2080" s="94" t="e">
        <f>VLOOKUP($C2079:$C$5004,$C$27:$D$5004,2,0)</f>
        <v>#N/A</v>
      </c>
      <c r="E2080" s="99"/>
      <c r="F2080" s="60" t="e">
        <f>VLOOKUP($E2080:$E$5004,'PLANO DE APLICAÇÃO'!$A$5:$B$1002,2,0)</f>
        <v>#N/A</v>
      </c>
      <c r="G2080" s="28"/>
      <c r="H2080" s="29" t="str">
        <f>IF(G2080=1,'ANEXO RP14'!$A$51,(IF(G2080=2,'ANEXO RP14'!$A$52,(IF(G2080=3,'ANEXO RP14'!$A$53,(IF(G2080=4,'ANEXO RP14'!$A$54,(IF(G2080=5,'ANEXO RP14'!$A$55,(IF(G2080=6,'ANEXO RP14'!$A$56,(IF(G2080=7,'ANEXO RP14'!$A$57,(IF(G2080=8,'ANEXO RP14'!$A$58,(IF(G2080=9,'ANEXO RP14'!$A$59,(IF(G2080=10,'ANEXO RP14'!$A$60,(IF(G2080=11,'ANEXO RP14'!$A$61,(IF(G2080=12,'ANEXO RP14'!$A$62,(IF(G2080=13,'ANEXO RP14'!$A$63,(IF(G2080=14,'ANEXO RP14'!$A$64,(IF(G2080=15,'ANEXO RP14'!$A$65,(IF(G2080=16,'ANEXO RP14'!$A$66," ")))))))))))))))))))))))))))))))</f>
        <v xml:space="preserve"> </v>
      </c>
      <c r="I2080" s="106"/>
      <c r="J2080" s="114"/>
      <c r="K2080" s="91"/>
    </row>
    <row r="2081" spans="1:11" s="30" customFormat="1" ht="41.25" customHeight="1" thickBot="1" x14ac:dyDescent="0.3">
      <c r="A2081" s="113"/>
      <c r="B2081" s="93"/>
      <c r="C2081" s="55"/>
      <c r="D2081" s="94" t="e">
        <f>VLOOKUP($C2080:$C$5004,$C$27:$D$5004,2,0)</f>
        <v>#N/A</v>
      </c>
      <c r="E2081" s="99"/>
      <c r="F2081" s="60" t="e">
        <f>VLOOKUP($E2081:$E$5004,'PLANO DE APLICAÇÃO'!$A$5:$B$1002,2,0)</f>
        <v>#N/A</v>
      </c>
      <c r="G2081" s="28"/>
      <c r="H2081" s="29" t="str">
        <f>IF(G2081=1,'ANEXO RP14'!$A$51,(IF(G2081=2,'ANEXO RP14'!$A$52,(IF(G2081=3,'ANEXO RP14'!$A$53,(IF(G2081=4,'ANEXO RP14'!$A$54,(IF(G2081=5,'ANEXO RP14'!$A$55,(IF(G2081=6,'ANEXO RP14'!$A$56,(IF(G2081=7,'ANEXO RP14'!$A$57,(IF(G2081=8,'ANEXO RP14'!$A$58,(IF(G2081=9,'ANEXO RP14'!$A$59,(IF(G2081=10,'ANEXO RP14'!$A$60,(IF(G2081=11,'ANEXO RP14'!$A$61,(IF(G2081=12,'ANEXO RP14'!$A$62,(IF(G2081=13,'ANEXO RP14'!$A$63,(IF(G2081=14,'ANEXO RP14'!$A$64,(IF(G2081=15,'ANEXO RP14'!$A$65,(IF(G2081=16,'ANEXO RP14'!$A$66," ")))))))))))))))))))))))))))))))</f>
        <v xml:space="preserve"> </v>
      </c>
      <c r="I2081" s="106"/>
      <c r="J2081" s="114"/>
      <c r="K2081" s="91"/>
    </row>
    <row r="2082" spans="1:11" s="30" customFormat="1" ht="41.25" customHeight="1" thickBot="1" x14ac:dyDescent="0.3">
      <c r="A2082" s="113"/>
      <c r="B2082" s="93"/>
      <c r="C2082" s="55"/>
      <c r="D2082" s="94" t="e">
        <f>VLOOKUP($C2081:$C$5004,$C$27:$D$5004,2,0)</f>
        <v>#N/A</v>
      </c>
      <c r="E2082" s="99"/>
      <c r="F2082" s="60" t="e">
        <f>VLOOKUP($E2082:$E$5004,'PLANO DE APLICAÇÃO'!$A$5:$B$1002,2,0)</f>
        <v>#N/A</v>
      </c>
      <c r="G2082" s="28"/>
      <c r="H2082" s="29" t="str">
        <f>IF(G2082=1,'ANEXO RP14'!$A$51,(IF(G2082=2,'ANEXO RP14'!$A$52,(IF(G2082=3,'ANEXO RP14'!$A$53,(IF(G2082=4,'ANEXO RP14'!$A$54,(IF(G2082=5,'ANEXO RP14'!$A$55,(IF(G2082=6,'ANEXO RP14'!$A$56,(IF(G2082=7,'ANEXO RP14'!$A$57,(IF(G2082=8,'ANEXO RP14'!$A$58,(IF(G2082=9,'ANEXO RP14'!$A$59,(IF(G2082=10,'ANEXO RP14'!$A$60,(IF(G2082=11,'ANEXO RP14'!$A$61,(IF(G2082=12,'ANEXO RP14'!$A$62,(IF(G2082=13,'ANEXO RP14'!$A$63,(IF(G2082=14,'ANEXO RP14'!$A$64,(IF(G2082=15,'ANEXO RP14'!$A$65,(IF(G2082=16,'ANEXO RP14'!$A$66," ")))))))))))))))))))))))))))))))</f>
        <v xml:space="preserve"> </v>
      </c>
      <c r="I2082" s="106"/>
      <c r="J2082" s="114"/>
      <c r="K2082" s="91"/>
    </row>
    <row r="2083" spans="1:11" s="30" customFormat="1" ht="41.25" customHeight="1" thickBot="1" x14ac:dyDescent="0.3">
      <c r="A2083" s="113"/>
      <c r="B2083" s="93"/>
      <c r="C2083" s="55"/>
      <c r="D2083" s="94" t="e">
        <f>VLOOKUP($C2082:$C$5004,$C$27:$D$5004,2,0)</f>
        <v>#N/A</v>
      </c>
      <c r="E2083" s="99"/>
      <c r="F2083" s="60" t="e">
        <f>VLOOKUP($E2083:$E$5004,'PLANO DE APLICAÇÃO'!$A$5:$B$1002,2,0)</f>
        <v>#N/A</v>
      </c>
      <c r="G2083" s="28"/>
      <c r="H2083" s="29" t="str">
        <f>IF(G2083=1,'ANEXO RP14'!$A$51,(IF(G2083=2,'ANEXO RP14'!$A$52,(IF(G2083=3,'ANEXO RP14'!$A$53,(IF(G2083=4,'ANEXO RP14'!$A$54,(IF(G2083=5,'ANEXO RP14'!$A$55,(IF(G2083=6,'ANEXO RP14'!$A$56,(IF(G2083=7,'ANEXO RP14'!$A$57,(IF(G2083=8,'ANEXO RP14'!$A$58,(IF(G2083=9,'ANEXO RP14'!$A$59,(IF(G2083=10,'ANEXO RP14'!$A$60,(IF(G2083=11,'ANEXO RP14'!$A$61,(IF(G2083=12,'ANEXO RP14'!$A$62,(IF(G2083=13,'ANEXO RP14'!$A$63,(IF(G2083=14,'ANEXO RP14'!$A$64,(IF(G2083=15,'ANEXO RP14'!$A$65,(IF(G2083=16,'ANEXO RP14'!$A$66," ")))))))))))))))))))))))))))))))</f>
        <v xml:space="preserve"> </v>
      </c>
      <c r="I2083" s="106"/>
      <c r="J2083" s="114"/>
      <c r="K2083" s="91"/>
    </row>
    <row r="2084" spans="1:11" s="30" customFormat="1" ht="41.25" customHeight="1" thickBot="1" x14ac:dyDescent="0.3">
      <c r="A2084" s="113"/>
      <c r="B2084" s="93"/>
      <c r="C2084" s="55"/>
      <c r="D2084" s="94" t="e">
        <f>VLOOKUP($C2083:$C$5004,$C$27:$D$5004,2,0)</f>
        <v>#N/A</v>
      </c>
      <c r="E2084" s="99"/>
      <c r="F2084" s="60" t="e">
        <f>VLOOKUP($E2084:$E$5004,'PLANO DE APLICAÇÃO'!$A$5:$B$1002,2,0)</f>
        <v>#N/A</v>
      </c>
      <c r="G2084" s="28"/>
      <c r="H2084" s="29" t="str">
        <f>IF(G2084=1,'ANEXO RP14'!$A$51,(IF(G2084=2,'ANEXO RP14'!$A$52,(IF(G2084=3,'ANEXO RP14'!$A$53,(IF(G2084=4,'ANEXO RP14'!$A$54,(IF(G2084=5,'ANEXO RP14'!$A$55,(IF(G2084=6,'ANEXO RP14'!$A$56,(IF(G2084=7,'ANEXO RP14'!$A$57,(IF(G2084=8,'ANEXO RP14'!$A$58,(IF(G2084=9,'ANEXO RP14'!$A$59,(IF(G2084=10,'ANEXO RP14'!$A$60,(IF(G2084=11,'ANEXO RP14'!$A$61,(IF(G2084=12,'ANEXO RP14'!$A$62,(IF(G2084=13,'ANEXO RP14'!$A$63,(IF(G2084=14,'ANEXO RP14'!$A$64,(IF(G2084=15,'ANEXO RP14'!$A$65,(IF(G2084=16,'ANEXO RP14'!$A$66," ")))))))))))))))))))))))))))))))</f>
        <v xml:space="preserve"> </v>
      </c>
      <c r="I2084" s="106"/>
      <c r="J2084" s="114"/>
      <c r="K2084" s="91"/>
    </row>
    <row r="2085" spans="1:11" s="30" customFormat="1" ht="41.25" customHeight="1" thickBot="1" x14ac:dyDescent="0.3">
      <c r="A2085" s="113"/>
      <c r="B2085" s="93"/>
      <c r="C2085" s="55"/>
      <c r="D2085" s="94" t="e">
        <f>VLOOKUP($C2084:$C$5004,$C$27:$D$5004,2,0)</f>
        <v>#N/A</v>
      </c>
      <c r="E2085" s="99"/>
      <c r="F2085" s="60" t="e">
        <f>VLOOKUP($E2085:$E$5004,'PLANO DE APLICAÇÃO'!$A$5:$B$1002,2,0)</f>
        <v>#N/A</v>
      </c>
      <c r="G2085" s="28"/>
      <c r="H2085" s="29" t="str">
        <f>IF(G2085=1,'ANEXO RP14'!$A$51,(IF(G2085=2,'ANEXO RP14'!$A$52,(IF(G2085=3,'ANEXO RP14'!$A$53,(IF(G2085=4,'ANEXO RP14'!$A$54,(IF(G2085=5,'ANEXO RP14'!$A$55,(IF(G2085=6,'ANEXO RP14'!$A$56,(IF(G2085=7,'ANEXO RP14'!$A$57,(IF(G2085=8,'ANEXO RP14'!$A$58,(IF(G2085=9,'ANEXO RP14'!$A$59,(IF(G2085=10,'ANEXO RP14'!$A$60,(IF(G2085=11,'ANEXO RP14'!$A$61,(IF(G2085=12,'ANEXO RP14'!$A$62,(IF(G2085=13,'ANEXO RP14'!$A$63,(IF(G2085=14,'ANEXO RP14'!$A$64,(IF(G2085=15,'ANEXO RP14'!$A$65,(IF(G2085=16,'ANEXO RP14'!$A$66," ")))))))))))))))))))))))))))))))</f>
        <v xml:space="preserve"> </v>
      </c>
      <c r="I2085" s="106"/>
      <c r="J2085" s="114"/>
      <c r="K2085" s="91"/>
    </row>
    <row r="2086" spans="1:11" s="30" customFormat="1" ht="41.25" customHeight="1" thickBot="1" x14ac:dyDescent="0.3">
      <c r="A2086" s="113"/>
      <c r="B2086" s="93"/>
      <c r="C2086" s="55"/>
      <c r="D2086" s="94" t="e">
        <f>VLOOKUP($C2085:$C$5004,$C$27:$D$5004,2,0)</f>
        <v>#N/A</v>
      </c>
      <c r="E2086" s="99"/>
      <c r="F2086" s="60" t="e">
        <f>VLOOKUP($E2086:$E$5004,'PLANO DE APLICAÇÃO'!$A$5:$B$1002,2,0)</f>
        <v>#N/A</v>
      </c>
      <c r="G2086" s="28"/>
      <c r="H2086" s="29" t="str">
        <f>IF(G2086=1,'ANEXO RP14'!$A$51,(IF(G2086=2,'ANEXO RP14'!$A$52,(IF(G2086=3,'ANEXO RP14'!$A$53,(IF(G2086=4,'ANEXO RP14'!$A$54,(IF(G2086=5,'ANEXO RP14'!$A$55,(IF(G2086=6,'ANEXO RP14'!$A$56,(IF(G2086=7,'ANEXO RP14'!$A$57,(IF(G2086=8,'ANEXO RP14'!$A$58,(IF(G2086=9,'ANEXO RP14'!$A$59,(IF(G2086=10,'ANEXO RP14'!$A$60,(IF(G2086=11,'ANEXO RP14'!$A$61,(IF(G2086=12,'ANEXO RP14'!$A$62,(IF(G2086=13,'ANEXO RP14'!$A$63,(IF(G2086=14,'ANEXO RP14'!$A$64,(IF(G2086=15,'ANEXO RP14'!$A$65,(IF(G2086=16,'ANEXO RP14'!$A$66," ")))))))))))))))))))))))))))))))</f>
        <v xml:space="preserve"> </v>
      </c>
      <c r="I2086" s="106"/>
      <c r="J2086" s="114"/>
      <c r="K2086" s="91"/>
    </row>
    <row r="2087" spans="1:11" s="30" customFormat="1" ht="41.25" customHeight="1" thickBot="1" x14ac:dyDescent="0.3">
      <c r="A2087" s="113"/>
      <c r="B2087" s="93"/>
      <c r="C2087" s="55"/>
      <c r="D2087" s="94" t="e">
        <f>VLOOKUP($C2086:$C$5004,$C$27:$D$5004,2,0)</f>
        <v>#N/A</v>
      </c>
      <c r="E2087" s="99"/>
      <c r="F2087" s="60" t="e">
        <f>VLOOKUP($E2087:$E$5004,'PLANO DE APLICAÇÃO'!$A$5:$B$1002,2,0)</f>
        <v>#N/A</v>
      </c>
      <c r="G2087" s="28"/>
      <c r="H2087" s="29" t="str">
        <f>IF(G2087=1,'ANEXO RP14'!$A$51,(IF(G2087=2,'ANEXO RP14'!$A$52,(IF(G2087=3,'ANEXO RP14'!$A$53,(IF(G2087=4,'ANEXO RP14'!$A$54,(IF(G2087=5,'ANEXO RP14'!$A$55,(IF(G2087=6,'ANEXO RP14'!$A$56,(IF(G2087=7,'ANEXO RP14'!$A$57,(IF(G2087=8,'ANEXO RP14'!$A$58,(IF(G2087=9,'ANEXO RP14'!$A$59,(IF(G2087=10,'ANEXO RP14'!$A$60,(IF(G2087=11,'ANEXO RP14'!$A$61,(IF(G2087=12,'ANEXO RP14'!$A$62,(IF(G2087=13,'ANEXO RP14'!$A$63,(IF(G2087=14,'ANEXO RP14'!$A$64,(IF(G2087=15,'ANEXO RP14'!$A$65,(IF(G2087=16,'ANEXO RP14'!$A$66," ")))))))))))))))))))))))))))))))</f>
        <v xml:space="preserve"> </v>
      </c>
      <c r="I2087" s="106"/>
      <c r="J2087" s="114"/>
      <c r="K2087" s="91"/>
    </row>
    <row r="2088" spans="1:11" s="30" customFormat="1" ht="41.25" customHeight="1" thickBot="1" x14ac:dyDescent="0.3">
      <c r="A2088" s="113"/>
      <c r="B2088" s="93"/>
      <c r="C2088" s="55"/>
      <c r="D2088" s="94" t="e">
        <f>VLOOKUP($C2087:$C$5004,$C$27:$D$5004,2,0)</f>
        <v>#N/A</v>
      </c>
      <c r="E2088" s="99"/>
      <c r="F2088" s="60" t="e">
        <f>VLOOKUP($E2088:$E$5004,'PLANO DE APLICAÇÃO'!$A$5:$B$1002,2,0)</f>
        <v>#N/A</v>
      </c>
      <c r="G2088" s="28"/>
      <c r="H2088" s="29" t="str">
        <f>IF(G2088=1,'ANEXO RP14'!$A$51,(IF(G2088=2,'ANEXO RP14'!$A$52,(IF(G2088=3,'ANEXO RP14'!$A$53,(IF(G2088=4,'ANEXO RP14'!$A$54,(IF(G2088=5,'ANEXO RP14'!$A$55,(IF(G2088=6,'ANEXO RP14'!$A$56,(IF(G2088=7,'ANEXO RP14'!$A$57,(IF(G2088=8,'ANEXO RP14'!$A$58,(IF(G2088=9,'ANEXO RP14'!$A$59,(IF(G2088=10,'ANEXO RP14'!$A$60,(IF(G2088=11,'ANEXO RP14'!$A$61,(IF(G2088=12,'ANEXO RP14'!$A$62,(IF(G2088=13,'ANEXO RP14'!$A$63,(IF(G2088=14,'ANEXO RP14'!$A$64,(IF(G2088=15,'ANEXO RP14'!$A$65,(IF(G2088=16,'ANEXO RP14'!$A$66," ")))))))))))))))))))))))))))))))</f>
        <v xml:space="preserve"> </v>
      </c>
      <c r="I2088" s="106"/>
      <c r="J2088" s="114"/>
      <c r="K2088" s="91"/>
    </row>
    <row r="2089" spans="1:11" s="30" customFormat="1" ht="41.25" customHeight="1" thickBot="1" x14ac:dyDescent="0.3">
      <c r="A2089" s="113"/>
      <c r="B2089" s="93"/>
      <c r="C2089" s="55"/>
      <c r="D2089" s="94" t="e">
        <f>VLOOKUP($C2088:$C$5004,$C$27:$D$5004,2,0)</f>
        <v>#N/A</v>
      </c>
      <c r="E2089" s="99"/>
      <c r="F2089" s="60" t="e">
        <f>VLOOKUP($E2089:$E$5004,'PLANO DE APLICAÇÃO'!$A$5:$B$1002,2,0)</f>
        <v>#N/A</v>
      </c>
      <c r="G2089" s="28"/>
      <c r="H2089" s="29" t="str">
        <f>IF(G2089=1,'ANEXO RP14'!$A$51,(IF(G2089=2,'ANEXO RP14'!$A$52,(IF(G2089=3,'ANEXO RP14'!$A$53,(IF(G2089=4,'ANEXO RP14'!$A$54,(IF(G2089=5,'ANEXO RP14'!$A$55,(IF(G2089=6,'ANEXO RP14'!$A$56,(IF(G2089=7,'ANEXO RP14'!$A$57,(IF(G2089=8,'ANEXO RP14'!$A$58,(IF(G2089=9,'ANEXO RP14'!$A$59,(IF(G2089=10,'ANEXO RP14'!$A$60,(IF(G2089=11,'ANEXO RP14'!$A$61,(IF(G2089=12,'ANEXO RP14'!$A$62,(IF(G2089=13,'ANEXO RP14'!$A$63,(IF(G2089=14,'ANEXO RP14'!$A$64,(IF(G2089=15,'ANEXO RP14'!$A$65,(IF(G2089=16,'ANEXO RP14'!$A$66," ")))))))))))))))))))))))))))))))</f>
        <v xml:space="preserve"> </v>
      </c>
      <c r="I2089" s="106"/>
      <c r="J2089" s="114"/>
      <c r="K2089" s="91"/>
    </row>
    <row r="2090" spans="1:11" s="30" customFormat="1" ht="41.25" customHeight="1" thickBot="1" x14ac:dyDescent="0.3">
      <c r="A2090" s="113"/>
      <c r="B2090" s="93"/>
      <c r="C2090" s="55"/>
      <c r="D2090" s="94" t="e">
        <f>VLOOKUP($C2089:$C$5004,$C$27:$D$5004,2,0)</f>
        <v>#N/A</v>
      </c>
      <c r="E2090" s="99"/>
      <c r="F2090" s="60" t="e">
        <f>VLOOKUP($E2090:$E$5004,'PLANO DE APLICAÇÃO'!$A$5:$B$1002,2,0)</f>
        <v>#N/A</v>
      </c>
      <c r="G2090" s="28"/>
      <c r="H2090" s="29" t="str">
        <f>IF(G2090=1,'ANEXO RP14'!$A$51,(IF(G2090=2,'ANEXO RP14'!$A$52,(IF(G2090=3,'ANEXO RP14'!$A$53,(IF(G2090=4,'ANEXO RP14'!$A$54,(IF(G2090=5,'ANEXO RP14'!$A$55,(IF(G2090=6,'ANEXO RP14'!$A$56,(IF(G2090=7,'ANEXO RP14'!$A$57,(IF(G2090=8,'ANEXO RP14'!$A$58,(IF(G2090=9,'ANEXO RP14'!$A$59,(IF(G2090=10,'ANEXO RP14'!$A$60,(IF(G2090=11,'ANEXO RP14'!$A$61,(IF(G2090=12,'ANEXO RP14'!$A$62,(IF(G2090=13,'ANEXO RP14'!$A$63,(IF(G2090=14,'ANEXO RP14'!$A$64,(IF(G2090=15,'ANEXO RP14'!$A$65,(IF(G2090=16,'ANEXO RP14'!$A$66," ")))))))))))))))))))))))))))))))</f>
        <v xml:space="preserve"> </v>
      </c>
      <c r="I2090" s="106"/>
      <c r="J2090" s="114"/>
      <c r="K2090" s="91"/>
    </row>
    <row r="2091" spans="1:11" s="30" customFormat="1" ht="41.25" customHeight="1" thickBot="1" x14ac:dyDescent="0.3">
      <c r="A2091" s="113"/>
      <c r="B2091" s="93"/>
      <c r="C2091" s="55"/>
      <c r="D2091" s="94" t="e">
        <f>VLOOKUP($C2090:$C$5004,$C$27:$D$5004,2,0)</f>
        <v>#N/A</v>
      </c>
      <c r="E2091" s="99"/>
      <c r="F2091" s="60" t="e">
        <f>VLOOKUP($E2091:$E$5004,'PLANO DE APLICAÇÃO'!$A$5:$B$1002,2,0)</f>
        <v>#N/A</v>
      </c>
      <c r="G2091" s="28"/>
      <c r="H2091" s="29" t="str">
        <f>IF(G2091=1,'ANEXO RP14'!$A$51,(IF(G2091=2,'ANEXO RP14'!$A$52,(IF(G2091=3,'ANEXO RP14'!$A$53,(IF(G2091=4,'ANEXO RP14'!$A$54,(IF(G2091=5,'ANEXO RP14'!$A$55,(IF(G2091=6,'ANEXO RP14'!$A$56,(IF(G2091=7,'ANEXO RP14'!$A$57,(IF(G2091=8,'ANEXO RP14'!$A$58,(IF(G2091=9,'ANEXO RP14'!$A$59,(IF(G2091=10,'ANEXO RP14'!$A$60,(IF(G2091=11,'ANEXO RP14'!$A$61,(IF(G2091=12,'ANEXO RP14'!$A$62,(IF(G2091=13,'ANEXO RP14'!$A$63,(IF(G2091=14,'ANEXO RP14'!$A$64,(IF(G2091=15,'ANEXO RP14'!$A$65,(IF(G2091=16,'ANEXO RP14'!$A$66," ")))))))))))))))))))))))))))))))</f>
        <v xml:space="preserve"> </v>
      </c>
      <c r="I2091" s="106"/>
      <c r="J2091" s="114"/>
      <c r="K2091" s="91"/>
    </row>
    <row r="2092" spans="1:11" s="30" customFormat="1" ht="41.25" customHeight="1" thickBot="1" x14ac:dyDescent="0.3">
      <c r="A2092" s="113"/>
      <c r="B2092" s="93"/>
      <c r="C2092" s="55"/>
      <c r="D2092" s="94" t="e">
        <f>VLOOKUP($C2091:$C$5004,$C$27:$D$5004,2,0)</f>
        <v>#N/A</v>
      </c>
      <c r="E2092" s="99"/>
      <c r="F2092" s="60" t="e">
        <f>VLOOKUP($E2092:$E$5004,'PLANO DE APLICAÇÃO'!$A$5:$B$1002,2,0)</f>
        <v>#N/A</v>
      </c>
      <c r="G2092" s="28"/>
      <c r="H2092" s="29" t="str">
        <f>IF(G2092=1,'ANEXO RP14'!$A$51,(IF(G2092=2,'ANEXO RP14'!$A$52,(IF(G2092=3,'ANEXO RP14'!$A$53,(IF(G2092=4,'ANEXO RP14'!$A$54,(IF(G2092=5,'ANEXO RP14'!$A$55,(IF(G2092=6,'ANEXO RP14'!$A$56,(IF(G2092=7,'ANEXO RP14'!$A$57,(IF(G2092=8,'ANEXO RP14'!$A$58,(IF(G2092=9,'ANEXO RP14'!$A$59,(IF(G2092=10,'ANEXO RP14'!$A$60,(IF(G2092=11,'ANEXO RP14'!$A$61,(IF(G2092=12,'ANEXO RP14'!$A$62,(IF(G2092=13,'ANEXO RP14'!$A$63,(IF(G2092=14,'ANEXO RP14'!$A$64,(IF(G2092=15,'ANEXO RP14'!$A$65,(IF(G2092=16,'ANEXO RP14'!$A$66," ")))))))))))))))))))))))))))))))</f>
        <v xml:space="preserve"> </v>
      </c>
      <c r="I2092" s="106"/>
      <c r="J2092" s="114"/>
      <c r="K2092" s="91"/>
    </row>
    <row r="2093" spans="1:11" s="30" customFormat="1" ht="41.25" customHeight="1" thickBot="1" x14ac:dyDescent="0.3">
      <c r="A2093" s="113"/>
      <c r="B2093" s="93"/>
      <c r="C2093" s="55"/>
      <c r="D2093" s="94" t="e">
        <f>VLOOKUP($C2092:$C$5004,$C$27:$D$5004,2,0)</f>
        <v>#N/A</v>
      </c>
      <c r="E2093" s="99"/>
      <c r="F2093" s="60" t="e">
        <f>VLOOKUP($E2093:$E$5004,'PLANO DE APLICAÇÃO'!$A$5:$B$1002,2,0)</f>
        <v>#N/A</v>
      </c>
      <c r="G2093" s="28"/>
      <c r="H2093" s="29" t="str">
        <f>IF(G2093=1,'ANEXO RP14'!$A$51,(IF(G2093=2,'ANEXO RP14'!$A$52,(IF(G2093=3,'ANEXO RP14'!$A$53,(IF(G2093=4,'ANEXO RP14'!$A$54,(IF(G2093=5,'ANEXO RP14'!$A$55,(IF(G2093=6,'ANEXO RP14'!$A$56,(IF(G2093=7,'ANEXO RP14'!$A$57,(IF(G2093=8,'ANEXO RP14'!$A$58,(IF(G2093=9,'ANEXO RP14'!$A$59,(IF(G2093=10,'ANEXO RP14'!$A$60,(IF(G2093=11,'ANEXO RP14'!$A$61,(IF(G2093=12,'ANEXO RP14'!$A$62,(IF(G2093=13,'ANEXO RP14'!$A$63,(IF(G2093=14,'ANEXO RP14'!$A$64,(IF(G2093=15,'ANEXO RP14'!$A$65,(IF(G2093=16,'ANEXO RP14'!$A$66," ")))))))))))))))))))))))))))))))</f>
        <v xml:space="preserve"> </v>
      </c>
      <c r="I2093" s="106"/>
      <c r="J2093" s="114"/>
      <c r="K2093" s="91"/>
    </row>
    <row r="2094" spans="1:11" s="30" customFormat="1" ht="41.25" customHeight="1" thickBot="1" x14ac:dyDescent="0.3">
      <c r="A2094" s="113"/>
      <c r="B2094" s="93"/>
      <c r="C2094" s="55"/>
      <c r="D2094" s="94" t="e">
        <f>VLOOKUP($C2093:$C$5004,$C$27:$D$5004,2,0)</f>
        <v>#N/A</v>
      </c>
      <c r="E2094" s="99"/>
      <c r="F2094" s="60" t="e">
        <f>VLOOKUP($E2094:$E$5004,'PLANO DE APLICAÇÃO'!$A$5:$B$1002,2,0)</f>
        <v>#N/A</v>
      </c>
      <c r="G2094" s="28"/>
      <c r="H2094" s="29" t="str">
        <f>IF(G2094=1,'ANEXO RP14'!$A$51,(IF(G2094=2,'ANEXO RP14'!$A$52,(IF(G2094=3,'ANEXO RP14'!$A$53,(IF(G2094=4,'ANEXO RP14'!$A$54,(IF(G2094=5,'ANEXO RP14'!$A$55,(IF(G2094=6,'ANEXO RP14'!$A$56,(IF(G2094=7,'ANEXO RP14'!$A$57,(IF(G2094=8,'ANEXO RP14'!$A$58,(IF(G2094=9,'ANEXO RP14'!$A$59,(IF(G2094=10,'ANEXO RP14'!$A$60,(IF(G2094=11,'ANEXO RP14'!$A$61,(IF(G2094=12,'ANEXO RP14'!$A$62,(IF(G2094=13,'ANEXO RP14'!$A$63,(IF(G2094=14,'ANEXO RP14'!$A$64,(IF(G2094=15,'ANEXO RP14'!$A$65,(IF(G2094=16,'ANEXO RP14'!$A$66," ")))))))))))))))))))))))))))))))</f>
        <v xml:space="preserve"> </v>
      </c>
      <c r="I2094" s="106"/>
      <c r="J2094" s="114"/>
      <c r="K2094" s="91"/>
    </row>
    <row r="2095" spans="1:11" s="30" customFormat="1" ht="41.25" customHeight="1" thickBot="1" x14ac:dyDescent="0.3">
      <c r="A2095" s="113"/>
      <c r="B2095" s="93"/>
      <c r="C2095" s="55"/>
      <c r="D2095" s="94" t="e">
        <f>VLOOKUP($C2094:$C$5004,$C$27:$D$5004,2,0)</f>
        <v>#N/A</v>
      </c>
      <c r="E2095" s="99"/>
      <c r="F2095" s="60" t="e">
        <f>VLOOKUP($E2095:$E$5004,'PLANO DE APLICAÇÃO'!$A$5:$B$1002,2,0)</f>
        <v>#N/A</v>
      </c>
      <c r="G2095" s="28"/>
      <c r="H2095" s="29" t="str">
        <f>IF(G2095=1,'ANEXO RP14'!$A$51,(IF(G2095=2,'ANEXO RP14'!$A$52,(IF(G2095=3,'ANEXO RP14'!$A$53,(IF(G2095=4,'ANEXO RP14'!$A$54,(IF(G2095=5,'ANEXO RP14'!$A$55,(IF(G2095=6,'ANEXO RP14'!$A$56,(IF(G2095=7,'ANEXO RP14'!$A$57,(IF(G2095=8,'ANEXO RP14'!$A$58,(IF(G2095=9,'ANEXO RP14'!$A$59,(IF(G2095=10,'ANEXO RP14'!$A$60,(IF(G2095=11,'ANEXO RP14'!$A$61,(IF(G2095=12,'ANEXO RP14'!$A$62,(IF(G2095=13,'ANEXO RP14'!$A$63,(IF(G2095=14,'ANEXO RP14'!$A$64,(IF(G2095=15,'ANEXO RP14'!$A$65,(IF(G2095=16,'ANEXO RP14'!$A$66," ")))))))))))))))))))))))))))))))</f>
        <v xml:space="preserve"> </v>
      </c>
      <c r="I2095" s="106"/>
      <c r="J2095" s="114"/>
      <c r="K2095" s="91"/>
    </row>
    <row r="2096" spans="1:11" s="30" customFormat="1" ht="41.25" customHeight="1" thickBot="1" x14ac:dyDescent="0.3">
      <c r="A2096" s="113"/>
      <c r="B2096" s="93"/>
      <c r="C2096" s="55"/>
      <c r="D2096" s="94" t="e">
        <f>VLOOKUP($C2095:$C$5004,$C$27:$D$5004,2,0)</f>
        <v>#N/A</v>
      </c>
      <c r="E2096" s="99"/>
      <c r="F2096" s="60" t="e">
        <f>VLOOKUP($E2096:$E$5004,'PLANO DE APLICAÇÃO'!$A$5:$B$1002,2,0)</f>
        <v>#N/A</v>
      </c>
      <c r="G2096" s="28"/>
      <c r="H2096" s="29" t="str">
        <f>IF(G2096=1,'ANEXO RP14'!$A$51,(IF(G2096=2,'ANEXO RP14'!$A$52,(IF(G2096=3,'ANEXO RP14'!$A$53,(IF(G2096=4,'ANEXO RP14'!$A$54,(IF(G2096=5,'ANEXO RP14'!$A$55,(IF(G2096=6,'ANEXO RP14'!$A$56,(IF(G2096=7,'ANEXO RP14'!$A$57,(IF(G2096=8,'ANEXO RP14'!$A$58,(IF(G2096=9,'ANEXO RP14'!$A$59,(IF(G2096=10,'ANEXO RP14'!$A$60,(IF(G2096=11,'ANEXO RP14'!$A$61,(IF(G2096=12,'ANEXO RP14'!$A$62,(IF(G2096=13,'ANEXO RP14'!$A$63,(IF(G2096=14,'ANEXO RP14'!$A$64,(IF(G2096=15,'ANEXO RP14'!$A$65,(IF(G2096=16,'ANEXO RP14'!$A$66," ")))))))))))))))))))))))))))))))</f>
        <v xml:space="preserve"> </v>
      </c>
      <c r="I2096" s="106"/>
      <c r="J2096" s="114"/>
      <c r="K2096" s="91"/>
    </row>
    <row r="2097" spans="1:11" s="30" customFormat="1" ht="41.25" customHeight="1" thickBot="1" x14ac:dyDescent="0.3">
      <c r="A2097" s="113"/>
      <c r="B2097" s="93"/>
      <c r="C2097" s="55"/>
      <c r="D2097" s="94" t="e">
        <f>VLOOKUP($C2096:$C$5004,$C$27:$D$5004,2,0)</f>
        <v>#N/A</v>
      </c>
      <c r="E2097" s="99"/>
      <c r="F2097" s="60" t="e">
        <f>VLOOKUP($E2097:$E$5004,'PLANO DE APLICAÇÃO'!$A$5:$B$1002,2,0)</f>
        <v>#N/A</v>
      </c>
      <c r="G2097" s="28"/>
      <c r="H2097" s="29" t="str">
        <f>IF(G2097=1,'ANEXO RP14'!$A$51,(IF(G2097=2,'ANEXO RP14'!$A$52,(IF(G2097=3,'ANEXO RP14'!$A$53,(IF(G2097=4,'ANEXO RP14'!$A$54,(IF(G2097=5,'ANEXO RP14'!$A$55,(IF(G2097=6,'ANEXO RP14'!$A$56,(IF(G2097=7,'ANEXO RP14'!$A$57,(IF(G2097=8,'ANEXO RP14'!$A$58,(IF(G2097=9,'ANEXO RP14'!$A$59,(IF(G2097=10,'ANEXO RP14'!$A$60,(IF(G2097=11,'ANEXO RP14'!$A$61,(IF(G2097=12,'ANEXO RP14'!$A$62,(IF(G2097=13,'ANEXO RP14'!$A$63,(IF(G2097=14,'ANEXO RP14'!$A$64,(IF(G2097=15,'ANEXO RP14'!$A$65,(IF(G2097=16,'ANEXO RP14'!$A$66," ")))))))))))))))))))))))))))))))</f>
        <v xml:space="preserve"> </v>
      </c>
      <c r="I2097" s="106"/>
      <c r="J2097" s="114"/>
      <c r="K2097" s="91"/>
    </row>
    <row r="2098" spans="1:11" s="30" customFormat="1" ht="41.25" customHeight="1" thickBot="1" x14ac:dyDescent="0.3">
      <c r="A2098" s="113"/>
      <c r="B2098" s="93"/>
      <c r="C2098" s="55"/>
      <c r="D2098" s="94" t="e">
        <f>VLOOKUP($C2097:$C$5004,$C$27:$D$5004,2,0)</f>
        <v>#N/A</v>
      </c>
      <c r="E2098" s="99"/>
      <c r="F2098" s="60" t="e">
        <f>VLOOKUP($E2098:$E$5004,'PLANO DE APLICAÇÃO'!$A$5:$B$1002,2,0)</f>
        <v>#N/A</v>
      </c>
      <c r="G2098" s="28"/>
      <c r="H2098" s="29" t="str">
        <f>IF(G2098=1,'ANEXO RP14'!$A$51,(IF(G2098=2,'ANEXO RP14'!$A$52,(IF(G2098=3,'ANEXO RP14'!$A$53,(IF(G2098=4,'ANEXO RP14'!$A$54,(IF(G2098=5,'ANEXO RP14'!$A$55,(IF(G2098=6,'ANEXO RP14'!$A$56,(IF(G2098=7,'ANEXO RP14'!$A$57,(IF(G2098=8,'ANEXO RP14'!$A$58,(IF(G2098=9,'ANEXO RP14'!$A$59,(IF(G2098=10,'ANEXO RP14'!$A$60,(IF(G2098=11,'ANEXO RP14'!$A$61,(IF(G2098=12,'ANEXO RP14'!$A$62,(IF(G2098=13,'ANEXO RP14'!$A$63,(IF(G2098=14,'ANEXO RP14'!$A$64,(IF(G2098=15,'ANEXO RP14'!$A$65,(IF(G2098=16,'ANEXO RP14'!$A$66," ")))))))))))))))))))))))))))))))</f>
        <v xml:space="preserve"> </v>
      </c>
      <c r="I2098" s="106"/>
      <c r="J2098" s="114"/>
      <c r="K2098" s="91"/>
    </row>
    <row r="2099" spans="1:11" s="30" customFormat="1" ht="41.25" customHeight="1" thickBot="1" x14ac:dyDescent="0.3">
      <c r="A2099" s="113"/>
      <c r="B2099" s="93"/>
      <c r="C2099" s="55"/>
      <c r="D2099" s="94" t="e">
        <f>VLOOKUP($C2098:$C$5004,$C$27:$D$5004,2,0)</f>
        <v>#N/A</v>
      </c>
      <c r="E2099" s="99"/>
      <c r="F2099" s="60" t="e">
        <f>VLOOKUP($E2099:$E$5004,'PLANO DE APLICAÇÃO'!$A$5:$B$1002,2,0)</f>
        <v>#N/A</v>
      </c>
      <c r="G2099" s="28"/>
      <c r="H2099" s="29" t="str">
        <f>IF(G2099=1,'ANEXO RP14'!$A$51,(IF(G2099=2,'ANEXO RP14'!$A$52,(IF(G2099=3,'ANEXO RP14'!$A$53,(IF(G2099=4,'ANEXO RP14'!$A$54,(IF(G2099=5,'ANEXO RP14'!$A$55,(IF(G2099=6,'ANEXO RP14'!$A$56,(IF(G2099=7,'ANEXO RP14'!$A$57,(IF(G2099=8,'ANEXO RP14'!$A$58,(IF(G2099=9,'ANEXO RP14'!$A$59,(IF(G2099=10,'ANEXO RP14'!$A$60,(IF(G2099=11,'ANEXO RP14'!$A$61,(IF(G2099=12,'ANEXO RP14'!$A$62,(IF(G2099=13,'ANEXO RP14'!$A$63,(IF(G2099=14,'ANEXO RP14'!$A$64,(IF(G2099=15,'ANEXO RP14'!$A$65,(IF(G2099=16,'ANEXO RP14'!$A$66," ")))))))))))))))))))))))))))))))</f>
        <v xml:space="preserve"> </v>
      </c>
      <c r="I2099" s="106"/>
      <c r="J2099" s="114"/>
      <c r="K2099" s="91"/>
    </row>
    <row r="2100" spans="1:11" s="30" customFormat="1" ht="41.25" customHeight="1" thickBot="1" x14ac:dyDescent="0.3">
      <c r="A2100" s="113"/>
      <c r="B2100" s="93"/>
      <c r="C2100" s="55"/>
      <c r="D2100" s="94" t="e">
        <f>VLOOKUP($C2099:$C$5004,$C$27:$D$5004,2,0)</f>
        <v>#N/A</v>
      </c>
      <c r="E2100" s="99"/>
      <c r="F2100" s="60" t="e">
        <f>VLOOKUP($E2100:$E$5004,'PLANO DE APLICAÇÃO'!$A$5:$B$1002,2,0)</f>
        <v>#N/A</v>
      </c>
      <c r="G2100" s="28"/>
      <c r="H2100" s="29" t="str">
        <f>IF(G2100=1,'ANEXO RP14'!$A$51,(IF(G2100=2,'ANEXO RP14'!$A$52,(IF(G2100=3,'ANEXO RP14'!$A$53,(IF(G2100=4,'ANEXO RP14'!$A$54,(IF(G2100=5,'ANEXO RP14'!$A$55,(IF(G2100=6,'ANEXO RP14'!$A$56,(IF(G2100=7,'ANEXO RP14'!$A$57,(IF(G2100=8,'ANEXO RP14'!$A$58,(IF(G2100=9,'ANEXO RP14'!$A$59,(IF(G2100=10,'ANEXO RP14'!$A$60,(IF(G2100=11,'ANEXO RP14'!$A$61,(IF(G2100=12,'ANEXO RP14'!$A$62,(IF(G2100=13,'ANEXO RP14'!$A$63,(IF(G2100=14,'ANEXO RP14'!$A$64,(IF(G2100=15,'ANEXO RP14'!$A$65,(IF(G2100=16,'ANEXO RP14'!$A$66," ")))))))))))))))))))))))))))))))</f>
        <v xml:space="preserve"> </v>
      </c>
      <c r="I2100" s="106"/>
      <c r="J2100" s="114"/>
      <c r="K2100" s="91"/>
    </row>
    <row r="2101" spans="1:11" s="30" customFormat="1" ht="41.25" customHeight="1" thickBot="1" x14ac:dyDescent="0.3">
      <c r="A2101" s="113"/>
      <c r="B2101" s="93"/>
      <c r="C2101" s="55"/>
      <c r="D2101" s="94" t="e">
        <f>VLOOKUP($C2100:$C$5004,$C$27:$D$5004,2,0)</f>
        <v>#N/A</v>
      </c>
      <c r="E2101" s="99"/>
      <c r="F2101" s="60" t="e">
        <f>VLOOKUP($E2101:$E$5004,'PLANO DE APLICAÇÃO'!$A$5:$B$1002,2,0)</f>
        <v>#N/A</v>
      </c>
      <c r="G2101" s="28"/>
      <c r="H2101" s="29" t="str">
        <f>IF(G2101=1,'ANEXO RP14'!$A$51,(IF(G2101=2,'ANEXO RP14'!$A$52,(IF(G2101=3,'ANEXO RP14'!$A$53,(IF(G2101=4,'ANEXO RP14'!$A$54,(IF(G2101=5,'ANEXO RP14'!$A$55,(IF(G2101=6,'ANEXO RP14'!$A$56,(IF(G2101=7,'ANEXO RP14'!$A$57,(IF(G2101=8,'ANEXO RP14'!$A$58,(IF(G2101=9,'ANEXO RP14'!$A$59,(IF(G2101=10,'ANEXO RP14'!$A$60,(IF(G2101=11,'ANEXO RP14'!$A$61,(IF(G2101=12,'ANEXO RP14'!$A$62,(IF(G2101=13,'ANEXO RP14'!$A$63,(IF(G2101=14,'ANEXO RP14'!$A$64,(IF(G2101=15,'ANEXO RP14'!$A$65,(IF(G2101=16,'ANEXO RP14'!$A$66," ")))))))))))))))))))))))))))))))</f>
        <v xml:space="preserve"> </v>
      </c>
      <c r="I2101" s="106"/>
      <c r="J2101" s="114"/>
      <c r="K2101" s="91"/>
    </row>
    <row r="2102" spans="1:11" s="30" customFormat="1" ht="41.25" customHeight="1" thickBot="1" x14ac:dyDescent="0.3">
      <c r="A2102" s="113"/>
      <c r="B2102" s="93"/>
      <c r="C2102" s="55"/>
      <c r="D2102" s="94" t="e">
        <f>VLOOKUP($C2101:$C$5004,$C$27:$D$5004,2,0)</f>
        <v>#N/A</v>
      </c>
      <c r="E2102" s="99"/>
      <c r="F2102" s="60" t="e">
        <f>VLOOKUP($E2102:$E$5004,'PLANO DE APLICAÇÃO'!$A$5:$B$1002,2,0)</f>
        <v>#N/A</v>
      </c>
      <c r="G2102" s="28"/>
      <c r="H2102" s="29" t="str">
        <f>IF(G2102=1,'ANEXO RP14'!$A$51,(IF(G2102=2,'ANEXO RP14'!$A$52,(IF(G2102=3,'ANEXO RP14'!$A$53,(IF(G2102=4,'ANEXO RP14'!$A$54,(IF(G2102=5,'ANEXO RP14'!$A$55,(IF(G2102=6,'ANEXO RP14'!$A$56,(IF(G2102=7,'ANEXO RP14'!$A$57,(IF(G2102=8,'ANEXO RP14'!$A$58,(IF(G2102=9,'ANEXO RP14'!$A$59,(IF(G2102=10,'ANEXO RP14'!$A$60,(IF(G2102=11,'ANEXO RP14'!$A$61,(IF(G2102=12,'ANEXO RP14'!$A$62,(IF(G2102=13,'ANEXO RP14'!$A$63,(IF(G2102=14,'ANEXO RP14'!$A$64,(IF(G2102=15,'ANEXO RP14'!$A$65,(IF(G2102=16,'ANEXO RP14'!$A$66," ")))))))))))))))))))))))))))))))</f>
        <v xml:space="preserve"> </v>
      </c>
      <c r="I2102" s="106"/>
      <c r="J2102" s="114"/>
      <c r="K2102" s="91"/>
    </row>
    <row r="2103" spans="1:11" s="30" customFormat="1" ht="41.25" customHeight="1" thickBot="1" x14ac:dyDescent="0.3">
      <c r="A2103" s="113"/>
      <c r="B2103" s="93"/>
      <c r="C2103" s="55"/>
      <c r="D2103" s="94" t="e">
        <f>VLOOKUP($C2102:$C$5004,$C$27:$D$5004,2,0)</f>
        <v>#N/A</v>
      </c>
      <c r="E2103" s="99"/>
      <c r="F2103" s="60" t="e">
        <f>VLOOKUP($E2103:$E$5004,'PLANO DE APLICAÇÃO'!$A$5:$B$1002,2,0)</f>
        <v>#N/A</v>
      </c>
      <c r="G2103" s="28"/>
      <c r="H2103" s="29" t="str">
        <f>IF(G2103=1,'ANEXO RP14'!$A$51,(IF(G2103=2,'ANEXO RP14'!$A$52,(IF(G2103=3,'ANEXO RP14'!$A$53,(IF(G2103=4,'ANEXO RP14'!$A$54,(IF(G2103=5,'ANEXO RP14'!$A$55,(IF(G2103=6,'ANEXO RP14'!$A$56,(IF(G2103=7,'ANEXO RP14'!$A$57,(IF(G2103=8,'ANEXO RP14'!$A$58,(IF(G2103=9,'ANEXO RP14'!$A$59,(IF(G2103=10,'ANEXO RP14'!$A$60,(IF(G2103=11,'ANEXO RP14'!$A$61,(IF(G2103=12,'ANEXO RP14'!$A$62,(IF(G2103=13,'ANEXO RP14'!$A$63,(IF(G2103=14,'ANEXO RP14'!$A$64,(IF(G2103=15,'ANEXO RP14'!$A$65,(IF(G2103=16,'ANEXO RP14'!$A$66," ")))))))))))))))))))))))))))))))</f>
        <v xml:space="preserve"> </v>
      </c>
      <c r="I2103" s="106"/>
      <c r="J2103" s="114"/>
      <c r="K2103" s="91"/>
    </row>
    <row r="2104" spans="1:11" s="30" customFormat="1" ht="41.25" customHeight="1" thickBot="1" x14ac:dyDescent="0.3">
      <c r="A2104" s="113"/>
      <c r="B2104" s="93"/>
      <c r="C2104" s="55"/>
      <c r="D2104" s="94" t="e">
        <f>VLOOKUP($C2103:$C$5004,$C$27:$D$5004,2,0)</f>
        <v>#N/A</v>
      </c>
      <c r="E2104" s="99"/>
      <c r="F2104" s="60" t="e">
        <f>VLOOKUP($E2104:$E$5004,'PLANO DE APLICAÇÃO'!$A$5:$B$1002,2,0)</f>
        <v>#N/A</v>
      </c>
      <c r="G2104" s="28"/>
      <c r="H2104" s="29" t="str">
        <f>IF(G2104=1,'ANEXO RP14'!$A$51,(IF(G2104=2,'ANEXO RP14'!$A$52,(IF(G2104=3,'ANEXO RP14'!$A$53,(IF(G2104=4,'ANEXO RP14'!$A$54,(IF(G2104=5,'ANEXO RP14'!$A$55,(IF(G2104=6,'ANEXO RP14'!$A$56,(IF(G2104=7,'ANEXO RP14'!$A$57,(IF(G2104=8,'ANEXO RP14'!$A$58,(IF(G2104=9,'ANEXO RP14'!$A$59,(IF(G2104=10,'ANEXO RP14'!$A$60,(IF(G2104=11,'ANEXO RP14'!$A$61,(IF(G2104=12,'ANEXO RP14'!$A$62,(IF(G2104=13,'ANEXO RP14'!$A$63,(IF(G2104=14,'ANEXO RP14'!$A$64,(IF(G2104=15,'ANEXO RP14'!$A$65,(IF(G2104=16,'ANEXO RP14'!$A$66," ")))))))))))))))))))))))))))))))</f>
        <v xml:space="preserve"> </v>
      </c>
      <c r="I2104" s="106"/>
      <c r="J2104" s="114"/>
      <c r="K2104" s="91"/>
    </row>
    <row r="2105" spans="1:11" s="30" customFormat="1" ht="41.25" customHeight="1" thickBot="1" x14ac:dyDescent="0.3">
      <c r="A2105" s="113"/>
      <c r="B2105" s="93"/>
      <c r="C2105" s="55"/>
      <c r="D2105" s="94" t="e">
        <f>VLOOKUP($C2104:$C$5004,$C$27:$D$5004,2,0)</f>
        <v>#N/A</v>
      </c>
      <c r="E2105" s="99"/>
      <c r="F2105" s="60" t="e">
        <f>VLOOKUP($E2105:$E$5004,'PLANO DE APLICAÇÃO'!$A$5:$B$1002,2,0)</f>
        <v>#N/A</v>
      </c>
      <c r="G2105" s="28"/>
      <c r="H2105" s="29" t="str">
        <f>IF(G2105=1,'ANEXO RP14'!$A$51,(IF(G2105=2,'ANEXO RP14'!$A$52,(IF(G2105=3,'ANEXO RP14'!$A$53,(IF(G2105=4,'ANEXO RP14'!$A$54,(IF(G2105=5,'ANEXO RP14'!$A$55,(IF(G2105=6,'ANEXO RP14'!$A$56,(IF(G2105=7,'ANEXO RP14'!$A$57,(IF(G2105=8,'ANEXO RP14'!$A$58,(IF(G2105=9,'ANEXO RP14'!$A$59,(IF(G2105=10,'ANEXO RP14'!$A$60,(IF(G2105=11,'ANEXO RP14'!$A$61,(IF(G2105=12,'ANEXO RP14'!$A$62,(IF(G2105=13,'ANEXO RP14'!$A$63,(IF(G2105=14,'ANEXO RP14'!$A$64,(IF(G2105=15,'ANEXO RP14'!$A$65,(IF(G2105=16,'ANEXO RP14'!$A$66," ")))))))))))))))))))))))))))))))</f>
        <v xml:space="preserve"> </v>
      </c>
      <c r="I2105" s="106"/>
      <c r="J2105" s="114"/>
      <c r="K2105" s="91"/>
    </row>
    <row r="2106" spans="1:11" s="30" customFormat="1" ht="41.25" customHeight="1" thickBot="1" x14ac:dyDescent="0.3">
      <c r="A2106" s="113"/>
      <c r="B2106" s="93"/>
      <c r="C2106" s="55"/>
      <c r="D2106" s="94" t="e">
        <f>VLOOKUP($C2105:$C$5004,$C$27:$D$5004,2,0)</f>
        <v>#N/A</v>
      </c>
      <c r="E2106" s="99"/>
      <c r="F2106" s="60" t="e">
        <f>VLOOKUP($E2106:$E$5004,'PLANO DE APLICAÇÃO'!$A$5:$B$1002,2,0)</f>
        <v>#N/A</v>
      </c>
      <c r="G2106" s="28"/>
      <c r="H2106" s="29" t="str">
        <f>IF(G2106=1,'ANEXO RP14'!$A$51,(IF(G2106=2,'ANEXO RP14'!$A$52,(IF(G2106=3,'ANEXO RP14'!$A$53,(IF(G2106=4,'ANEXO RP14'!$A$54,(IF(G2106=5,'ANEXO RP14'!$A$55,(IF(G2106=6,'ANEXO RP14'!$A$56,(IF(G2106=7,'ANEXO RP14'!$A$57,(IF(G2106=8,'ANEXO RP14'!$A$58,(IF(G2106=9,'ANEXO RP14'!$A$59,(IF(G2106=10,'ANEXO RP14'!$A$60,(IF(G2106=11,'ANEXO RP14'!$A$61,(IF(G2106=12,'ANEXO RP14'!$A$62,(IF(G2106=13,'ANEXO RP14'!$A$63,(IF(G2106=14,'ANEXO RP14'!$A$64,(IF(G2106=15,'ANEXO RP14'!$A$65,(IF(G2106=16,'ANEXO RP14'!$A$66," ")))))))))))))))))))))))))))))))</f>
        <v xml:space="preserve"> </v>
      </c>
      <c r="I2106" s="106"/>
      <c r="J2106" s="114"/>
      <c r="K2106" s="91"/>
    </row>
    <row r="2107" spans="1:11" s="30" customFormat="1" ht="41.25" customHeight="1" thickBot="1" x14ac:dyDescent="0.3">
      <c r="A2107" s="113"/>
      <c r="B2107" s="93"/>
      <c r="C2107" s="55"/>
      <c r="D2107" s="94" t="e">
        <f>VLOOKUP($C2106:$C$5004,$C$27:$D$5004,2,0)</f>
        <v>#N/A</v>
      </c>
      <c r="E2107" s="99"/>
      <c r="F2107" s="60" t="e">
        <f>VLOOKUP($E2107:$E$5004,'PLANO DE APLICAÇÃO'!$A$5:$B$1002,2,0)</f>
        <v>#N/A</v>
      </c>
      <c r="G2107" s="28"/>
      <c r="H2107" s="29" t="str">
        <f>IF(G2107=1,'ANEXO RP14'!$A$51,(IF(G2107=2,'ANEXO RP14'!$A$52,(IF(G2107=3,'ANEXO RP14'!$A$53,(IF(G2107=4,'ANEXO RP14'!$A$54,(IF(G2107=5,'ANEXO RP14'!$A$55,(IF(G2107=6,'ANEXO RP14'!$A$56,(IF(G2107=7,'ANEXO RP14'!$A$57,(IF(G2107=8,'ANEXO RP14'!$A$58,(IF(G2107=9,'ANEXO RP14'!$A$59,(IF(G2107=10,'ANEXO RP14'!$A$60,(IF(G2107=11,'ANEXO RP14'!$A$61,(IF(G2107=12,'ANEXO RP14'!$A$62,(IF(G2107=13,'ANEXO RP14'!$A$63,(IF(G2107=14,'ANEXO RP14'!$A$64,(IF(G2107=15,'ANEXO RP14'!$A$65,(IF(G2107=16,'ANEXO RP14'!$A$66," ")))))))))))))))))))))))))))))))</f>
        <v xml:space="preserve"> </v>
      </c>
      <c r="I2107" s="106"/>
      <c r="J2107" s="114"/>
      <c r="K2107" s="91"/>
    </row>
    <row r="2108" spans="1:11" s="30" customFormat="1" ht="41.25" customHeight="1" thickBot="1" x14ac:dyDescent="0.3">
      <c r="A2108" s="113"/>
      <c r="B2108" s="93"/>
      <c r="C2108" s="55"/>
      <c r="D2108" s="94" t="e">
        <f>VLOOKUP($C2107:$C$5004,$C$27:$D$5004,2,0)</f>
        <v>#N/A</v>
      </c>
      <c r="E2108" s="99"/>
      <c r="F2108" s="60" t="e">
        <f>VLOOKUP($E2108:$E$5004,'PLANO DE APLICAÇÃO'!$A$5:$B$1002,2,0)</f>
        <v>#N/A</v>
      </c>
      <c r="G2108" s="28"/>
      <c r="H2108" s="29" t="str">
        <f>IF(G2108=1,'ANEXO RP14'!$A$51,(IF(G2108=2,'ANEXO RP14'!$A$52,(IF(G2108=3,'ANEXO RP14'!$A$53,(IF(G2108=4,'ANEXO RP14'!$A$54,(IF(G2108=5,'ANEXO RP14'!$A$55,(IF(G2108=6,'ANEXO RP14'!$A$56,(IF(G2108=7,'ANEXO RP14'!$A$57,(IF(G2108=8,'ANEXO RP14'!$A$58,(IF(G2108=9,'ANEXO RP14'!$A$59,(IF(G2108=10,'ANEXO RP14'!$A$60,(IF(G2108=11,'ANEXO RP14'!$A$61,(IF(G2108=12,'ANEXO RP14'!$A$62,(IF(G2108=13,'ANEXO RP14'!$A$63,(IF(G2108=14,'ANEXO RP14'!$A$64,(IF(G2108=15,'ANEXO RP14'!$A$65,(IF(G2108=16,'ANEXO RP14'!$A$66," ")))))))))))))))))))))))))))))))</f>
        <v xml:space="preserve"> </v>
      </c>
      <c r="I2108" s="106"/>
      <c r="J2108" s="114"/>
      <c r="K2108" s="91"/>
    </row>
    <row r="2109" spans="1:11" s="30" customFormat="1" ht="41.25" customHeight="1" thickBot="1" x14ac:dyDescent="0.3">
      <c r="A2109" s="113"/>
      <c r="B2109" s="93"/>
      <c r="C2109" s="55"/>
      <c r="D2109" s="94" t="e">
        <f>VLOOKUP($C2108:$C$5004,$C$27:$D$5004,2,0)</f>
        <v>#N/A</v>
      </c>
      <c r="E2109" s="99"/>
      <c r="F2109" s="60" t="e">
        <f>VLOOKUP($E2109:$E$5004,'PLANO DE APLICAÇÃO'!$A$5:$B$1002,2,0)</f>
        <v>#N/A</v>
      </c>
      <c r="G2109" s="28"/>
      <c r="H2109" s="29" t="str">
        <f>IF(G2109=1,'ANEXO RP14'!$A$51,(IF(G2109=2,'ANEXO RP14'!$A$52,(IF(G2109=3,'ANEXO RP14'!$A$53,(IF(G2109=4,'ANEXO RP14'!$A$54,(IF(G2109=5,'ANEXO RP14'!$A$55,(IF(G2109=6,'ANEXO RP14'!$A$56,(IF(G2109=7,'ANEXO RP14'!$A$57,(IF(G2109=8,'ANEXO RP14'!$A$58,(IF(G2109=9,'ANEXO RP14'!$A$59,(IF(G2109=10,'ANEXO RP14'!$A$60,(IF(G2109=11,'ANEXO RP14'!$A$61,(IF(G2109=12,'ANEXO RP14'!$A$62,(IF(G2109=13,'ANEXO RP14'!$A$63,(IF(G2109=14,'ANEXO RP14'!$A$64,(IF(G2109=15,'ANEXO RP14'!$A$65,(IF(G2109=16,'ANEXO RP14'!$A$66," ")))))))))))))))))))))))))))))))</f>
        <v xml:space="preserve"> </v>
      </c>
      <c r="I2109" s="106"/>
      <c r="J2109" s="114"/>
      <c r="K2109" s="91"/>
    </row>
    <row r="2110" spans="1:11" s="30" customFormat="1" ht="41.25" customHeight="1" thickBot="1" x14ac:dyDescent="0.3">
      <c r="A2110" s="113"/>
      <c r="B2110" s="93"/>
      <c r="C2110" s="55"/>
      <c r="D2110" s="94" t="e">
        <f>VLOOKUP($C2109:$C$5004,$C$27:$D$5004,2,0)</f>
        <v>#N/A</v>
      </c>
      <c r="E2110" s="99"/>
      <c r="F2110" s="60" t="e">
        <f>VLOOKUP($E2110:$E$5004,'PLANO DE APLICAÇÃO'!$A$5:$B$1002,2,0)</f>
        <v>#N/A</v>
      </c>
      <c r="G2110" s="28"/>
      <c r="H2110" s="29" t="str">
        <f>IF(G2110=1,'ANEXO RP14'!$A$51,(IF(G2110=2,'ANEXO RP14'!$A$52,(IF(G2110=3,'ANEXO RP14'!$A$53,(IF(G2110=4,'ANEXO RP14'!$A$54,(IF(G2110=5,'ANEXO RP14'!$A$55,(IF(G2110=6,'ANEXO RP14'!$A$56,(IF(G2110=7,'ANEXO RP14'!$A$57,(IF(G2110=8,'ANEXO RP14'!$A$58,(IF(G2110=9,'ANEXO RP14'!$A$59,(IF(G2110=10,'ANEXO RP14'!$A$60,(IF(G2110=11,'ANEXO RP14'!$A$61,(IF(G2110=12,'ANEXO RP14'!$A$62,(IF(G2110=13,'ANEXO RP14'!$A$63,(IF(G2110=14,'ANEXO RP14'!$A$64,(IF(G2110=15,'ANEXO RP14'!$A$65,(IF(G2110=16,'ANEXO RP14'!$A$66," ")))))))))))))))))))))))))))))))</f>
        <v xml:space="preserve"> </v>
      </c>
      <c r="I2110" s="106"/>
      <c r="J2110" s="114"/>
      <c r="K2110" s="91"/>
    </row>
    <row r="2111" spans="1:11" s="30" customFormat="1" ht="41.25" customHeight="1" thickBot="1" x14ac:dyDescent="0.3">
      <c r="A2111" s="113"/>
      <c r="B2111" s="93"/>
      <c r="C2111" s="55"/>
      <c r="D2111" s="94" t="e">
        <f>VLOOKUP($C2110:$C$5004,$C$27:$D$5004,2,0)</f>
        <v>#N/A</v>
      </c>
      <c r="E2111" s="99"/>
      <c r="F2111" s="60" t="e">
        <f>VLOOKUP($E2111:$E$5004,'PLANO DE APLICAÇÃO'!$A$5:$B$1002,2,0)</f>
        <v>#N/A</v>
      </c>
      <c r="G2111" s="28"/>
      <c r="H2111" s="29" t="str">
        <f>IF(G2111=1,'ANEXO RP14'!$A$51,(IF(G2111=2,'ANEXO RP14'!$A$52,(IF(G2111=3,'ANEXO RP14'!$A$53,(IF(G2111=4,'ANEXO RP14'!$A$54,(IF(G2111=5,'ANEXO RP14'!$A$55,(IF(G2111=6,'ANEXO RP14'!$A$56,(IF(G2111=7,'ANEXO RP14'!$A$57,(IF(G2111=8,'ANEXO RP14'!$A$58,(IF(G2111=9,'ANEXO RP14'!$A$59,(IF(G2111=10,'ANEXO RP14'!$A$60,(IF(G2111=11,'ANEXO RP14'!$A$61,(IF(G2111=12,'ANEXO RP14'!$A$62,(IF(G2111=13,'ANEXO RP14'!$A$63,(IF(G2111=14,'ANEXO RP14'!$A$64,(IF(G2111=15,'ANEXO RP14'!$A$65,(IF(G2111=16,'ANEXO RP14'!$A$66," ")))))))))))))))))))))))))))))))</f>
        <v xml:space="preserve"> </v>
      </c>
      <c r="I2111" s="106"/>
      <c r="J2111" s="114"/>
      <c r="K2111" s="91"/>
    </row>
    <row r="2112" spans="1:11" s="30" customFormat="1" ht="41.25" customHeight="1" thickBot="1" x14ac:dyDescent="0.3">
      <c r="A2112" s="113"/>
      <c r="B2112" s="93"/>
      <c r="C2112" s="55"/>
      <c r="D2112" s="94" t="e">
        <f>VLOOKUP($C2111:$C$5004,$C$27:$D$5004,2,0)</f>
        <v>#N/A</v>
      </c>
      <c r="E2112" s="99"/>
      <c r="F2112" s="60" t="e">
        <f>VLOOKUP($E2112:$E$5004,'PLANO DE APLICAÇÃO'!$A$5:$B$1002,2,0)</f>
        <v>#N/A</v>
      </c>
      <c r="G2112" s="28"/>
      <c r="H2112" s="29" t="str">
        <f>IF(G2112=1,'ANEXO RP14'!$A$51,(IF(G2112=2,'ANEXO RP14'!$A$52,(IF(G2112=3,'ANEXO RP14'!$A$53,(IF(G2112=4,'ANEXO RP14'!$A$54,(IF(G2112=5,'ANEXO RP14'!$A$55,(IF(G2112=6,'ANEXO RP14'!$A$56,(IF(G2112=7,'ANEXO RP14'!$A$57,(IF(G2112=8,'ANEXO RP14'!$A$58,(IF(G2112=9,'ANEXO RP14'!$A$59,(IF(G2112=10,'ANEXO RP14'!$A$60,(IF(G2112=11,'ANEXO RP14'!$A$61,(IF(G2112=12,'ANEXO RP14'!$A$62,(IF(G2112=13,'ANEXO RP14'!$A$63,(IF(G2112=14,'ANEXO RP14'!$A$64,(IF(G2112=15,'ANEXO RP14'!$A$65,(IF(G2112=16,'ANEXO RP14'!$A$66," ")))))))))))))))))))))))))))))))</f>
        <v xml:space="preserve"> </v>
      </c>
      <c r="I2112" s="106"/>
      <c r="J2112" s="114"/>
      <c r="K2112" s="91"/>
    </row>
    <row r="2113" spans="1:11" s="30" customFormat="1" ht="41.25" customHeight="1" thickBot="1" x14ac:dyDescent="0.3">
      <c r="A2113" s="113"/>
      <c r="B2113" s="93"/>
      <c r="C2113" s="55"/>
      <c r="D2113" s="94" t="e">
        <f>VLOOKUP($C2112:$C$5004,$C$27:$D$5004,2,0)</f>
        <v>#N/A</v>
      </c>
      <c r="E2113" s="99"/>
      <c r="F2113" s="60" t="e">
        <f>VLOOKUP($E2113:$E$5004,'PLANO DE APLICAÇÃO'!$A$5:$B$1002,2,0)</f>
        <v>#N/A</v>
      </c>
      <c r="G2113" s="28"/>
      <c r="H2113" s="29" t="str">
        <f>IF(G2113=1,'ANEXO RP14'!$A$51,(IF(G2113=2,'ANEXO RP14'!$A$52,(IF(G2113=3,'ANEXO RP14'!$A$53,(IF(G2113=4,'ANEXO RP14'!$A$54,(IF(G2113=5,'ANEXO RP14'!$A$55,(IF(G2113=6,'ANEXO RP14'!$A$56,(IF(G2113=7,'ANEXO RP14'!$A$57,(IF(G2113=8,'ANEXO RP14'!$A$58,(IF(G2113=9,'ANEXO RP14'!$A$59,(IF(G2113=10,'ANEXO RP14'!$A$60,(IF(G2113=11,'ANEXO RP14'!$A$61,(IF(G2113=12,'ANEXO RP14'!$A$62,(IF(G2113=13,'ANEXO RP14'!$A$63,(IF(G2113=14,'ANEXO RP14'!$A$64,(IF(G2113=15,'ANEXO RP14'!$A$65,(IF(G2113=16,'ANEXO RP14'!$A$66," ")))))))))))))))))))))))))))))))</f>
        <v xml:space="preserve"> </v>
      </c>
      <c r="I2113" s="106"/>
      <c r="J2113" s="114"/>
      <c r="K2113" s="91"/>
    </row>
    <row r="2114" spans="1:11" s="30" customFormat="1" ht="41.25" customHeight="1" thickBot="1" x14ac:dyDescent="0.3">
      <c r="A2114" s="113"/>
      <c r="B2114" s="93"/>
      <c r="C2114" s="55"/>
      <c r="D2114" s="94" t="e">
        <f>VLOOKUP($C2113:$C$5004,$C$27:$D$5004,2,0)</f>
        <v>#N/A</v>
      </c>
      <c r="E2114" s="99"/>
      <c r="F2114" s="60" t="e">
        <f>VLOOKUP($E2114:$E$5004,'PLANO DE APLICAÇÃO'!$A$5:$B$1002,2,0)</f>
        <v>#N/A</v>
      </c>
      <c r="G2114" s="28"/>
      <c r="H2114" s="29" t="str">
        <f>IF(G2114=1,'ANEXO RP14'!$A$51,(IF(G2114=2,'ANEXO RP14'!$A$52,(IF(G2114=3,'ANEXO RP14'!$A$53,(IF(G2114=4,'ANEXO RP14'!$A$54,(IF(G2114=5,'ANEXO RP14'!$A$55,(IF(G2114=6,'ANEXO RP14'!$A$56,(IF(G2114=7,'ANEXO RP14'!$A$57,(IF(G2114=8,'ANEXO RP14'!$A$58,(IF(G2114=9,'ANEXO RP14'!$A$59,(IF(G2114=10,'ANEXO RP14'!$A$60,(IF(G2114=11,'ANEXO RP14'!$A$61,(IF(G2114=12,'ANEXO RP14'!$A$62,(IF(G2114=13,'ANEXO RP14'!$A$63,(IF(G2114=14,'ANEXO RP14'!$A$64,(IF(G2114=15,'ANEXO RP14'!$A$65,(IF(G2114=16,'ANEXO RP14'!$A$66," ")))))))))))))))))))))))))))))))</f>
        <v xml:space="preserve"> </v>
      </c>
      <c r="I2114" s="106"/>
      <c r="J2114" s="114"/>
      <c r="K2114" s="91"/>
    </row>
    <row r="2115" spans="1:11" s="30" customFormat="1" ht="41.25" customHeight="1" thickBot="1" x14ac:dyDescent="0.3">
      <c r="A2115" s="113"/>
      <c r="B2115" s="93"/>
      <c r="C2115" s="55"/>
      <c r="D2115" s="94" t="e">
        <f>VLOOKUP($C2114:$C$5004,$C$27:$D$5004,2,0)</f>
        <v>#N/A</v>
      </c>
      <c r="E2115" s="99"/>
      <c r="F2115" s="60" t="e">
        <f>VLOOKUP($E2115:$E$5004,'PLANO DE APLICAÇÃO'!$A$5:$B$1002,2,0)</f>
        <v>#N/A</v>
      </c>
      <c r="G2115" s="28"/>
      <c r="H2115" s="29" t="str">
        <f>IF(G2115=1,'ANEXO RP14'!$A$51,(IF(G2115=2,'ANEXO RP14'!$A$52,(IF(G2115=3,'ANEXO RP14'!$A$53,(IF(G2115=4,'ANEXO RP14'!$A$54,(IF(G2115=5,'ANEXO RP14'!$A$55,(IF(G2115=6,'ANEXO RP14'!$A$56,(IF(G2115=7,'ANEXO RP14'!$A$57,(IF(G2115=8,'ANEXO RP14'!$A$58,(IF(G2115=9,'ANEXO RP14'!$A$59,(IF(G2115=10,'ANEXO RP14'!$A$60,(IF(G2115=11,'ANEXO RP14'!$A$61,(IF(G2115=12,'ANEXO RP14'!$A$62,(IF(G2115=13,'ANEXO RP14'!$A$63,(IF(G2115=14,'ANEXO RP14'!$A$64,(IF(G2115=15,'ANEXO RP14'!$A$65,(IF(G2115=16,'ANEXO RP14'!$A$66," ")))))))))))))))))))))))))))))))</f>
        <v xml:space="preserve"> </v>
      </c>
      <c r="I2115" s="106"/>
      <c r="J2115" s="114"/>
      <c r="K2115" s="91"/>
    </row>
    <row r="2116" spans="1:11" s="30" customFormat="1" ht="41.25" customHeight="1" thickBot="1" x14ac:dyDescent="0.3">
      <c r="A2116" s="113"/>
      <c r="B2116" s="93"/>
      <c r="C2116" s="55"/>
      <c r="D2116" s="94" t="e">
        <f>VLOOKUP($C2115:$C$5004,$C$27:$D$5004,2,0)</f>
        <v>#N/A</v>
      </c>
      <c r="E2116" s="99"/>
      <c r="F2116" s="60" t="e">
        <f>VLOOKUP($E2116:$E$5004,'PLANO DE APLICAÇÃO'!$A$5:$B$1002,2,0)</f>
        <v>#N/A</v>
      </c>
      <c r="G2116" s="28"/>
      <c r="H2116" s="29" t="str">
        <f>IF(G2116=1,'ANEXO RP14'!$A$51,(IF(G2116=2,'ANEXO RP14'!$A$52,(IF(G2116=3,'ANEXO RP14'!$A$53,(IF(G2116=4,'ANEXO RP14'!$A$54,(IF(G2116=5,'ANEXO RP14'!$A$55,(IF(G2116=6,'ANEXO RP14'!$A$56,(IF(G2116=7,'ANEXO RP14'!$A$57,(IF(G2116=8,'ANEXO RP14'!$A$58,(IF(G2116=9,'ANEXO RP14'!$A$59,(IF(G2116=10,'ANEXO RP14'!$A$60,(IF(G2116=11,'ANEXO RP14'!$A$61,(IF(G2116=12,'ANEXO RP14'!$A$62,(IF(G2116=13,'ANEXO RP14'!$A$63,(IF(G2116=14,'ANEXO RP14'!$A$64,(IF(G2116=15,'ANEXO RP14'!$A$65,(IF(G2116=16,'ANEXO RP14'!$A$66," ")))))))))))))))))))))))))))))))</f>
        <v xml:space="preserve"> </v>
      </c>
      <c r="I2116" s="106"/>
      <c r="J2116" s="114"/>
      <c r="K2116" s="91"/>
    </row>
    <row r="2117" spans="1:11" s="30" customFormat="1" ht="41.25" customHeight="1" thickBot="1" x14ac:dyDescent="0.3">
      <c r="A2117" s="113"/>
      <c r="B2117" s="93"/>
      <c r="C2117" s="55"/>
      <c r="D2117" s="94" t="e">
        <f>VLOOKUP($C2116:$C$5004,$C$27:$D$5004,2,0)</f>
        <v>#N/A</v>
      </c>
      <c r="E2117" s="99"/>
      <c r="F2117" s="60" t="e">
        <f>VLOOKUP($E2117:$E$5004,'PLANO DE APLICAÇÃO'!$A$5:$B$1002,2,0)</f>
        <v>#N/A</v>
      </c>
      <c r="G2117" s="28"/>
      <c r="H2117" s="29" t="str">
        <f>IF(G2117=1,'ANEXO RP14'!$A$51,(IF(G2117=2,'ANEXO RP14'!$A$52,(IF(G2117=3,'ANEXO RP14'!$A$53,(IF(G2117=4,'ANEXO RP14'!$A$54,(IF(G2117=5,'ANEXO RP14'!$A$55,(IF(G2117=6,'ANEXO RP14'!$A$56,(IF(G2117=7,'ANEXO RP14'!$A$57,(IF(G2117=8,'ANEXO RP14'!$A$58,(IF(G2117=9,'ANEXO RP14'!$A$59,(IF(G2117=10,'ANEXO RP14'!$A$60,(IF(G2117=11,'ANEXO RP14'!$A$61,(IF(G2117=12,'ANEXO RP14'!$A$62,(IF(G2117=13,'ANEXO RP14'!$A$63,(IF(G2117=14,'ANEXO RP14'!$A$64,(IF(G2117=15,'ANEXO RP14'!$A$65,(IF(G2117=16,'ANEXO RP14'!$A$66," ")))))))))))))))))))))))))))))))</f>
        <v xml:space="preserve"> </v>
      </c>
      <c r="I2117" s="106"/>
      <c r="J2117" s="114"/>
      <c r="K2117" s="91"/>
    </row>
    <row r="2118" spans="1:11" s="30" customFormat="1" ht="41.25" customHeight="1" thickBot="1" x14ac:dyDescent="0.3">
      <c r="A2118" s="113"/>
      <c r="B2118" s="93"/>
      <c r="C2118" s="55"/>
      <c r="D2118" s="94" t="e">
        <f>VLOOKUP($C2117:$C$5004,$C$27:$D$5004,2,0)</f>
        <v>#N/A</v>
      </c>
      <c r="E2118" s="99"/>
      <c r="F2118" s="60" t="e">
        <f>VLOOKUP($E2118:$E$5004,'PLANO DE APLICAÇÃO'!$A$5:$B$1002,2,0)</f>
        <v>#N/A</v>
      </c>
      <c r="G2118" s="28"/>
      <c r="H2118" s="29" t="str">
        <f>IF(G2118=1,'ANEXO RP14'!$A$51,(IF(G2118=2,'ANEXO RP14'!$A$52,(IF(G2118=3,'ANEXO RP14'!$A$53,(IF(G2118=4,'ANEXO RP14'!$A$54,(IF(G2118=5,'ANEXO RP14'!$A$55,(IF(G2118=6,'ANEXO RP14'!$A$56,(IF(G2118=7,'ANEXO RP14'!$A$57,(IF(G2118=8,'ANEXO RP14'!$A$58,(IF(G2118=9,'ANEXO RP14'!$A$59,(IF(G2118=10,'ANEXO RP14'!$A$60,(IF(G2118=11,'ANEXO RP14'!$A$61,(IF(G2118=12,'ANEXO RP14'!$A$62,(IF(G2118=13,'ANEXO RP14'!$A$63,(IF(G2118=14,'ANEXO RP14'!$A$64,(IF(G2118=15,'ANEXO RP14'!$A$65,(IF(G2118=16,'ANEXO RP14'!$A$66," ")))))))))))))))))))))))))))))))</f>
        <v xml:space="preserve"> </v>
      </c>
      <c r="I2118" s="106"/>
      <c r="J2118" s="114"/>
      <c r="K2118" s="91"/>
    </row>
    <row r="2119" spans="1:11" s="30" customFormat="1" ht="41.25" customHeight="1" thickBot="1" x14ac:dyDescent="0.3">
      <c r="A2119" s="113"/>
      <c r="B2119" s="93"/>
      <c r="C2119" s="55"/>
      <c r="D2119" s="94" t="e">
        <f>VLOOKUP($C2118:$C$5004,$C$27:$D$5004,2,0)</f>
        <v>#N/A</v>
      </c>
      <c r="E2119" s="99"/>
      <c r="F2119" s="60" t="e">
        <f>VLOOKUP($E2119:$E$5004,'PLANO DE APLICAÇÃO'!$A$5:$B$1002,2,0)</f>
        <v>#N/A</v>
      </c>
      <c r="G2119" s="28"/>
      <c r="H2119" s="29" t="str">
        <f>IF(G2119=1,'ANEXO RP14'!$A$51,(IF(G2119=2,'ANEXO RP14'!$A$52,(IF(G2119=3,'ANEXO RP14'!$A$53,(IF(G2119=4,'ANEXO RP14'!$A$54,(IF(G2119=5,'ANEXO RP14'!$A$55,(IF(G2119=6,'ANEXO RP14'!$A$56,(IF(G2119=7,'ANEXO RP14'!$A$57,(IF(G2119=8,'ANEXO RP14'!$A$58,(IF(G2119=9,'ANEXO RP14'!$A$59,(IF(G2119=10,'ANEXO RP14'!$A$60,(IF(G2119=11,'ANEXO RP14'!$A$61,(IF(G2119=12,'ANEXO RP14'!$A$62,(IF(G2119=13,'ANEXO RP14'!$A$63,(IF(G2119=14,'ANEXO RP14'!$A$64,(IF(G2119=15,'ANEXO RP14'!$A$65,(IF(G2119=16,'ANEXO RP14'!$A$66," ")))))))))))))))))))))))))))))))</f>
        <v xml:space="preserve"> </v>
      </c>
      <c r="I2119" s="106"/>
      <c r="J2119" s="114"/>
      <c r="K2119" s="91"/>
    </row>
    <row r="2120" spans="1:11" s="30" customFormat="1" ht="41.25" customHeight="1" thickBot="1" x14ac:dyDescent="0.3">
      <c r="A2120" s="113"/>
      <c r="B2120" s="93"/>
      <c r="C2120" s="55"/>
      <c r="D2120" s="94" t="e">
        <f>VLOOKUP($C2119:$C$5004,$C$27:$D$5004,2,0)</f>
        <v>#N/A</v>
      </c>
      <c r="E2120" s="99"/>
      <c r="F2120" s="60" t="e">
        <f>VLOOKUP($E2120:$E$5004,'PLANO DE APLICAÇÃO'!$A$5:$B$1002,2,0)</f>
        <v>#N/A</v>
      </c>
      <c r="G2120" s="28"/>
      <c r="H2120" s="29" t="str">
        <f>IF(G2120=1,'ANEXO RP14'!$A$51,(IF(G2120=2,'ANEXO RP14'!$A$52,(IF(G2120=3,'ANEXO RP14'!$A$53,(IF(G2120=4,'ANEXO RP14'!$A$54,(IF(G2120=5,'ANEXO RP14'!$A$55,(IF(G2120=6,'ANEXO RP14'!$A$56,(IF(G2120=7,'ANEXO RP14'!$A$57,(IF(G2120=8,'ANEXO RP14'!$A$58,(IF(G2120=9,'ANEXO RP14'!$A$59,(IF(G2120=10,'ANEXO RP14'!$A$60,(IF(G2120=11,'ANEXO RP14'!$A$61,(IF(G2120=12,'ANEXO RP14'!$A$62,(IF(G2120=13,'ANEXO RP14'!$A$63,(IF(G2120=14,'ANEXO RP14'!$A$64,(IF(G2120=15,'ANEXO RP14'!$A$65,(IF(G2120=16,'ANEXO RP14'!$A$66," ")))))))))))))))))))))))))))))))</f>
        <v xml:space="preserve"> </v>
      </c>
      <c r="I2120" s="106"/>
      <c r="J2120" s="114"/>
      <c r="K2120" s="91"/>
    </row>
    <row r="2121" spans="1:11" s="30" customFormat="1" ht="41.25" customHeight="1" thickBot="1" x14ac:dyDescent="0.3">
      <c r="A2121" s="113"/>
      <c r="B2121" s="93"/>
      <c r="C2121" s="55"/>
      <c r="D2121" s="94" t="e">
        <f>VLOOKUP($C2120:$C$5004,$C$27:$D$5004,2,0)</f>
        <v>#N/A</v>
      </c>
      <c r="E2121" s="99"/>
      <c r="F2121" s="60" t="e">
        <f>VLOOKUP($E2121:$E$5004,'PLANO DE APLICAÇÃO'!$A$5:$B$1002,2,0)</f>
        <v>#N/A</v>
      </c>
      <c r="G2121" s="28"/>
      <c r="H2121" s="29" t="str">
        <f>IF(G2121=1,'ANEXO RP14'!$A$51,(IF(G2121=2,'ANEXO RP14'!$A$52,(IF(G2121=3,'ANEXO RP14'!$A$53,(IF(G2121=4,'ANEXO RP14'!$A$54,(IF(G2121=5,'ANEXO RP14'!$A$55,(IF(G2121=6,'ANEXO RP14'!$A$56,(IF(G2121=7,'ANEXO RP14'!$A$57,(IF(G2121=8,'ANEXO RP14'!$A$58,(IF(G2121=9,'ANEXO RP14'!$A$59,(IF(G2121=10,'ANEXO RP14'!$A$60,(IF(G2121=11,'ANEXO RP14'!$A$61,(IF(G2121=12,'ANEXO RP14'!$A$62,(IF(G2121=13,'ANEXO RP14'!$A$63,(IF(G2121=14,'ANEXO RP14'!$A$64,(IF(G2121=15,'ANEXO RP14'!$A$65,(IF(G2121=16,'ANEXO RP14'!$A$66," ")))))))))))))))))))))))))))))))</f>
        <v xml:space="preserve"> </v>
      </c>
      <c r="I2121" s="106"/>
      <c r="J2121" s="114"/>
      <c r="K2121" s="91"/>
    </row>
    <row r="2122" spans="1:11" s="30" customFormat="1" ht="41.25" customHeight="1" thickBot="1" x14ac:dyDescent="0.3">
      <c r="A2122" s="113"/>
      <c r="B2122" s="93"/>
      <c r="C2122" s="55"/>
      <c r="D2122" s="94" t="e">
        <f>VLOOKUP($C2121:$C$5004,$C$27:$D$5004,2,0)</f>
        <v>#N/A</v>
      </c>
      <c r="E2122" s="99"/>
      <c r="F2122" s="60" t="e">
        <f>VLOOKUP($E2122:$E$5004,'PLANO DE APLICAÇÃO'!$A$5:$B$1002,2,0)</f>
        <v>#N/A</v>
      </c>
      <c r="G2122" s="28"/>
      <c r="H2122" s="29" t="str">
        <f>IF(G2122=1,'ANEXO RP14'!$A$51,(IF(G2122=2,'ANEXO RP14'!$A$52,(IF(G2122=3,'ANEXO RP14'!$A$53,(IF(G2122=4,'ANEXO RP14'!$A$54,(IF(G2122=5,'ANEXO RP14'!$A$55,(IF(G2122=6,'ANEXO RP14'!$A$56,(IF(G2122=7,'ANEXO RP14'!$A$57,(IF(G2122=8,'ANEXO RP14'!$A$58,(IF(G2122=9,'ANEXO RP14'!$A$59,(IF(G2122=10,'ANEXO RP14'!$A$60,(IF(G2122=11,'ANEXO RP14'!$A$61,(IF(G2122=12,'ANEXO RP14'!$A$62,(IF(G2122=13,'ANEXO RP14'!$A$63,(IF(G2122=14,'ANEXO RP14'!$A$64,(IF(G2122=15,'ANEXO RP14'!$A$65,(IF(G2122=16,'ANEXO RP14'!$A$66," ")))))))))))))))))))))))))))))))</f>
        <v xml:space="preserve"> </v>
      </c>
      <c r="I2122" s="106"/>
      <c r="J2122" s="114"/>
      <c r="K2122" s="91"/>
    </row>
    <row r="2123" spans="1:11" s="30" customFormat="1" ht="41.25" customHeight="1" thickBot="1" x14ac:dyDescent="0.3">
      <c r="A2123" s="113"/>
      <c r="B2123" s="93"/>
      <c r="C2123" s="55"/>
      <c r="D2123" s="94" t="e">
        <f>VLOOKUP($C2122:$C$5004,$C$27:$D$5004,2,0)</f>
        <v>#N/A</v>
      </c>
      <c r="E2123" s="99"/>
      <c r="F2123" s="60" t="e">
        <f>VLOOKUP($E2123:$E$5004,'PLANO DE APLICAÇÃO'!$A$5:$B$1002,2,0)</f>
        <v>#N/A</v>
      </c>
      <c r="G2123" s="28"/>
      <c r="H2123" s="29" t="str">
        <f>IF(G2123=1,'ANEXO RP14'!$A$51,(IF(G2123=2,'ANEXO RP14'!$A$52,(IF(G2123=3,'ANEXO RP14'!$A$53,(IF(G2123=4,'ANEXO RP14'!$A$54,(IF(G2123=5,'ANEXO RP14'!$A$55,(IF(G2123=6,'ANEXO RP14'!$A$56,(IF(G2123=7,'ANEXO RP14'!$A$57,(IF(G2123=8,'ANEXO RP14'!$A$58,(IF(G2123=9,'ANEXO RP14'!$A$59,(IF(G2123=10,'ANEXO RP14'!$A$60,(IF(G2123=11,'ANEXO RP14'!$A$61,(IF(G2123=12,'ANEXO RP14'!$A$62,(IF(G2123=13,'ANEXO RP14'!$A$63,(IF(G2123=14,'ANEXO RP14'!$A$64,(IF(G2123=15,'ANEXO RP14'!$A$65,(IF(G2123=16,'ANEXO RP14'!$A$66," ")))))))))))))))))))))))))))))))</f>
        <v xml:space="preserve"> </v>
      </c>
      <c r="I2123" s="106"/>
      <c r="J2123" s="114"/>
      <c r="K2123" s="91"/>
    </row>
    <row r="2124" spans="1:11" s="30" customFormat="1" ht="41.25" customHeight="1" thickBot="1" x14ac:dyDescent="0.3">
      <c r="A2124" s="113"/>
      <c r="B2124" s="93"/>
      <c r="C2124" s="55"/>
      <c r="D2124" s="94" t="e">
        <f>VLOOKUP($C2123:$C$5004,$C$27:$D$5004,2,0)</f>
        <v>#N/A</v>
      </c>
      <c r="E2124" s="99"/>
      <c r="F2124" s="60" t="e">
        <f>VLOOKUP($E2124:$E$5004,'PLANO DE APLICAÇÃO'!$A$5:$B$1002,2,0)</f>
        <v>#N/A</v>
      </c>
      <c r="G2124" s="28"/>
      <c r="H2124" s="29" t="str">
        <f>IF(G2124=1,'ANEXO RP14'!$A$51,(IF(G2124=2,'ANEXO RP14'!$A$52,(IF(G2124=3,'ANEXO RP14'!$A$53,(IF(G2124=4,'ANEXO RP14'!$A$54,(IF(G2124=5,'ANEXO RP14'!$A$55,(IF(G2124=6,'ANEXO RP14'!$A$56,(IF(G2124=7,'ANEXO RP14'!$A$57,(IF(G2124=8,'ANEXO RP14'!$A$58,(IF(G2124=9,'ANEXO RP14'!$A$59,(IF(G2124=10,'ANEXO RP14'!$A$60,(IF(G2124=11,'ANEXO RP14'!$A$61,(IF(G2124=12,'ANEXO RP14'!$A$62,(IF(G2124=13,'ANEXO RP14'!$A$63,(IF(G2124=14,'ANEXO RP14'!$A$64,(IF(G2124=15,'ANEXO RP14'!$A$65,(IF(G2124=16,'ANEXO RP14'!$A$66," ")))))))))))))))))))))))))))))))</f>
        <v xml:space="preserve"> </v>
      </c>
      <c r="I2124" s="106"/>
      <c r="J2124" s="114"/>
      <c r="K2124" s="91"/>
    </row>
    <row r="2125" spans="1:11" s="30" customFormat="1" ht="41.25" customHeight="1" thickBot="1" x14ac:dyDescent="0.3">
      <c r="A2125" s="113"/>
      <c r="B2125" s="93"/>
      <c r="C2125" s="55"/>
      <c r="D2125" s="94" t="e">
        <f>VLOOKUP($C2124:$C$5004,$C$27:$D$5004,2,0)</f>
        <v>#N/A</v>
      </c>
      <c r="E2125" s="99"/>
      <c r="F2125" s="60" t="e">
        <f>VLOOKUP($E2125:$E$5004,'PLANO DE APLICAÇÃO'!$A$5:$B$1002,2,0)</f>
        <v>#N/A</v>
      </c>
      <c r="G2125" s="28"/>
      <c r="H2125" s="29" t="str">
        <f>IF(G2125=1,'ANEXO RP14'!$A$51,(IF(G2125=2,'ANEXO RP14'!$A$52,(IF(G2125=3,'ANEXO RP14'!$A$53,(IF(G2125=4,'ANEXO RP14'!$A$54,(IF(G2125=5,'ANEXO RP14'!$A$55,(IF(G2125=6,'ANEXO RP14'!$A$56,(IF(G2125=7,'ANEXO RP14'!$A$57,(IF(G2125=8,'ANEXO RP14'!$A$58,(IF(G2125=9,'ANEXO RP14'!$A$59,(IF(G2125=10,'ANEXO RP14'!$A$60,(IF(G2125=11,'ANEXO RP14'!$A$61,(IF(G2125=12,'ANEXO RP14'!$A$62,(IF(G2125=13,'ANEXO RP14'!$A$63,(IF(G2125=14,'ANEXO RP14'!$A$64,(IF(G2125=15,'ANEXO RP14'!$A$65,(IF(G2125=16,'ANEXO RP14'!$A$66," ")))))))))))))))))))))))))))))))</f>
        <v xml:space="preserve"> </v>
      </c>
      <c r="I2125" s="106"/>
      <c r="J2125" s="114"/>
      <c r="K2125" s="91"/>
    </row>
    <row r="2126" spans="1:11" s="30" customFormat="1" ht="41.25" customHeight="1" thickBot="1" x14ac:dyDescent="0.3">
      <c r="A2126" s="113"/>
      <c r="B2126" s="93"/>
      <c r="C2126" s="55"/>
      <c r="D2126" s="94" t="e">
        <f>VLOOKUP($C2125:$C$5004,$C$27:$D$5004,2,0)</f>
        <v>#N/A</v>
      </c>
      <c r="E2126" s="99"/>
      <c r="F2126" s="60" t="e">
        <f>VLOOKUP($E2126:$E$5004,'PLANO DE APLICAÇÃO'!$A$5:$B$1002,2,0)</f>
        <v>#N/A</v>
      </c>
      <c r="G2126" s="28"/>
      <c r="H2126" s="29" t="str">
        <f>IF(G2126=1,'ANEXO RP14'!$A$51,(IF(G2126=2,'ANEXO RP14'!$A$52,(IF(G2126=3,'ANEXO RP14'!$A$53,(IF(G2126=4,'ANEXO RP14'!$A$54,(IF(G2126=5,'ANEXO RP14'!$A$55,(IF(G2126=6,'ANEXO RP14'!$A$56,(IF(G2126=7,'ANEXO RP14'!$A$57,(IF(G2126=8,'ANEXO RP14'!$A$58,(IF(G2126=9,'ANEXO RP14'!$A$59,(IF(G2126=10,'ANEXO RP14'!$A$60,(IF(G2126=11,'ANEXO RP14'!$A$61,(IF(G2126=12,'ANEXO RP14'!$A$62,(IF(G2126=13,'ANEXO RP14'!$A$63,(IF(G2126=14,'ANEXO RP14'!$A$64,(IF(G2126=15,'ANEXO RP14'!$A$65,(IF(G2126=16,'ANEXO RP14'!$A$66," ")))))))))))))))))))))))))))))))</f>
        <v xml:space="preserve"> </v>
      </c>
      <c r="I2126" s="106"/>
      <c r="J2126" s="114"/>
      <c r="K2126" s="91"/>
    </row>
    <row r="2127" spans="1:11" s="30" customFormat="1" ht="41.25" customHeight="1" thickBot="1" x14ac:dyDescent="0.3">
      <c r="A2127" s="113"/>
      <c r="B2127" s="93"/>
      <c r="C2127" s="55"/>
      <c r="D2127" s="94" t="e">
        <f>VLOOKUP($C2126:$C$5004,$C$27:$D$5004,2,0)</f>
        <v>#N/A</v>
      </c>
      <c r="E2127" s="99"/>
      <c r="F2127" s="60" t="e">
        <f>VLOOKUP($E2127:$E$5004,'PLANO DE APLICAÇÃO'!$A$5:$B$1002,2,0)</f>
        <v>#N/A</v>
      </c>
      <c r="G2127" s="28"/>
      <c r="H2127" s="29" t="str">
        <f>IF(G2127=1,'ANEXO RP14'!$A$51,(IF(G2127=2,'ANEXO RP14'!$A$52,(IF(G2127=3,'ANEXO RP14'!$A$53,(IF(G2127=4,'ANEXO RP14'!$A$54,(IF(G2127=5,'ANEXO RP14'!$A$55,(IF(G2127=6,'ANEXO RP14'!$A$56,(IF(G2127=7,'ANEXO RP14'!$A$57,(IF(G2127=8,'ANEXO RP14'!$A$58,(IF(G2127=9,'ANEXO RP14'!$A$59,(IF(G2127=10,'ANEXO RP14'!$A$60,(IF(G2127=11,'ANEXO RP14'!$A$61,(IF(G2127=12,'ANEXO RP14'!$A$62,(IF(G2127=13,'ANEXO RP14'!$A$63,(IF(G2127=14,'ANEXO RP14'!$A$64,(IF(G2127=15,'ANEXO RP14'!$A$65,(IF(G2127=16,'ANEXO RP14'!$A$66," ")))))))))))))))))))))))))))))))</f>
        <v xml:space="preserve"> </v>
      </c>
      <c r="I2127" s="106"/>
      <c r="J2127" s="114"/>
      <c r="K2127" s="91"/>
    </row>
    <row r="2128" spans="1:11" s="30" customFormat="1" ht="41.25" customHeight="1" thickBot="1" x14ac:dyDescent="0.3">
      <c r="A2128" s="113"/>
      <c r="B2128" s="93"/>
      <c r="C2128" s="55"/>
      <c r="D2128" s="94" t="e">
        <f>VLOOKUP($C2127:$C$5004,$C$27:$D$5004,2,0)</f>
        <v>#N/A</v>
      </c>
      <c r="E2128" s="99"/>
      <c r="F2128" s="60" t="e">
        <f>VLOOKUP($E2128:$E$5004,'PLANO DE APLICAÇÃO'!$A$5:$B$1002,2,0)</f>
        <v>#N/A</v>
      </c>
      <c r="G2128" s="28"/>
      <c r="H2128" s="29" t="str">
        <f>IF(G2128=1,'ANEXO RP14'!$A$51,(IF(G2128=2,'ANEXO RP14'!$A$52,(IF(G2128=3,'ANEXO RP14'!$A$53,(IF(G2128=4,'ANEXO RP14'!$A$54,(IF(G2128=5,'ANEXO RP14'!$A$55,(IF(G2128=6,'ANEXO RP14'!$A$56,(IF(G2128=7,'ANEXO RP14'!$A$57,(IF(G2128=8,'ANEXO RP14'!$A$58,(IF(G2128=9,'ANEXO RP14'!$A$59,(IF(G2128=10,'ANEXO RP14'!$A$60,(IF(G2128=11,'ANEXO RP14'!$A$61,(IF(G2128=12,'ANEXO RP14'!$A$62,(IF(G2128=13,'ANEXO RP14'!$A$63,(IF(G2128=14,'ANEXO RP14'!$A$64,(IF(G2128=15,'ANEXO RP14'!$A$65,(IF(G2128=16,'ANEXO RP14'!$A$66," ")))))))))))))))))))))))))))))))</f>
        <v xml:space="preserve"> </v>
      </c>
      <c r="I2128" s="106"/>
      <c r="J2128" s="114"/>
      <c r="K2128" s="91"/>
    </row>
    <row r="2129" spans="1:11" s="30" customFormat="1" ht="41.25" customHeight="1" thickBot="1" x14ac:dyDescent="0.3">
      <c r="A2129" s="113"/>
      <c r="B2129" s="93"/>
      <c r="C2129" s="55"/>
      <c r="D2129" s="94" t="e">
        <f>VLOOKUP($C2128:$C$5004,$C$27:$D$5004,2,0)</f>
        <v>#N/A</v>
      </c>
      <c r="E2129" s="99"/>
      <c r="F2129" s="60" t="e">
        <f>VLOOKUP($E2129:$E$5004,'PLANO DE APLICAÇÃO'!$A$5:$B$1002,2,0)</f>
        <v>#N/A</v>
      </c>
      <c r="G2129" s="28"/>
      <c r="H2129" s="29" t="str">
        <f>IF(G2129=1,'ANEXO RP14'!$A$51,(IF(G2129=2,'ANEXO RP14'!$A$52,(IF(G2129=3,'ANEXO RP14'!$A$53,(IF(G2129=4,'ANEXO RP14'!$A$54,(IF(G2129=5,'ANEXO RP14'!$A$55,(IF(G2129=6,'ANEXO RP14'!$A$56,(IF(G2129=7,'ANEXO RP14'!$A$57,(IF(G2129=8,'ANEXO RP14'!$A$58,(IF(G2129=9,'ANEXO RP14'!$A$59,(IF(G2129=10,'ANEXO RP14'!$A$60,(IF(G2129=11,'ANEXO RP14'!$A$61,(IF(G2129=12,'ANEXO RP14'!$A$62,(IF(G2129=13,'ANEXO RP14'!$A$63,(IF(G2129=14,'ANEXO RP14'!$A$64,(IF(G2129=15,'ANEXO RP14'!$A$65,(IF(G2129=16,'ANEXO RP14'!$A$66," ")))))))))))))))))))))))))))))))</f>
        <v xml:space="preserve"> </v>
      </c>
      <c r="I2129" s="106"/>
      <c r="J2129" s="114"/>
      <c r="K2129" s="91"/>
    </row>
    <row r="2130" spans="1:11" s="30" customFormat="1" ht="41.25" customHeight="1" thickBot="1" x14ac:dyDescent="0.3">
      <c r="A2130" s="113"/>
      <c r="B2130" s="93"/>
      <c r="C2130" s="55"/>
      <c r="D2130" s="94" t="e">
        <f>VLOOKUP($C2129:$C$5004,$C$27:$D$5004,2,0)</f>
        <v>#N/A</v>
      </c>
      <c r="E2130" s="99"/>
      <c r="F2130" s="60" t="e">
        <f>VLOOKUP($E2130:$E$5004,'PLANO DE APLICAÇÃO'!$A$5:$B$1002,2,0)</f>
        <v>#N/A</v>
      </c>
      <c r="G2130" s="28"/>
      <c r="H2130" s="29" t="str">
        <f>IF(G2130=1,'ANEXO RP14'!$A$51,(IF(G2130=2,'ANEXO RP14'!$A$52,(IF(G2130=3,'ANEXO RP14'!$A$53,(IF(G2130=4,'ANEXO RP14'!$A$54,(IF(G2130=5,'ANEXO RP14'!$A$55,(IF(G2130=6,'ANEXO RP14'!$A$56,(IF(G2130=7,'ANEXO RP14'!$A$57,(IF(G2130=8,'ANEXO RP14'!$A$58,(IF(G2130=9,'ANEXO RP14'!$A$59,(IF(G2130=10,'ANEXO RP14'!$A$60,(IF(G2130=11,'ANEXO RP14'!$A$61,(IF(G2130=12,'ANEXO RP14'!$A$62,(IF(G2130=13,'ANEXO RP14'!$A$63,(IF(G2130=14,'ANEXO RP14'!$A$64,(IF(G2130=15,'ANEXO RP14'!$A$65,(IF(G2130=16,'ANEXO RP14'!$A$66," ")))))))))))))))))))))))))))))))</f>
        <v xml:space="preserve"> </v>
      </c>
      <c r="I2130" s="106"/>
      <c r="J2130" s="114"/>
      <c r="K2130" s="91"/>
    </row>
    <row r="2131" spans="1:11" s="30" customFormat="1" ht="41.25" customHeight="1" thickBot="1" x14ac:dyDescent="0.3">
      <c r="A2131" s="113"/>
      <c r="B2131" s="93"/>
      <c r="C2131" s="55"/>
      <c r="D2131" s="94" t="e">
        <f>VLOOKUP($C2130:$C$5004,$C$27:$D$5004,2,0)</f>
        <v>#N/A</v>
      </c>
      <c r="E2131" s="99"/>
      <c r="F2131" s="60" t="e">
        <f>VLOOKUP($E2131:$E$5004,'PLANO DE APLICAÇÃO'!$A$5:$B$1002,2,0)</f>
        <v>#N/A</v>
      </c>
      <c r="G2131" s="28"/>
      <c r="H2131" s="29" t="str">
        <f>IF(G2131=1,'ANEXO RP14'!$A$51,(IF(G2131=2,'ANEXO RP14'!$A$52,(IF(G2131=3,'ANEXO RP14'!$A$53,(IF(G2131=4,'ANEXO RP14'!$A$54,(IF(G2131=5,'ANEXO RP14'!$A$55,(IF(G2131=6,'ANEXO RP14'!$A$56,(IF(G2131=7,'ANEXO RP14'!$A$57,(IF(G2131=8,'ANEXO RP14'!$A$58,(IF(G2131=9,'ANEXO RP14'!$A$59,(IF(G2131=10,'ANEXO RP14'!$A$60,(IF(G2131=11,'ANEXO RP14'!$A$61,(IF(G2131=12,'ANEXO RP14'!$A$62,(IF(G2131=13,'ANEXO RP14'!$A$63,(IF(G2131=14,'ANEXO RP14'!$A$64,(IF(G2131=15,'ANEXO RP14'!$A$65,(IF(G2131=16,'ANEXO RP14'!$A$66," ")))))))))))))))))))))))))))))))</f>
        <v xml:space="preserve"> </v>
      </c>
      <c r="I2131" s="106"/>
      <c r="J2131" s="114"/>
      <c r="K2131" s="91"/>
    </row>
    <row r="2132" spans="1:11" s="30" customFormat="1" ht="41.25" customHeight="1" thickBot="1" x14ac:dyDescent="0.3">
      <c r="A2132" s="113"/>
      <c r="B2132" s="93"/>
      <c r="C2132" s="55"/>
      <c r="D2132" s="94" t="e">
        <f>VLOOKUP($C2131:$C$5004,$C$27:$D$5004,2,0)</f>
        <v>#N/A</v>
      </c>
      <c r="E2132" s="99"/>
      <c r="F2132" s="60" t="e">
        <f>VLOOKUP($E2132:$E$5004,'PLANO DE APLICAÇÃO'!$A$5:$B$1002,2,0)</f>
        <v>#N/A</v>
      </c>
      <c r="G2132" s="28"/>
      <c r="H2132" s="29" t="str">
        <f>IF(G2132=1,'ANEXO RP14'!$A$51,(IF(G2132=2,'ANEXO RP14'!$A$52,(IF(G2132=3,'ANEXO RP14'!$A$53,(IF(G2132=4,'ANEXO RP14'!$A$54,(IF(G2132=5,'ANEXO RP14'!$A$55,(IF(G2132=6,'ANEXO RP14'!$A$56,(IF(G2132=7,'ANEXO RP14'!$A$57,(IF(G2132=8,'ANEXO RP14'!$A$58,(IF(G2132=9,'ANEXO RP14'!$A$59,(IF(G2132=10,'ANEXO RP14'!$A$60,(IF(G2132=11,'ANEXO RP14'!$A$61,(IF(G2132=12,'ANEXO RP14'!$A$62,(IF(G2132=13,'ANEXO RP14'!$A$63,(IF(G2132=14,'ANEXO RP14'!$A$64,(IF(G2132=15,'ANEXO RP14'!$A$65,(IF(G2132=16,'ANEXO RP14'!$A$66," ")))))))))))))))))))))))))))))))</f>
        <v xml:space="preserve"> </v>
      </c>
      <c r="I2132" s="106"/>
      <c r="J2132" s="114"/>
      <c r="K2132" s="91"/>
    </row>
    <row r="2133" spans="1:11" s="30" customFormat="1" ht="41.25" customHeight="1" thickBot="1" x14ac:dyDescent="0.3">
      <c r="A2133" s="113"/>
      <c r="B2133" s="93"/>
      <c r="C2133" s="55"/>
      <c r="D2133" s="94" t="e">
        <f>VLOOKUP($C2132:$C$5004,$C$27:$D$5004,2,0)</f>
        <v>#N/A</v>
      </c>
      <c r="E2133" s="99"/>
      <c r="F2133" s="60" t="e">
        <f>VLOOKUP($E2133:$E$5004,'PLANO DE APLICAÇÃO'!$A$5:$B$1002,2,0)</f>
        <v>#N/A</v>
      </c>
      <c r="G2133" s="28"/>
      <c r="H2133" s="29" t="str">
        <f>IF(G2133=1,'ANEXO RP14'!$A$51,(IF(G2133=2,'ANEXO RP14'!$A$52,(IF(G2133=3,'ANEXO RP14'!$A$53,(IF(G2133=4,'ANEXO RP14'!$A$54,(IF(G2133=5,'ANEXO RP14'!$A$55,(IF(G2133=6,'ANEXO RP14'!$A$56,(IF(G2133=7,'ANEXO RP14'!$A$57,(IF(G2133=8,'ANEXO RP14'!$A$58,(IF(G2133=9,'ANEXO RP14'!$A$59,(IF(G2133=10,'ANEXO RP14'!$A$60,(IF(G2133=11,'ANEXO RP14'!$A$61,(IF(G2133=12,'ANEXO RP14'!$A$62,(IF(G2133=13,'ANEXO RP14'!$A$63,(IF(G2133=14,'ANEXO RP14'!$A$64,(IF(G2133=15,'ANEXO RP14'!$A$65,(IF(G2133=16,'ANEXO RP14'!$A$66," ")))))))))))))))))))))))))))))))</f>
        <v xml:space="preserve"> </v>
      </c>
      <c r="I2133" s="106"/>
      <c r="J2133" s="114"/>
      <c r="K2133" s="91"/>
    </row>
    <row r="2134" spans="1:11" s="30" customFormat="1" ht="41.25" customHeight="1" thickBot="1" x14ac:dyDescent="0.3">
      <c r="A2134" s="113"/>
      <c r="B2134" s="93"/>
      <c r="C2134" s="55"/>
      <c r="D2134" s="94" t="e">
        <f>VLOOKUP($C2133:$C$5004,$C$27:$D$5004,2,0)</f>
        <v>#N/A</v>
      </c>
      <c r="E2134" s="99"/>
      <c r="F2134" s="60" t="e">
        <f>VLOOKUP($E2134:$E$5004,'PLANO DE APLICAÇÃO'!$A$5:$B$1002,2,0)</f>
        <v>#N/A</v>
      </c>
      <c r="G2134" s="28"/>
      <c r="H2134" s="29" t="str">
        <f>IF(G2134=1,'ANEXO RP14'!$A$51,(IF(G2134=2,'ANEXO RP14'!$A$52,(IF(G2134=3,'ANEXO RP14'!$A$53,(IF(G2134=4,'ANEXO RP14'!$A$54,(IF(G2134=5,'ANEXO RP14'!$A$55,(IF(G2134=6,'ANEXO RP14'!$A$56,(IF(G2134=7,'ANEXO RP14'!$A$57,(IF(G2134=8,'ANEXO RP14'!$A$58,(IF(G2134=9,'ANEXO RP14'!$A$59,(IF(G2134=10,'ANEXO RP14'!$A$60,(IF(G2134=11,'ANEXO RP14'!$A$61,(IF(G2134=12,'ANEXO RP14'!$A$62,(IF(G2134=13,'ANEXO RP14'!$A$63,(IF(G2134=14,'ANEXO RP14'!$A$64,(IF(G2134=15,'ANEXO RP14'!$A$65,(IF(G2134=16,'ANEXO RP14'!$A$66," ")))))))))))))))))))))))))))))))</f>
        <v xml:space="preserve"> </v>
      </c>
      <c r="I2134" s="106"/>
      <c r="J2134" s="114"/>
      <c r="K2134" s="91"/>
    </row>
    <row r="2135" spans="1:11" s="30" customFormat="1" ht="41.25" customHeight="1" thickBot="1" x14ac:dyDescent="0.3">
      <c r="A2135" s="113"/>
      <c r="B2135" s="93"/>
      <c r="C2135" s="55"/>
      <c r="D2135" s="94" t="e">
        <f>VLOOKUP($C2134:$C$5004,$C$27:$D$5004,2,0)</f>
        <v>#N/A</v>
      </c>
      <c r="E2135" s="99"/>
      <c r="F2135" s="60" t="e">
        <f>VLOOKUP($E2135:$E$5004,'PLANO DE APLICAÇÃO'!$A$5:$B$1002,2,0)</f>
        <v>#N/A</v>
      </c>
      <c r="G2135" s="28"/>
      <c r="H2135" s="29" t="str">
        <f>IF(G2135=1,'ANEXO RP14'!$A$51,(IF(G2135=2,'ANEXO RP14'!$A$52,(IF(G2135=3,'ANEXO RP14'!$A$53,(IF(G2135=4,'ANEXO RP14'!$A$54,(IF(G2135=5,'ANEXO RP14'!$A$55,(IF(G2135=6,'ANEXO RP14'!$A$56,(IF(G2135=7,'ANEXO RP14'!$A$57,(IF(G2135=8,'ANEXO RP14'!$A$58,(IF(G2135=9,'ANEXO RP14'!$A$59,(IF(G2135=10,'ANEXO RP14'!$A$60,(IF(G2135=11,'ANEXO RP14'!$A$61,(IF(G2135=12,'ANEXO RP14'!$A$62,(IF(G2135=13,'ANEXO RP14'!$A$63,(IF(G2135=14,'ANEXO RP14'!$A$64,(IF(G2135=15,'ANEXO RP14'!$A$65,(IF(G2135=16,'ANEXO RP14'!$A$66," ")))))))))))))))))))))))))))))))</f>
        <v xml:space="preserve"> </v>
      </c>
      <c r="I2135" s="106"/>
      <c r="J2135" s="114"/>
      <c r="K2135" s="91"/>
    </row>
    <row r="2136" spans="1:11" s="30" customFormat="1" ht="41.25" customHeight="1" thickBot="1" x14ac:dyDescent="0.3">
      <c r="A2136" s="113"/>
      <c r="B2136" s="93"/>
      <c r="C2136" s="55"/>
      <c r="D2136" s="94" t="e">
        <f>VLOOKUP($C2135:$C$5004,$C$27:$D$5004,2,0)</f>
        <v>#N/A</v>
      </c>
      <c r="E2136" s="99"/>
      <c r="F2136" s="60" t="e">
        <f>VLOOKUP($E2136:$E$5004,'PLANO DE APLICAÇÃO'!$A$5:$B$1002,2,0)</f>
        <v>#N/A</v>
      </c>
      <c r="G2136" s="28"/>
      <c r="H2136" s="29" t="str">
        <f>IF(G2136=1,'ANEXO RP14'!$A$51,(IF(G2136=2,'ANEXO RP14'!$A$52,(IF(G2136=3,'ANEXO RP14'!$A$53,(IF(G2136=4,'ANEXO RP14'!$A$54,(IF(G2136=5,'ANEXO RP14'!$A$55,(IF(G2136=6,'ANEXO RP14'!$A$56,(IF(G2136=7,'ANEXO RP14'!$A$57,(IF(G2136=8,'ANEXO RP14'!$A$58,(IF(G2136=9,'ANEXO RP14'!$A$59,(IF(G2136=10,'ANEXO RP14'!$A$60,(IF(G2136=11,'ANEXO RP14'!$A$61,(IF(G2136=12,'ANEXO RP14'!$A$62,(IF(G2136=13,'ANEXO RP14'!$A$63,(IF(G2136=14,'ANEXO RP14'!$A$64,(IF(G2136=15,'ANEXO RP14'!$A$65,(IF(G2136=16,'ANEXO RP14'!$A$66," ")))))))))))))))))))))))))))))))</f>
        <v xml:space="preserve"> </v>
      </c>
      <c r="I2136" s="106"/>
      <c r="J2136" s="114"/>
      <c r="K2136" s="91"/>
    </row>
    <row r="2137" spans="1:11" s="30" customFormat="1" ht="41.25" customHeight="1" thickBot="1" x14ac:dyDescent="0.3">
      <c r="A2137" s="113"/>
      <c r="B2137" s="93"/>
      <c r="C2137" s="55"/>
      <c r="D2137" s="94" t="e">
        <f>VLOOKUP($C2136:$C$5004,$C$27:$D$5004,2,0)</f>
        <v>#N/A</v>
      </c>
      <c r="E2137" s="99"/>
      <c r="F2137" s="60" t="e">
        <f>VLOOKUP($E2137:$E$5004,'PLANO DE APLICAÇÃO'!$A$5:$B$1002,2,0)</f>
        <v>#N/A</v>
      </c>
      <c r="G2137" s="28"/>
      <c r="H2137" s="29" t="str">
        <f>IF(G2137=1,'ANEXO RP14'!$A$51,(IF(G2137=2,'ANEXO RP14'!$A$52,(IF(G2137=3,'ANEXO RP14'!$A$53,(IF(G2137=4,'ANEXO RP14'!$A$54,(IF(G2137=5,'ANEXO RP14'!$A$55,(IF(G2137=6,'ANEXO RP14'!$A$56,(IF(G2137=7,'ANEXO RP14'!$A$57,(IF(G2137=8,'ANEXO RP14'!$A$58,(IF(G2137=9,'ANEXO RP14'!$A$59,(IF(G2137=10,'ANEXO RP14'!$A$60,(IF(G2137=11,'ANEXO RP14'!$A$61,(IF(G2137=12,'ANEXO RP14'!$A$62,(IF(G2137=13,'ANEXO RP14'!$A$63,(IF(G2137=14,'ANEXO RP14'!$A$64,(IF(G2137=15,'ANEXO RP14'!$A$65,(IF(G2137=16,'ANEXO RP14'!$A$66," ")))))))))))))))))))))))))))))))</f>
        <v xml:space="preserve"> </v>
      </c>
      <c r="I2137" s="106"/>
      <c r="J2137" s="114"/>
      <c r="K2137" s="91"/>
    </row>
    <row r="2138" spans="1:11" s="30" customFormat="1" ht="41.25" customHeight="1" thickBot="1" x14ac:dyDescent="0.3">
      <c r="A2138" s="113"/>
      <c r="B2138" s="93"/>
      <c r="C2138" s="55"/>
      <c r="D2138" s="94" t="e">
        <f>VLOOKUP($C2137:$C$5004,$C$27:$D$5004,2,0)</f>
        <v>#N/A</v>
      </c>
      <c r="E2138" s="99"/>
      <c r="F2138" s="60" t="e">
        <f>VLOOKUP($E2138:$E$5004,'PLANO DE APLICAÇÃO'!$A$5:$B$1002,2,0)</f>
        <v>#N/A</v>
      </c>
      <c r="G2138" s="28"/>
      <c r="H2138" s="29" t="str">
        <f>IF(G2138=1,'ANEXO RP14'!$A$51,(IF(G2138=2,'ANEXO RP14'!$A$52,(IF(G2138=3,'ANEXO RP14'!$A$53,(IF(G2138=4,'ANEXO RP14'!$A$54,(IF(G2138=5,'ANEXO RP14'!$A$55,(IF(G2138=6,'ANEXO RP14'!$A$56,(IF(G2138=7,'ANEXO RP14'!$A$57,(IF(G2138=8,'ANEXO RP14'!$A$58,(IF(G2138=9,'ANEXO RP14'!$A$59,(IF(G2138=10,'ANEXO RP14'!$A$60,(IF(G2138=11,'ANEXO RP14'!$A$61,(IF(G2138=12,'ANEXO RP14'!$A$62,(IF(G2138=13,'ANEXO RP14'!$A$63,(IF(G2138=14,'ANEXO RP14'!$A$64,(IF(G2138=15,'ANEXO RP14'!$A$65,(IF(G2138=16,'ANEXO RP14'!$A$66," ")))))))))))))))))))))))))))))))</f>
        <v xml:space="preserve"> </v>
      </c>
      <c r="I2138" s="106"/>
      <c r="J2138" s="114"/>
      <c r="K2138" s="91"/>
    </row>
    <row r="2139" spans="1:11" s="30" customFormat="1" ht="41.25" customHeight="1" thickBot="1" x14ac:dyDescent="0.3">
      <c r="A2139" s="113"/>
      <c r="B2139" s="93"/>
      <c r="C2139" s="55"/>
      <c r="D2139" s="94" t="e">
        <f>VLOOKUP($C2138:$C$5004,$C$27:$D$5004,2,0)</f>
        <v>#N/A</v>
      </c>
      <c r="E2139" s="99"/>
      <c r="F2139" s="60" t="e">
        <f>VLOOKUP($E2139:$E$5004,'PLANO DE APLICAÇÃO'!$A$5:$B$1002,2,0)</f>
        <v>#N/A</v>
      </c>
      <c r="G2139" s="28"/>
      <c r="H2139" s="29" t="str">
        <f>IF(G2139=1,'ANEXO RP14'!$A$51,(IF(G2139=2,'ANEXO RP14'!$A$52,(IF(G2139=3,'ANEXO RP14'!$A$53,(IF(G2139=4,'ANEXO RP14'!$A$54,(IF(G2139=5,'ANEXO RP14'!$A$55,(IF(G2139=6,'ANEXO RP14'!$A$56,(IF(G2139=7,'ANEXO RP14'!$A$57,(IF(G2139=8,'ANEXO RP14'!$A$58,(IF(G2139=9,'ANEXO RP14'!$A$59,(IF(G2139=10,'ANEXO RP14'!$A$60,(IF(G2139=11,'ANEXO RP14'!$A$61,(IF(G2139=12,'ANEXO RP14'!$A$62,(IF(G2139=13,'ANEXO RP14'!$A$63,(IF(G2139=14,'ANEXO RP14'!$A$64,(IF(G2139=15,'ANEXO RP14'!$A$65,(IF(G2139=16,'ANEXO RP14'!$A$66," ")))))))))))))))))))))))))))))))</f>
        <v xml:space="preserve"> </v>
      </c>
      <c r="I2139" s="106"/>
      <c r="J2139" s="114"/>
      <c r="K2139" s="91"/>
    </row>
    <row r="2140" spans="1:11" s="30" customFormat="1" ht="41.25" customHeight="1" thickBot="1" x14ac:dyDescent="0.3">
      <c r="A2140" s="113"/>
      <c r="B2140" s="93"/>
      <c r="C2140" s="55"/>
      <c r="D2140" s="94" t="e">
        <f>VLOOKUP($C2139:$C$5004,$C$27:$D$5004,2,0)</f>
        <v>#N/A</v>
      </c>
      <c r="E2140" s="99"/>
      <c r="F2140" s="60" t="e">
        <f>VLOOKUP($E2140:$E$5004,'PLANO DE APLICAÇÃO'!$A$5:$B$1002,2,0)</f>
        <v>#N/A</v>
      </c>
      <c r="G2140" s="28"/>
      <c r="H2140" s="29" t="str">
        <f>IF(G2140=1,'ANEXO RP14'!$A$51,(IF(G2140=2,'ANEXO RP14'!$A$52,(IF(G2140=3,'ANEXO RP14'!$A$53,(IF(G2140=4,'ANEXO RP14'!$A$54,(IF(G2140=5,'ANEXO RP14'!$A$55,(IF(G2140=6,'ANEXO RP14'!$A$56,(IF(G2140=7,'ANEXO RP14'!$A$57,(IF(G2140=8,'ANEXO RP14'!$A$58,(IF(G2140=9,'ANEXO RP14'!$A$59,(IF(G2140=10,'ANEXO RP14'!$A$60,(IF(G2140=11,'ANEXO RP14'!$A$61,(IF(G2140=12,'ANEXO RP14'!$A$62,(IF(G2140=13,'ANEXO RP14'!$A$63,(IF(G2140=14,'ANEXO RP14'!$A$64,(IF(G2140=15,'ANEXO RP14'!$A$65,(IF(G2140=16,'ANEXO RP14'!$A$66," ")))))))))))))))))))))))))))))))</f>
        <v xml:space="preserve"> </v>
      </c>
      <c r="I2140" s="106"/>
      <c r="J2140" s="114"/>
      <c r="K2140" s="91"/>
    </row>
    <row r="2141" spans="1:11" s="30" customFormat="1" ht="41.25" customHeight="1" thickBot="1" x14ac:dyDescent="0.3">
      <c r="A2141" s="113"/>
      <c r="B2141" s="93"/>
      <c r="C2141" s="55"/>
      <c r="D2141" s="94" t="e">
        <f>VLOOKUP($C2140:$C$5004,$C$27:$D$5004,2,0)</f>
        <v>#N/A</v>
      </c>
      <c r="E2141" s="99"/>
      <c r="F2141" s="60" t="e">
        <f>VLOOKUP($E2141:$E$5004,'PLANO DE APLICAÇÃO'!$A$5:$B$1002,2,0)</f>
        <v>#N/A</v>
      </c>
      <c r="G2141" s="28"/>
      <c r="H2141" s="29" t="str">
        <f>IF(G2141=1,'ANEXO RP14'!$A$51,(IF(G2141=2,'ANEXO RP14'!$A$52,(IF(G2141=3,'ANEXO RP14'!$A$53,(IF(G2141=4,'ANEXO RP14'!$A$54,(IF(G2141=5,'ANEXO RP14'!$A$55,(IF(G2141=6,'ANEXO RP14'!$A$56,(IF(G2141=7,'ANEXO RP14'!$A$57,(IF(G2141=8,'ANEXO RP14'!$A$58,(IF(G2141=9,'ANEXO RP14'!$A$59,(IF(G2141=10,'ANEXO RP14'!$A$60,(IF(G2141=11,'ANEXO RP14'!$A$61,(IF(G2141=12,'ANEXO RP14'!$A$62,(IF(G2141=13,'ANEXO RP14'!$A$63,(IF(G2141=14,'ANEXO RP14'!$A$64,(IF(G2141=15,'ANEXO RP14'!$A$65,(IF(G2141=16,'ANEXO RP14'!$A$66," ")))))))))))))))))))))))))))))))</f>
        <v xml:space="preserve"> </v>
      </c>
      <c r="I2141" s="106"/>
      <c r="J2141" s="114"/>
      <c r="K2141" s="91"/>
    </row>
    <row r="2142" spans="1:11" s="30" customFormat="1" ht="41.25" customHeight="1" thickBot="1" x14ac:dyDescent="0.3">
      <c r="A2142" s="113"/>
      <c r="B2142" s="93"/>
      <c r="C2142" s="55"/>
      <c r="D2142" s="94" t="e">
        <f>VLOOKUP($C2141:$C$5004,$C$27:$D$5004,2,0)</f>
        <v>#N/A</v>
      </c>
      <c r="E2142" s="99"/>
      <c r="F2142" s="60" t="e">
        <f>VLOOKUP($E2142:$E$5004,'PLANO DE APLICAÇÃO'!$A$5:$B$1002,2,0)</f>
        <v>#N/A</v>
      </c>
      <c r="G2142" s="28"/>
      <c r="H2142" s="29" t="str">
        <f>IF(G2142=1,'ANEXO RP14'!$A$51,(IF(G2142=2,'ANEXO RP14'!$A$52,(IF(G2142=3,'ANEXO RP14'!$A$53,(IF(G2142=4,'ANEXO RP14'!$A$54,(IF(G2142=5,'ANEXO RP14'!$A$55,(IF(G2142=6,'ANEXO RP14'!$A$56,(IF(G2142=7,'ANEXO RP14'!$A$57,(IF(G2142=8,'ANEXO RP14'!$A$58,(IF(G2142=9,'ANEXO RP14'!$A$59,(IF(G2142=10,'ANEXO RP14'!$A$60,(IF(G2142=11,'ANEXO RP14'!$A$61,(IF(G2142=12,'ANEXO RP14'!$A$62,(IF(G2142=13,'ANEXO RP14'!$A$63,(IF(G2142=14,'ANEXO RP14'!$A$64,(IF(G2142=15,'ANEXO RP14'!$A$65,(IF(G2142=16,'ANEXO RP14'!$A$66," ")))))))))))))))))))))))))))))))</f>
        <v xml:space="preserve"> </v>
      </c>
      <c r="I2142" s="106"/>
      <c r="J2142" s="114"/>
      <c r="K2142" s="91"/>
    </row>
    <row r="2143" spans="1:11" s="30" customFormat="1" ht="41.25" customHeight="1" thickBot="1" x14ac:dyDescent="0.3">
      <c r="A2143" s="113"/>
      <c r="B2143" s="93"/>
      <c r="C2143" s="55"/>
      <c r="D2143" s="94" t="e">
        <f>VLOOKUP($C2142:$C$5004,$C$27:$D$5004,2,0)</f>
        <v>#N/A</v>
      </c>
      <c r="E2143" s="99"/>
      <c r="F2143" s="60" t="e">
        <f>VLOOKUP($E2143:$E$5004,'PLANO DE APLICAÇÃO'!$A$5:$B$1002,2,0)</f>
        <v>#N/A</v>
      </c>
      <c r="G2143" s="28"/>
      <c r="H2143" s="29" t="str">
        <f>IF(G2143=1,'ANEXO RP14'!$A$51,(IF(G2143=2,'ANEXO RP14'!$A$52,(IF(G2143=3,'ANEXO RP14'!$A$53,(IF(G2143=4,'ANEXO RP14'!$A$54,(IF(G2143=5,'ANEXO RP14'!$A$55,(IF(G2143=6,'ANEXO RP14'!$A$56,(IF(G2143=7,'ANEXO RP14'!$A$57,(IF(G2143=8,'ANEXO RP14'!$A$58,(IF(G2143=9,'ANEXO RP14'!$A$59,(IF(G2143=10,'ANEXO RP14'!$A$60,(IF(G2143=11,'ANEXO RP14'!$A$61,(IF(G2143=12,'ANEXO RP14'!$A$62,(IF(G2143=13,'ANEXO RP14'!$A$63,(IF(G2143=14,'ANEXO RP14'!$A$64,(IF(G2143=15,'ANEXO RP14'!$A$65,(IF(G2143=16,'ANEXO RP14'!$A$66," ")))))))))))))))))))))))))))))))</f>
        <v xml:space="preserve"> </v>
      </c>
      <c r="I2143" s="106"/>
      <c r="J2143" s="114"/>
      <c r="K2143" s="91"/>
    </row>
    <row r="2144" spans="1:11" s="30" customFormat="1" ht="41.25" customHeight="1" thickBot="1" x14ac:dyDescent="0.3">
      <c r="A2144" s="113"/>
      <c r="B2144" s="93"/>
      <c r="C2144" s="55"/>
      <c r="D2144" s="94" t="e">
        <f>VLOOKUP($C2143:$C$5004,$C$27:$D$5004,2,0)</f>
        <v>#N/A</v>
      </c>
      <c r="E2144" s="99"/>
      <c r="F2144" s="60" t="e">
        <f>VLOOKUP($E2144:$E$5004,'PLANO DE APLICAÇÃO'!$A$5:$B$1002,2,0)</f>
        <v>#N/A</v>
      </c>
      <c r="G2144" s="28"/>
      <c r="H2144" s="29" t="str">
        <f>IF(G2144=1,'ANEXO RP14'!$A$51,(IF(G2144=2,'ANEXO RP14'!$A$52,(IF(G2144=3,'ANEXO RP14'!$A$53,(IF(G2144=4,'ANEXO RP14'!$A$54,(IF(G2144=5,'ANEXO RP14'!$A$55,(IF(G2144=6,'ANEXO RP14'!$A$56,(IF(G2144=7,'ANEXO RP14'!$A$57,(IF(G2144=8,'ANEXO RP14'!$A$58,(IF(G2144=9,'ANEXO RP14'!$A$59,(IF(G2144=10,'ANEXO RP14'!$A$60,(IF(G2144=11,'ANEXO RP14'!$A$61,(IF(G2144=12,'ANEXO RP14'!$A$62,(IF(G2144=13,'ANEXO RP14'!$A$63,(IF(G2144=14,'ANEXO RP14'!$A$64,(IF(G2144=15,'ANEXO RP14'!$A$65,(IF(G2144=16,'ANEXO RP14'!$A$66," ")))))))))))))))))))))))))))))))</f>
        <v xml:space="preserve"> </v>
      </c>
      <c r="I2144" s="106"/>
      <c r="J2144" s="114"/>
      <c r="K2144" s="91"/>
    </row>
    <row r="2145" spans="1:11" s="30" customFormat="1" ht="41.25" customHeight="1" thickBot="1" x14ac:dyDescent="0.3">
      <c r="A2145" s="113"/>
      <c r="B2145" s="93"/>
      <c r="C2145" s="55"/>
      <c r="D2145" s="94" t="e">
        <f>VLOOKUP($C2144:$C$5004,$C$27:$D$5004,2,0)</f>
        <v>#N/A</v>
      </c>
      <c r="E2145" s="99"/>
      <c r="F2145" s="60" t="e">
        <f>VLOOKUP($E2145:$E$5004,'PLANO DE APLICAÇÃO'!$A$5:$B$1002,2,0)</f>
        <v>#N/A</v>
      </c>
      <c r="G2145" s="28"/>
      <c r="H2145" s="29" t="str">
        <f>IF(G2145=1,'ANEXO RP14'!$A$51,(IF(G2145=2,'ANEXO RP14'!$A$52,(IF(G2145=3,'ANEXO RP14'!$A$53,(IF(G2145=4,'ANEXO RP14'!$A$54,(IF(G2145=5,'ANEXO RP14'!$A$55,(IF(G2145=6,'ANEXO RP14'!$A$56,(IF(G2145=7,'ANEXO RP14'!$A$57,(IF(G2145=8,'ANEXO RP14'!$A$58,(IF(G2145=9,'ANEXO RP14'!$A$59,(IF(G2145=10,'ANEXO RP14'!$A$60,(IF(G2145=11,'ANEXO RP14'!$A$61,(IF(G2145=12,'ANEXO RP14'!$A$62,(IF(G2145=13,'ANEXO RP14'!$A$63,(IF(G2145=14,'ANEXO RP14'!$A$64,(IF(G2145=15,'ANEXO RP14'!$A$65,(IF(G2145=16,'ANEXO RP14'!$A$66," ")))))))))))))))))))))))))))))))</f>
        <v xml:space="preserve"> </v>
      </c>
      <c r="I2145" s="106"/>
      <c r="J2145" s="114"/>
      <c r="K2145" s="91"/>
    </row>
    <row r="2146" spans="1:11" s="30" customFormat="1" ht="41.25" customHeight="1" thickBot="1" x14ac:dyDescent="0.3">
      <c r="A2146" s="113"/>
      <c r="B2146" s="93"/>
      <c r="C2146" s="55"/>
      <c r="D2146" s="94" t="e">
        <f>VLOOKUP($C2145:$C$5004,$C$27:$D$5004,2,0)</f>
        <v>#N/A</v>
      </c>
      <c r="E2146" s="99"/>
      <c r="F2146" s="60" t="e">
        <f>VLOOKUP($E2146:$E$5004,'PLANO DE APLICAÇÃO'!$A$5:$B$1002,2,0)</f>
        <v>#N/A</v>
      </c>
      <c r="G2146" s="28"/>
      <c r="H2146" s="29" t="str">
        <f>IF(G2146=1,'ANEXO RP14'!$A$51,(IF(G2146=2,'ANEXO RP14'!$A$52,(IF(G2146=3,'ANEXO RP14'!$A$53,(IF(G2146=4,'ANEXO RP14'!$A$54,(IF(G2146=5,'ANEXO RP14'!$A$55,(IF(G2146=6,'ANEXO RP14'!$A$56,(IF(G2146=7,'ANEXO RP14'!$A$57,(IF(G2146=8,'ANEXO RP14'!$A$58,(IF(G2146=9,'ANEXO RP14'!$A$59,(IF(G2146=10,'ANEXO RP14'!$A$60,(IF(G2146=11,'ANEXO RP14'!$A$61,(IF(G2146=12,'ANEXO RP14'!$A$62,(IF(G2146=13,'ANEXO RP14'!$A$63,(IF(G2146=14,'ANEXO RP14'!$A$64,(IF(G2146=15,'ANEXO RP14'!$A$65,(IF(G2146=16,'ANEXO RP14'!$A$66," ")))))))))))))))))))))))))))))))</f>
        <v xml:space="preserve"> </v>
      </c>
      <c r="I2146" s="106"/>
      <c r="J2146" s="114"/>
      <c r="K2146" s="91"/>
    </row>
    <row r="2147" spans="1:11" s="30" customFormat="1" ht="41.25" customHeight="1" thickBot="1" x14ac:dyDescent="0.3">
      <c r="A2147" s="113"/>
      <c r="B2147" s="93"/>
      <c r="C2147" s="55"/>
      <c r="D2147" s="94" t="e">
        <f>VLOOKUP($C2146:$C$5004,$C$27:$D$5004,2,0)</f>
        <v>#N/A</v>
      </c>
      <c r="E2147" s="99"/>
      <c r="F2147" s="60" t="e">
        <f>VLOOKUP($E2147:$E$5004,'PLANO DE APLICAÇÃO'!$A$5:$B$1002,2,0)</f>
        <v>#N/A</v>
      </c>
      <c r="G2147" s="28"/>
      <c r="H2147" s="29" t="str">
        <f>IF(G2147=1,'ANEXO RP14'!$A$51,(IF(G2147=2,'ANEXO RP14'!$A$52,(IF(G2147=3,'ANEXO RP14'!$A$53,(IF(G2147=4,'ANEXO RP14'!$A$54,(IF(G2147=5,'ANEXO RP14'!$A$55,(IF(G2147=6,'ANEXO RP14'!$A$56,(IF(G2147=7,'ANEXO RP14'!$A$57,(IF(G2147=8,'ANEXO RP14'!$A$58,(IF(G2147=9,'ANEXO RP14'!$A$59,(IF(G2147=10,'ANEXO RP14'!$A$60,(IF(G2147=11,'ANEXO RP14'!$A$61,(IF(G2147=12,'ANEXO RP14'!$A$62,(IF(G2147=13,'ANEXO RP14'!$A$63,(IF(G2147=14,'ANEXO RP14'!$A$64,(IF(G2147=15,'ANEXO RP14'!$A$65,(IF(G2147=16,'ANEXO RP14'!$A$66," ")))))))))))))))))))))))))))))))</f>
        <v xml:space="preserve"> </v>
      </c>
      <c r="I2147" s="106"/>
      <c r="J2147" s="114"/>
      <c r="K2147" s="91"/>
    </row>
    <row r="2148" spans="1:11" s="30" customFormat="1" ht="41.25" customHeight="1" thickBot="1" x14ac:dyDescent="0.3">
      <c r="A2148" s="113"/>
      <c r="B2148" s="93"/>
      <c r="C2148" s="55"/>
      <c r="D2148" s="94" t="e">
        <f>VLOOKUP($C2147:$C$5004,$C$27:$D$5004,2,0)</f>
        <v>#N/A</v>
      </c>
      <c r="E2148" s="99"/>
      <c r="F2148" s="60" t="e">
        <f>VLOOKUP($E2148:$E$5004,'PLANO DE APLICAÇÃO'!$A$5:$B$1002,2,0)</f>
        <v>#N/A</v>
      </c>
      <c r="G2148" s="28"/>
      <c r="H2148" s="29" t="str">
        <f>IF(G2148=1,'ANEXO RP14'!$A$51,(IF(G2148=2,'ANEXO RP14'!$A$52,(IF(G2148=3,'ANEXO RP14'!$A$53,(IF(G2148=4,'ANEXO RP14'!$A$54,(IF(G2148=5,'ANEXO RP14'!$A$55,(IF(G2148=6,'ANEXO RP14'!$A$56,(IF(G2148=7,'ANEXO RP14'!$A$57,(IF(G2148=8,'ANEXO RP14'!$A$58,(IF(G2148=9,'ANEXO RP14'!$A$59,(IF(G2148=10,'ANEXO RP14'!$A$60,(IF(G2148=11,'ANEXO RP14'!$A$61,(IF(G2148=12,'ANEXO RP14'!$A$62,(IF(G2148=13,'ANEXO RP14'!$A$63,(IF(G2148=14,'ANEXO RP14'!$A$64,(IF(G2148=15,'ANEXO RP14'!$A$65,(IF(G2148=16,'ANEXO RP14'!$A$66," ")))))))))))))))))))))))))))))))</f>
        <v xml:space="preserve"> </v>
      </c>
      <c r="I2148" s="106"/>
      <c r="J2148" s="114"/>
      <c r="K2148" s="91"/>
    </row>
    <row r="2149" spans="1:11" s="30" customFormat="1" ht="41.25" customHeight="1" thickBot="1" x14ac:dyDescent="0.3">
      <c r="A2149" s="113"/>
      <c r="B2149" s="93"/>
      <c r="C2149" s="55"/>
      <c r="D2149" s="94" t="e">
        <f>VLOOKUP($C2148:$C$5004,$C$27:$D$5004,2,0)</f>
        <v>#N/A</v>
      </c>
      <c r="E2149" s="99"/>
      <c r="F2149" s="60" t="e">
        <f>VLOOKUP($E2149:$E$5004,'PLANO DE APLICAÇÃO'!$A$5:$B$1002,2,0)</f>
        <v>#N/A</v>
      </c>
      <c r="G2149" s="28"/>
      <c r="H2149" s="29" t="str">
        <f>IF(G2149=1,'ANEXO RP14'!$A$51,(IF(G2149=2,'ANEXO RP14'!$A$52,(IF(G2149=3,'ANEXO RP14'!$A$53,(IF(G2149=4,'ANEXO RP14'!$A$54,(IF(G2149=5,'ANEXO RP14'!$A$55,(IF(G2149=6,'ANEXO RP14'!$A$56,(IF(G2149=7,'ANEXO RP14'!$A$57,(IF(G2149=8,'ANEXO RP14'!$A$58,(IF(G2149=9,'ANEXO RP14'!$A$59,(IF(G2149=10,'ANEXO RP14'!$A$60,(IF(G2149=11,'ANEXO RP14'!$A$61,(IF(G2149=12,'ANEXO RP14'!$A$62,(IF(G2149=13,'ANEXO RP14'!$A$63,(IF(G2149=14,'ANEXO RP14'!$A$64,(IF(G2149=15,'ANEXO RP14'!$A$65,(IF(G2149=16,'ANEXO RP14'!$A$66," ")))))))))))))))))))))))))))))))</f>
        <v xml:space="preserve"> </v>
      </c>
      <c r="I2149" s="106"/>
      <c r="J2149" s="114"/>
      <c r="K2149" s="91"/>
    </row>
    <row r="2150" spans="1:11" s="30" customFormat="1" ht="41.25" customHeight="1" thickBot="1" x14ac:dyDescent="0.3">
      <c r="A2150" s="113"/>
      <c r="B2150" s="93"/>
      <c r="C2150" s="55"/>
      <c r="D2150" s="94" t="e">
        <f>VLOOKUP($C2149:$C$5004,$C$27:$D$5004,2,0)</f>
        <v>#N/A</v>
      </c>
      <c r="E2150" s="99"/>
      <c r="F2150" s="60" t="e">
        <f>VLOOKUP($E2150:$E$5004,'PLANO DE APLICAÇÃO'!$A$5:$B$1002,2,0)</f>
        <v>#N/A</v>
      </c>
      <c r="G2150" s="28"/>
      <c r="H2150" s="29" t="str">
        <f>IF(G2150=1,'ANEXO RP14'!$A$51,(IF(G2150=2,'ANEXO RP14'!$A$52,(IF(G2150=3,'ANEXO RP14'!$A$53,(IF(G2150=4,'ANEXO RP14'!$A$54,(IF(G2150=5,'ANEXO RP14'!$A$55,(IF(G2150=6,'ANEXO RP14'!$A$56,(IF(G2150=7,'ANEXO RP14'!$A$57,(IF(G2150=8,'ANEXO RP14'!$A$58,(IF(G2150=9,'ANEXO RP14'!$A$59,(IF(G2150=10,'ANEXO RP14'!$A$60,(IF(G2150=11,'ANEXO RP14'!$A$61,(IF(G2150=12,'ANEXO RP14'!$A$62,(IF(G2150=13,'ANEXO RP14'!$A$63,(IF(G2150=14,'ANEXO RP14'!$A$64,(IF(G2150=15,'ANEXO RP14'!$A$65,(IF(G2150=16,'ANEXO RP14'!$A$66," ")))))))))))))))))))))))))))))))</f>
        <v xml:space="preserve"> </v>
      </c>
      <c r="I2150" s="106"/>
      <c r="J2150" s="114"/>
      <c r="K2150" s="91"/>
    </row>
    <row r="2151" spans="1:11" s="30" customFormat="1" ht="41.25" customHeight="1" thickBot="1" x14ac:dyDescent="0.3">
      <c r="A2151" s="113"/>
      <c r="B2151" s="93"/>
      <c r="C2151" s="55"/>
      <c r="D2151" s="94" t="e">
        <f>VLOOKUP($C2150:$C$5004,$C$27:$D$5004,2,0)</f>
        <v>#N/A</v>
      </c>
      <c r="E2151" s="99"/>
      <c r="F2151" s="60" t="e">
        <f>VLOOKUP($E2151:$E$5004,'PLANO DE APLICAÇÃO'!$A$5:$B$1002,2,0)</f>
        <v>#N/A</v>
      </c>
      <c r="G2151" s="28"/>
      <c r="H2151" s="29" t="str">
        <f>IF(G2151=1,'ANEXO RP14'!$A$51,(IF(G2151=2,'ANEXO RP14'!$A$52,(IF(G2151=3,'ANEXO RP14'!$A$53,(IF(G2151=4,'ANEXO RP14'!$A$54,(IF(G2151=5,'ANEXO RP14'!$A$55,(IF(G2151=6,'ANEXO RP14'!$A$56,(IF(G2151=7,'ANEXO RP14'!$A$57,(IF(G2151=8,'ANEXO RP14'!$A$58,(IF(G2151=9,'ANEXO RP14'!$A$59,(IF(G2151=10,'ANEXO RP14'!$A$60,(IF(G2151=11,'ANEXO RP14'!$A$61,(IF(G2151=12,'ANEXO RP14'!$A$62,(IF(G2151=13,'ANEXO RP14'!$A$63,(IF(G2151=14,'ANEXO RP14'!$A$64,(IF(G2151=15,'ANEXO RP14'!$A$65,(IF(G2151=16,'ANEXO RP14'!$A$66," ")))))))))))))))))))))))))))))))</f>
        <v xml:space="preserve"> </v>
      </c>
      <c r="I2151" s="106"/>
      <c r="J2151" s="114"/>
      <c r="K2151" s="91"/>
    </row>
    <row r="2152" spans="1:11" s="30" customFormat="1" ht="41.25" customHeight="1" thickBot="1" x14ac:dyDescent="0.3">
      <c r="A2152" s="113"/>
      <c r="B2152" s="93"/>
      <c r="C2152" s="55"/>
      <c r="D2152" s="94" t="e">
        <f>VLOOKUP($C2151:$C$5004,$C$27:$D$5004,2,0)</f>
        <v>#N/A</v>
      </c>
      <c r="E2152" s="99"/>
      <c r="F2152" s="60" t="e">
        <f>VLOOKUP($E2152:$E$5004,'PLANO DE APLICAÇÃO'!$A$5:$B$1002,2,0)</f>
        <v>#N/A</v>
      </c>
      <c r="G2152" s="28"/>
      <c r="H2152" s="29" t="str">
        <f>IF(G2152=1,'ANEXO RP14'!$A$51,(IF(G2152=2,'ANEXO RP14'!$A$52,(IF(G2152=3,'ANEXO RP14'!$A$53,(IF(G2152=4,'ANEXO RP14'!$A$54,(IF(G2152=5,'ANEXO RP14'!$A$55,(IF(G2152=6,'ANEXO RP14'!$A$56,(IF(G2152=7,'ANEXO RP14'!$A$57,(IF(G2152=8,'ANEXO RP14'!$A$58,(IF(G2152=9,'ANEXO RP14'!$A$59,(IF(G2152=10,'ANEXO RP14'!$A$60,(IF(G2152=11,'ANEXO RP14'!$A$61,(IF(G2152=12,'ANEXO RP14'!$A$62,(IF(G2152=13,'ANEXO RP14'!$A$63,(IF(G2152=14,'ANEXO RP14'!$A$64,(IF(G2152=15,'ANEXO RP14'!$A$65,(IF(G2152=16,'ANEXO RP14'!$A$66," ")))))))))))))))))))))))))))))))</f>
        <v xml:space="preserve"> </v>
      </c>
      <c r="I2152" s="106"/>
      <c r="J2152" s="114"/>
      <c r="K2152" s="91"/>
    </row>
    <row r="2153" spans="1:11" s="30" customFormat="1" ht="41.25" customHeight="1" thickBot="1" x14ac:dyDescent="0.3">
      <c r="A2153" s="113"/>
      <c r="B2153" s="93"/>
      <c r="C2153" s="55"/>
      <c r="D2153" s="94" t="e">
        <f>VLOOKUP($C2152:$C$5004,$C$27:$D$5004,2,0)</f>
        <v>#N/A</v>
      </c>
      <c r="E2153" s="99"/>
      <c r="F2153" s="60" t="e">
        <f>VLOOKUP($E2153:$E$5004,'PLANO DE APLICAÇÃO'!$A$5:$B$1002,2,0)</f>
        <v>#N/A</v>
      </c>
      <c r="G2153" s="28"/>
      <c r="H2153" s="29" t="str">
        <f>IF(G2153=1,'ANEXO RP14'!$A$51,(IF(G2153=2,'ANEXO RP14'!$A$52,(IF(G2153=3,'ANEXO RP14'!$A$53,(IF(G2153=4,'ANEXO RP14'!$A$54,(IF(G2153=5,'ANEXO RP14'!$A$55,(IF(G2153=6,'ANEXO RP14'!$A$56,(IF(G2153=7,'ANEXO RP14'!$A$57,(IF(G2153=8,'ANEXO RP14'!$A$58,(IF(G2153=9,'ANEXO RP14'!$A$59,(IF(G2153=10,'ANEXO RP14'!$A$60,(IF(G2153=11,'ANEXO RP14'!$A$61,(IF(G2153=12,'ANEXO RP14'!$A$62,(IF(G2153=13,'ANEXO RP14'!$A$63,(IF(G2153=14,'ANEXO RP14'!$A$64,(IF(G2153=15,'ANEXO RP14'!$A$65,(IF(G2153=16,'ANEXO RP14'!$A$66," ")))))))))))))))))))))))))))))))</f>
        <v xml:space="preserve"> </v>
      </c>
      <c r="I2153" s="106"/>
      <c r="J2153" s="114"/>
      <c r="K2153" s="91"/>
    </row>
    <row r="2154" spans="1:11" s="30" customFormat="1" ht="41.25" customHeight="1" thickBot="1" x14ac:dyDescent="0.3">
      <c r="A2154" s="113"/>
      <c r="B2154" s="93"/>
      <c r="C2154" s="55"/>
      <c r="D2154" s="94" t="e">
        <f>VLOOKUP($C2153:$C$5004,$C$27:$D$5004,2,0)</f>
        <v>#N/A</v>
      </c>
      <c r="E2154" s="99"/>
      <c r="F2154" s="60" t="e">
        <f>VLOOKUP($E2154:$E$5004,'PLANO DE APLICAÇÃO'!$A$5:$B$1002,2,0)</f>
        <v>#N/A</v>
      </c>
      <c r="G2154" s="28"/>
      <c r="H2154" s="29" t="str">
        <f>IF(G2154=1,'ANEXO RP14'!$A$51,(IF(G2154=2,'ANEXO RP14'!$A$52,(IF(G2154=3,'ANEXO RP14'!$A$53,(IF(G2154=4,'ANEXO RP14'!$A$54,(IF(G2154=5,'ANEXO RP14'!$A$55,(IF(G2154=6,'ANEXO RP14'!$A$56,(IF(G2154=7,'ANEXO RP14'!$A$57,(IF(G2154=8,'ANEXO RP14'!$A$58,(IF(G2154=9,'ANEXO RP14'!$A$59,(IF(G2154=10,'ANEXO RP14'!$A$60,(IF(G2154=11,'ANEXO RP14'!$A$61,(IF(G2154=12,'ANEXO RP14'!$A$62,(IF(G2154=13,'ANEXO RP14'!$A$63,(IF(G2154=14,'ANEXO RP14'!$A$64,(IF(G2154=15,'ANEXO RP14'!$A$65,(IF(G2154=16,'ANEXO RP14'!$A$66," ")))))))))))))))))))))))))))))))</f>
        <v xml:space="preserve"> </v>
      </c>
      <c r="I2154" s="106"/>
      <c r="J2154" s="114"/>
      <c r="K2154" s="91"/>
    </row>
    <row r="2155" spans="1:11" s="30" customFormat="1" ht="41.25" customHeight="1" thickBot="1" x14ac:dyDescent="0.3">
      <c r="A2155" s="113"/>
      <c r="B2155" s="93"/>
      <c r="C2155" s="55"/>
      <c r="D2155" s="94" t="e">
        <f>VLOOKUP($C2154:$C$5004,$C$27:$D$5004,2,0)</f>
        <v>#N/A</v>
      </c>
      <c r="E2155" s="99"/>
      <c r="F2155" s="60" t="e">
        <f>VLOOKUP($E2155:$E$5004,'PLANO DE APLICAÇÃO'!$A$5:$B$1002,2,0)</f>
        <v>#N/A</v>
      </c>
      <c r="G2155" s="28"/>
      <c r="H2155" s="29" t="str">
        <f>IF(G2155=1,'ANEXO RP14'!$A$51,(IF(G2155=2,'ANEXO RP14'!$A$52,(IF(G2155=3,'ANEXO RP14'!$A$53,(IF(G2155=4,'ANEXO RP14'!$A$54,(IF(G2155=5,'ANEXO RP14'!$A$55,(IF(G2155=6,'ANEXO RP14'!$A$56,(IF(G2155=7,'ANEXO RP14'!$A$57,(IF(G2155=8,'ANEXO RP14'!$A$58,(IF(G2155=9,'ANEXO RP14'!$A$59,(IF(G2155=10,'ANEXO RP14'!$A$60,(IF(G2155=11,'ANEXO RP14'!$A$61,(IF(G2155=12,'ANEXO RP14'!$A$62,(IF(G2155=13,'ANEXO RP14'!$A$63,(IF(G2155=14,'ANEXO RP14'!$A$64,(IF(G2155=15,'ANEXO RP14'!$A$65,(IF(G2155=16,'ANEXO RP14'!$A$66," ")))))))))))))))))))))))))))))))</f>
        <v xml:space="preserve"> </v>
      </c>
      <c r="I2155" s="106"/>
      <c r="J2155" s="114"/>
      <c r="K2155" s="91"/>
    </row>
    <row r="2156" spans="1:11" s="30" customFormat="1" ht="41.25" customHeight="1" thickBot="1" x14ac:dyDescent="0.3">
      <c r="A2156" s="113"/>
      <c r="B2156" s="93"/>
      <c r="C2156" s="55"/>
      <c r="D2156" s="94" t="e">
        <f>VLOOKUP($C2155:$C$5004,$C$27:$D$5004,2,0)</f>
        <v>#N/A</v>
      </c>
      <c r="E2156" s="99"/>
      <c r="F2156" s="60" t="e">
        <f>VLOOKUP($E2156:$E$5004,'PLANO DE APLICAÇÃO'!$A$5:$B$1002,2,0)</f>
        <v>#N/A</v>
      </c>
      <c r="G2156" s="28"/>
      <c r="H2156" s="29" t="str">
        <f>IF(G2156=1,'ANEXO RP14'!$A$51,(IF(G2156=2,'ANEXO RP14'!$A$52,(IF(G2156=3,'ANEXO RP14'!$A$53,(IF(G2156=4,'ANEXO RP14'!$A$54,(IF(G2156=5,'ANEXO RP14'!$A$55,(IF(G2156=6,'ANEXO RP14'!$A$56,(IF(G2156=7,'ANEXO RP14'!$A$57,(IF(G2156=8,'ANEXO RP14'!$A$58,(IF(G2156=9,'ANEXO RP14'!$A$59,(IF(G2156=10,'ANEXO RP14'!$A$60,(IF(G2156=11,'ANEXO RP14'!$A$61,(IF(G2156=12,'ANEXO RP14'!$A$62,(IF(G2156=13,'ANEXO RP14'!$A$63,(IF(G2156=14,'ANEXO RP14'!$A$64,(IF(G2156=15,'ANEXO RP14'!$A$65,(IF(G2156=16,'ANEXO RP14'!$A$66," ")))))))))))))))))))))))))))))))</f>
        <v xml:space="preserve"> </v>
      </c>
      <c r="I2156" s="106"/>
      <c r="J2156" s="114"/>
      <c r="K2156" s="91"/>
    </row>
    <row r="2157" spans="1:11" s="30" customFormat="1" ht="41.25" customHeight="1" thickBot="1" x14ac:dyDescent="0.3">
      <c r="A2157" s="113"/>
      <c r="B2157" s="93"/>
      <c r="C2157" s="55"/>
      <c r="D2157" s="94" t="e">
        <f>VLOOKUP($C2156:$C$5004,$C$27:$D$5004,2,0)</f>
        <v>#N/A</v>
      </c>
      <c r="E2157" s="99"/>
      <c r="F2157" s="60" t="e">
        <f>VLOOKUP($E2157:$E$5004,'PLANO DE APLICAÇÃO'!$A$5:$B$1002,2,0)</f>
        <v>#N/A</v>
      </c>
      <c r="G2157" s="28"/>
      <c r="H2157" s="29" t="str">
        <f>IF(G2157=1,'ANEXO RP14'!$A$51,(IF(G2157=2,'ANEXO RP14'!$A$52,(IF(G2157=3,'ANEXO RP14'!$A$53,(IF(G2157=4,'ANEXO RP14'!$A$54,(IF(G2157=5,'ANEXO RP14'!$A$55,(IF(G2157=6,'ANEXO RP14'!$A$56,(IF(G2157=7,'ANEXO RP14'!$A$57,(IF(G2157=8,'ANEXO RP14'!$A$58,(IF(G2157=9,'ANEXO RP14'!$A$59,(IF(G2157=10,'ANEXO RP14'!$A$60,(IF(G2157=11,'ANEXO RP14'!$A$61,(IF(G2157=12,'ANEXO RP14'!$A$62,(IF(G2157=13,'ANEXO RP14'!$A$63,(IF(G2157=14,'ANEXO RP14'!$A$64,(IF(G2157=15,'ANEXO RP14'!$A$65,(IF(G2157=16,'ANEXO RP14'!$A$66," ")))))))))))))))))))))))))))))))</f>
        <v xml:space="preserve"> </v>
      </c>
      <c r="I2157" s="106"/>
      <c r="J2157" s="114"/>
      <c r="K2157" s="91"/>
    </row>
    <row r="2158" spans="1:11" s="30" customFormat="1" ht="41.25" customHeight="1" thickBot="1" x14ac:dyDescent="0.3">
      <c r="A2158" s="113"/>
      <c r="B2158" s="93"/>
      <c r="C2158" s="55"/>
      <c r="D2158" s="94" t="e">
        <f>VLOOKUP($C2157:$C$5004,$C$27:$D$5004,2,0)</f>
        <v>#N/A</v>
      </c>
      <c r="E2158" s="99"/>
      <c r="F2158" s="60" t="e">
        <f>VLOOKUP($E2158:$E$5004,'PLANO DE APLICAÇÃO'!$A$5:$B$1002,2,0)</f>
        <v>#N/A</v>
      </c>
      <c r="G2158" s="28"/>
      <c r="H2158" s="29" t="str">
        <f>IF(G2158=1,'ANEXO RP14'!$A$51,(IF(G2158=2,'ANEXO RP14'!$A$52,(IF(G2158=3,'ANEXO RP14'!$A$53,(IF(G2158=4,'ANEXO RP14'!$A$54,(IF(G2158=5,'ANEXO RP14'!$A$55,(IF(G2158=6,'ANEXO RP14'!$A$56,(IF(G2158=7,'ANEXO RP14'!$A$57,(IF(G2158=8,'ANEXO RP14'!$A$58,(IF(G2158=9,'ANEXO RP14'!$A$59,(IF(G2158=10,'ANEXO RP14'!$A$60,(IF(G2158=11,'ANEXO RP14'!$A$61,(IF(G2158=12,'ANEXO RP14'!$A$62,(IF(G2158=13,'ANEXO RP14'!$A$63,(IF(G2158=14,'ANEXO RP14'!$A$64,(IF(G2158=15,'ANEXO RP14'!$A$65,(IF(G2158=16,'ANEXO RP14'!$A$66," ")))))))))))))))))))))))))))))))</f>
        <v xml:space="preserve"> </v>
      </c>
      <c r="I2158" s="106"/>
      <c r="J2158" s="114"/>
      <c r="K2158" s="91"/>
    </row>
    <row r="2159" spans="1:11" s="30" customFormat="1" ht="41.25" customHeight="1" thickBot="1" x14ac:dyDescent="0.3">
      <c r="A2159" s="113"/>
      <c r="B2159" s="93"/>
      <c r="C2159" s="55"/>
      <c r="D2159" s="94" t="e">
        <f>VLOOKUP($C2158:$C$5004,$C$27:$D$5004,2,0)</f>
        <v>#N/A</v>
      </c>
      <c r="E2159" s="99"/>
      <c r="F2159" s="60" t="e">
        <f>VLOOKUP($E2159:$E$5004,'PLANO DE APLICAÇÃO'!$A$5:$B$1002,2,0)</f>
        <v>#N/A</v>
      </c>
      <c r="G2159" s="28"/>
      <c r="H2159" s="29" t="str">
        <f>IF(G2159=1,'ANEXO RP14'!$A$51,(IF(G2159=2,'ANEXO RP14'!$A$52,(IF(G2159=3,'ANEXO RP14'!$A$53,(IF(G2159=4,'ANEXO RP14'!$A$54,(IF(G2159=5,'ANEXO RP14'!$A$55,(IF(G2159=6,'ANEXO RP14'!$A$56,(IF(G2159=7,'ANEXO RP14'!$A$57,(IF(G2159=8,'ANEXO RP14'!$A$58,(IF(G2159=9,'ANEXO RP14'!$A$59,(IF(G2159=10,'ANEXO RP14'!$A$60,(IF(G2159=11,'ANEXO RP14'!$A$61,(IF(G2159=12,'ANEXO RP14'!$A$62,(IF(G2159=13,'ANEXO RP14'!$A$63,(IF(G2159=14,'ANEXO RP14'!$A$64,(IF(G2159=15,'ANEXO RP14'!$A$65,(IF(G2159=16,'ANEXO RP14'!$A$66," ")))))))))))))))))))))))))))))))</f>
        <v xml:space="preserve"> </v>
      </c>
      <c r="I2159" s="106"/>
      <c r="J2159" s="114"/>
      <c r="K2159" s="91"/>
    </row>
    <row r="2160" spans="1:11" s="30" customFormat="1" ht="41.25" customHeight="1" thickBot="1" x14ac:dyDescent="0.3">
      <c r="A2160" s="113"/>
      <c r="B2160" s="93"/>
      <c r="C2160" s="55"/>
      <c r="D2160" s="94" t="e">
        <f>VLOOKUP($C2159:$C$5004,$C$27:$D$5004,2,0)</f>
        <v>#N/A</v>
      </c>
      <c r="E2160" s="99"/>
      <c r="F2160" s="60" t="e">
        <f>VLOOKUP($E2160:$E$5004,'PLANO DE APLICAÇÃO'!$A$5:$B$1002,2,0)</f>
        <v>#N/A</v>
      </c>
      <c r="G2160" s="28"/>
      <c r="H2160" s="29" t="str">
        <f>IF(G2160=1,'ANEXO RP14'!$A$51,(IF(G2160=2,'ANEXO RP14'!$A$52,(IF(G2160=3,'ANEXO RP14'!$A$53,(IF(G2160=4,'ANEXO RP14'!$A$54,(IF(G2160=5,'ANEXO RP14'!$A$55,(IF(G2160=6,'ANEXO RP14'!$A$56,(IF(G2160=7,'ANEXO RP14'!$A$57,(IF(G2160=8,'ANEXO RP14'!$A$58,(IF(G2160=9,'ANEXO RP14'!$A$59,(IF(G2160=10,'ANEXO RP14'!$A$60,(IF(G2160=11,'ANEXO RP14'!$A$61,(IF(G2160=12,'ANEXO RP14'!$A$62,(IF(G2160=13,'ANEXO RP14'!$A$63,(IF(G2160=14,'ANEXO RP14'!$A$64,(IF(G2160=15,'ANEXO RP14'!$A$65,(IF(G2160=16,'ANEXO RP14'!$A$66," ")))))))))))))))))))))))))))))))</f>
        <v xml:space="preserve"> </v>
      </c>
      <c r="I2160" s="106"/>
      <c r="J2160" s="114"/>
      <c r="K2160" s="91"/>
    </row>
    <row r="2161" spans="1:11" s="30" customFormat="1" ht="41.25" customHeight="1" thickBot="1" x14ac:dyDescent="0.3">
      <c r="A2161" s="113"/>
      <c r="B2161" s="93"/>
      <c r="C2161" s="55"/>
      <c r="D2161" s="94" t="e">
        <f>VLOOKUP($C2160:$C$5004,$C$27:$D$5004,2,0)</f>
        <v>#N/A</v>
      </c>
      <c r="E2161" s="99"/>
      <c r="F2161" s="60" t="e">
        <f>VLOOKUP($E2161:$E$5004,'PLANO DE APLICAÇÃO'!$A$5:$B$1002,2,0)</f>
        <v>#N/A</v>
      </c>
      <c r="G2161" s="28"/>
      <c r="H2161" s="29" t="str">
        <f>IF(G2161=1,'ANEXO RP14'!$A$51,(IF(G2161=2,'ANEXO RP14'!$A$52,(IF(G2161=3,'ANEXO RP14'!$A$53,(IF(G2161=4,'ANEXO RP14'!$A$54,(IF(G2161=5,'ANEXO RP14'!$A$55,(IF(G2161=6,'ANEXO RP14'!$A$56,(IF(G2161=7,'ANEXO RP14'!$A$57,(IF(G2161=8,'ANEXO RP14'!$A$58,(IF(G2161=9,'ANEXO RP14'!$A$59,(IF(G2161=10,'ANEXO RP14'!$A$60,(IF(G2161=11,'ANEXO RP14'!$A$61,(IF(G2161=12,'ANEXO RP14'!$A$62,(IF(G2161=13,'ANEXO RP14'!$A$63,(IF(G2161=14,'ANEXO RP14'!$A$64,(IF(G2161=15,'ANEXO RP14'!$A$65,(IF(G2161=16,'ANEXO RP14'!$A$66," ")))))))))))))))))))))))))))))))</f>
        <v xml:space="preserve"> </v>
      </c>
      <c r="I2161" s="106"/>
      <c r="J2161" s="114"/>
      <c r="K2161" s="91"/>
    </row>
    <row r="2162" spans="1:11" s="30" customFormat="1" ht="41.25" customHeight="1" thickBot="1" x14ac:dyDescent="0.3">
      <c r="A2162" s="113"/>
      <c r="B2162" s="93"/>
      <c r="C2162" s="55"/>
      <c r="D2162" s="94" t="e">
        <f>VLOOKUP($C2161:$C$5004,$C$27:$D$5004,2,0)</f>
        <v>#N/A</v>
      </c>
      <c r="E2162" s="99"/>
      <c r="F2162" s="60" t="e">
        <f>VLOOKUP($E2162:$E$5004,'PLANO DE APLICAÇÃO'!$A$5:$B$1002,2,0)</f>
        <v>#N/A</v>
      </c>
      <c r="G2162" s="28"/>
      <c r="H2162" s="29" t="str">
        <f>IF(G2162=1,'ANEXO RP14'!$A$51,(IF(G2162=2,'ANEXO RP14'!$A$52,(IF(G2162=3,'ANEXO RP14'!$A$53,(IF(G2162=4,'ANEXO RP14'!$A$54,(IF(G2162=5,'ANEXO RP14'!$A$55,(IF(G2162=6,'ANEXO RP14'!$A$56,(IF(G2162=7,'ANEXO RP14'!$A$57,(IF(G2162=8,'ANEXO RP14'!$A$58,(IF(G2162=9,'ANEXO RP14'!$A$59,(IF(G2162=10,'ANEXO RP14'!$A$60,(IF(G2162=11,'ANEXO RP14'!$A$61,(IF(G2162=12,'ANEXO RP14'!$A$62,(IF(G2162=13,'ANEXO RP14'!$A$63,(IF(G2162=14,'ANEXO RP14'!$A$64,(IF(G2162=15,'ANEXO RP14'!$A$65,(IF(G2162=16,'ANEXO RP14'!$A$66," ")))))))))))))))))))))))))))))))</f>
        <v xml:space="preserve"> </v>
      </c>
      <c r="I2162" s="106"/>
      <c r="J2162" s="114"/>
      <c r="K2162" s="91"/>
    </row>
    <row r="2163" spans="1:11" s="30" customFormat="1" ht="41.25" customHeight="1" thickBot="1" x14ac:dyDescent="0.3">
      <c r="A2163" s="113"/>
      <c r="B2163" s="93"/>
      <c r="C2163" s="55"/>
      <c r="D2163" s="94" t="e">
        <f>VLOOKUP($C2162:$C$5004,$C$27:$D$5004,2,0)</f>
        <v>#N/A</v>
      </c>
      <c r="E2163" s="99"/>
      <c r="F2163" s="60" t="e">
        <f>VLOOKUP($E2163:$E$5004,'PLANO DE APLICAÇÃO'!$A$5:$B$1002,2,0)</f>
        <v>#N/A</v>
      </c>
      <c r="G2163" s="28"/>
      <c r="H2163" s="29" t="str">
        <f>IF(G2163=1,'ANEXO RP14'!$A$51,(IF(G2163=2,'ANEXO RP14'!$A$52,(IF(G2163=3,'ANEXO RP14'!$A$53,(IF(G2163=4,'ANEXO RP14'!$A$54,(IF(G2163=5,'ANEXO RP14'!$A$55,(IF(G2163=6,'ANEXO RP14'!$A$56,(IF(G2163=7,'ANEXO RP14'!$A$57,(IF(G2163=8,'ANEXO RP14'!$A$58,(IF(G2163=9,'ANEXO RP14'!$A$59,(IF(G2163=10,'ANEXO RP14'!$A$60,(IF(G2163=11,'ANEXO RP14'!$A$61,(IF(G2163=12,'ANEXO RP14'!$A$62,(IF(G2163=13,'ANEXO RP14'!$A$63,(IF(G2163=14,'ANEXO RP14'!$A$64,(IF(G2163=15,'ANEXO RP14'!$A$65,(IF(G2163=16,'ANEXO RP14'!$A$66," ")))))))))))))))))))))))))))))))</f>
        <v xml:space="preserve"> </v>
      </c>
      <c r="I2163" s="106"/>
      <c r="J2163" s="114"/>
      <c r="K2163" s="91"/>
    </row>
    <row r="2164" spans="1:11" s="30" customFormat="1" ht="41.25" customHeight="1" thickBot="1" x14ac:dyDescent="0.3">
      <c r="A2164" s="113"/>
      <c r="B2164" s="93"/>
      <c r="C2164" s="55"/>
      <c r="D2164" s="94" t="e">
        <f>VLOOKUP($C2163:$C$5004,$C$27:$D$5004,2,0)</f>
        <v>#N/A</v>
      </c>
      <c r="E2164" s="99"/>
      <c r="F2164" s="60" t="e">
        <f>VLOOKUP($E2164:$E$5004,'PLANO DE APLICAÇÃO'!$A$5:$B$1002,2,0)</f>
        <v>#N/A</v>
      </c>
      <c r="G2164" s="28"/>
      <c r="H2164" s="29" t="str">
        <f>IF(G2164=1,'ANEXO RP14'!$A$51,(IF(G2164=2,'ANEXO RP14'!$A$52,(IF(G2164=3,'ANEXO RP14'!$A$53,(IF(G2164=4,'ANEXO RP14'!$A$54,(IF(G2164=5,'ANEXO RP14'!$A$55,(IF(G2164=6,'ANEXO RP14'!$A$56,(IF(G2164=7,'ANEXO RP14'!$A$57,(IF(G2164=8,'ANEXO RP14'!$A$58,(IF(G2164=9,'ANEXO RP14'!$A$59,(IF(G2164=10,'ANEXO RP14'!$A$60,(IF(G2164=11,'ANEXO RP14'!$A$61,(IF(G2164=12,'ANEXO RP14'!$A$62,(IF(G2164=13,'ANEXO RP14'!$A$63,(IF(G2164=14,'ANEXO RP14'!$A$64,(IF(G2164=15,'ANEXO RP14'!$A$65,(IF(G2164=16,'ANEXO RP14'!$A$66," ")))))))))))))))))))))))))))))))</f>
        <v xml:space="preserve"> </v>
      </c>
      <c r="I2164" s="106"/>
      <c r="J2164" s="114"/>
      <c r="K2164" s="91"/>
    </row>
    <row r="2165" spans="1:11" s="30" customFormat="1" ht="41.25" customHeight="1" thickBot="1" x14ac:dyDescent="0.3">
      <c r="A2165" s="113"/>
      <c r="B2165" s="93"/>
      <c r="C2165" s="55"/>
      <c r="D2165" s="94" t="e">
        <f>VLOOKUP($C2164:$C$5004,$C$27:$D$5004,2,0)</f>
        <v>#N/A</v>
      </c>
      <c r="E2165" s="99"/>
      <c r="F2165" s="60" t="e">
        <f>VLOOKUP($E2165:$E$5004,'PLANO DE APLICAÇÃO'!$A$5:$B$1002,2,0)</f>
        <v>#N/A</v>
      </c>
      <c r="G2165" s="28"/>
      <c r="H2165" s="29" t="str">
        <f>IF(G2165=1,'ANEXO RP14'!$A$51,(IF(G2165=2,'ANEXO RP14'!$A$52,(IF(G2165=3,'ANEXO RP14'!$A$53,(IF(G2165=4,'ANEXO RP14'!$A$54,(IF(G2165=5,'ANEXO RP14'!$A$55,(IF(G2165=6,'ANEXO RP14'!$A$56,(IF(G2165=7,'ANEXO RP14'!$A$57,(IF(G2165=8,'ANEXO RP14'!$A$58,(IF(G2165=9,'ANEXO RP14'!$A$59,(IF(G2165=10,'ANEXO RP14'!$A$60,(IF(G2165=11,'ANEXO RP14'!$A$61,(IF(G2165=12,'ANEXO RP14'!$A$62,(IF(G2165=13,'ANEXO RP14'!$A$63,(IF(G2165=14,'ANEXO RP14'!$A$64,(IF(G2165=15,'ANEXO RP14'!$A$65,(IF(G2165=16,'ANEXO RP14'!$A$66," ")))))))))))))))))))))))))))))))</f>
        <v xml:space="preserve"> </v>
      </c>
      <c r="I2165" s="106"/>
      <c r="J2165" s="114"/>
      <c r="K2165" s="91"/>
    </row>
    <row r="2166" spans="1:11" s="30" customFormat="1" ht="41.25" customHeight="1" thickBot="1" x14ac:dyDescent="0.3">
      <c r="A2166" s="113"/>
      <c r="B2166" s="93"/>
      <c r="C2166" s="55"/>
      <c r="D2166" s="94" t="e">
        <f>VLOOKUP($C2165:$C$5004,$C$27:$D$5004,2,0)</f>
        <v>#N/A</v>
      </c>
      <c r="E2166" s="99"/>
      <c r="F2166" s="60" t="e">
        <f>VLOOKUP($E2166:$E$5004,'PLANO DE APLICAÇÃO'!$A$5:$B$1002,2,0)</f>
        <v>#N/A</v>
      </c>
      <c r="G2166" s="28"/>
      <c r="H2166" s="29" t="str">
        <f>IF(G2166=1,'ANEXO RP14'!$A$51,(IF(G2166=2,'ANEXO RP14'!$A$52,(IF(G2166=3,'ANEXO RP14'!$A$53,(IF(G2166=4,'ANEXO RP14'!$A$54,(IF(G2166=5,'ANEXO RP14'!$A$55,(IF(G2166=6,'ANEXO RP14'!$A$56,(IF(G2166=7,'ANEXO RP14'!$A$57,(IF(G2166=8,'ANEXO RP14'!$A$58,(IF(G2166=9,'ANEXO RP14'!$A$59,(IF(G2166=10,'ANEXO RP14'!$A$60,(IF(G2166=11,'ANEXO RP14'!$A$61,(IF(G2166=12,'ANEXO RP14'!$A$62,(IF(G2166=13,'ANEXO RP14'!$A$63,(IF(G2166=14,'ANEXO RP14'!$A$64,(IF(G2166=15,'ANEXO RP14'!$A$65,(IF(G2166=16,'ANEXO RP14'!$A$66," ")))))))))))))))))))))))))))))))</f>
        <v xml:space="preserve"> </v>
      </c>
      <c r="I2166" s="106"/>
      <c r="J2166" s="114"/>
      <c r="K2166" s="91"/>
    </row>
    <row r="2167" spans="1:11" s="30" customFormat="1" ht="41.25" customHeight="1" thickBot="1" x14ac:dyDescent="0.3">
      <c r="A2167" s="113"/>
      <c r="B2167" s="93"/>
      <c r="C2167" s="55"/>
      <c r="D2167" s="94" t="e">
        <f>VLOOKUP($C2166:$C$5004,$C$27:$D$5004,2,0)</f>
        <v>#N/A</v>
      </c>
      <c r="E2167" s="99"/>
      <c r="F2167" s="60" t="e">
        <f>VLOOKUP($E2167:$E$5004,'PLANO DE APLICAÇÃO'!$A$5:$B$1002,2,0)</f>
        <v>#N/A</v>
      </c>
      <c r="G2167" s="28"/>
      <c r="H2167" s="29" t="str">
        <f>IF(G2167=1,'ANEXO RP14'!$A$51,(IF(G2167=2,'ANEXO RP14'!$A$52,(IF(G2167=3,'ANEXO RP14'!$A$53,(IF(G2167=4,'ANEXO RP14'!$A$54,(IF(G2167=5,'ANEXO RP14'!$A$55,(IF(G2167=6,'ANEXO RP14'!$A$56,(IF(G2167=7,'ANEXO RP14'!$A$57,(IF(G2167=8,'ANEXO RP14'!$A$58,(IF(G2167=9,'ANEXO RP14'!$A$59,(IF(G2167=10,'ANEXO RP14'!$A$60,(IF(G2167=11,'ANEXO RP14'!$A$61,(IF(G2167=12,'ANEXO RP14'!$A$62,(IF(G2167=13,'ANEXO RP14'!$A$63,(IF(G2167=14,'ANEXO RP14'!$A$64,(IF(G2167=15,'ANEXO RP14'!$A$65,(IF(G2167=16,'ANEXO RP14'!$A$66," ")))))))))))))))))))))))))))))))</f>
        <v xml:space="preserve"> </v>
      </c>
      <c r="I2167" s="106"/>
      <c r="J2167" s="114"/>
      <c r="K2167" s="91"/>
    </row>
    <row r="2168" spans="1:11" s="30" customFormat="1" ht="41.25" customHeight="1" thickBot="1" x14ac:dyDescent="0.3">
      <c r="A2168" s="113"/>
      <c r="B2168" s="93"/>
      <c r="C2168" s="55"/>
      <c r="D2168" s="94" t="e">
        <f>VLOOKUP($C2167:$C$5004,$C$27:$D$5004,2,0)</f>
        <v>#N/A</v>
      </c>
      <c r="E2168" s="99"/>
      <c r="F2168" s="60" t="e">
        <f>VLOOKUP($E2168:$E$5004,'PLANO DE APLICAÇÃO'!$A$5:$B$1002,2,0)</f>
        <v>#N/A</v>
      </c>
      <c r="G2168" s="28"/>
      <c r="H2168" s="29" t="str">
        <f>IF(G2168=1,'ANEXO RP14'!$A$51,(IF(G2168=2,'ANEXO RP14'!$A$52,(IF(G2168=3,'ANEXO RP14'!$A$53,(IF(G2168=4,'ANEXO RP14'!$A$54,(IF(G2168=5,'ANEXO RP14'!$A$55,(IF(G2168=6,'ANEXO RP14'!$A$56,(IF(G2168=7,'ANEXO RP14'!$A$57,(IF(G2168=8,'ANEXO RP14'!$A$58,(IF(G2168=9,'ANEXO RP14'!$A$59,(IF(G2168=10,'ANEXO RP14'!$A$60,(IF(G2168=11,'ANEXO RP14'!$A$61,(IF(G2168=12,'ANEXO RP14'!$A$62,(IF(G2168=13,'ANEXO RP14'!$A$63,(IF(G2168=14,'ANEXO RP14'!$A$64,(IF(G2168=15,'ANEXO RP14'!$A$65,(IF(G2168=16,'ANEXO RP14'!$A$66," ")))))))))))))))))))))))))))))))</f>
        <v xml:space="preserve"> </v>
      </c>
      <c r="I2168" s="106"/>
      <c r="J2168" s="114"/>
      <c r="K2168" s="91"/>
    </row>
    <row r="2169" spans="1:11" s="30" customFormat="1" ht="41.25" customHeight="1" thickBot="1" x14ac:dyDescent="0.3">
      <c r="A2169" s="113"/>
      <c r="B2169" s="93"/>
      <c r="C2169" s="55"/>
      <c r="D2169" s="94" t="e">
        <f>VLOOKUP($C2168:$C$5004,$C$27:$D$5004,2,0)</f>
        <v>#N/A</v>
      </c>
      <c r="E2169" s="99"/>
      <c r="F2169" s="60" t="e">
        <f>VLOOKUP($E2169:$E$5004,'PLANO DE APLICAÇÃO'!$A$5:$B$1002,2,0)</f>
        <v>#N/A</v>
      </c>
      <c r="G2169" s="28"/>
      <c r="H2169" s="29" t="str">
        <f>IF(G2169=1,'ANEXO RP14'!$A$51,(IF(G2169=2,'ANEXO RP14'!$A$52,(IF(G2169=3,'ANEXO RP14'!$A$53,(IF(G2169=4,'ANEXO RP14'!$A$54,(IF(G2169=5,'ANEXO RP14'!$A$55,(IF(G2169=6,'ANEXO RP14'!$A$56,(IF(G2169=7,'ANEXO RP14'!$A$57,(IF(G2169=8,'ANEXO RP14'!$A$58,(IF(G2169=9,'ANEXO RP14'!$A$59,(IF(G2169=10,'ANEXO RP14'!$A$60,(IF(G2169=11,'ANEXO RP14'!$A$61,(IF(G2169=12,'ANEXO RP14'!$A$62,(IF(G2169=13,'ANEXO RP14'!$A$63,(IF(G2169=14,'ANEXO RP14'!$A$64,(IF(G2169=15,'ANEXO RP14'!$A$65,(IF(G2169=16,'ANEXO RP14'!$A$66," ")))))))))))))))))))))))))))))))</f>
        <v xml:space="preserve"> </v>
      </c>
      <c r="I2169" s="106"/>
      <c r="J2169" s="114"/>
      <c r="K2169" s="91"/>
    </row>
    <row r="2170" spans="1:11" s="30" customFormat="1" ht="41.25" customHeight="1" thickBot="1" x14ac:dyDescent="0.3">
      <c r="A2170" s="113"/>
      <c r="B2170" s="93"/>
      <c r="C2170" s="55"/>
      <c r="D2170" s="94" t="e">
        <f>VLOOKUP($C2169:$C$5004,$C$27:$D$5004,2,0)</f>
        <v>#N/A</v>
      </c>
      <c r="E2170" s="99"/>
      <c r="F2170" s="60" t="e">
        <f>VLOOKUP($E2170:$E$5004,'PLANO DE APLICAÇÃO'!$A$5:$B$1002,2,0)</f>
        <v>#N/A</v>
      </c>
      <c r="G2170" s="28"/>
      <c r="H2170" s="29" t="str">
        <f>IF(G2170=1,'ANEXO RP14'!$A$51,(IF(G2170=2,'ANEXO RP14'!$A$52,(IF(G2170=3,'ANEXO RP14'!$A$53,(IF(G2170=4,'ANEXO RP14'!$A$54,(IF(G2170=5,'ANEXO RP14'!$A$55,(IF(G2170=6,'ANEXO RP14'!$A$56,(IF(G2170=7,'ANEXO RP14'!$A$57,(IF(G2170=8,'ANEXO RP14'!$A$58,(IF(G2170=9,'ANEXO RP14'!$A$59,(IF(G2170=10,'ANEXO RP14'!$A$60,(IF(G2170=11,'ANEXO RP14'!$A$61,(IF(G2170=12,'ANEXO RP14'!$A$62,(IF(G2170=13,'ANEXO RP14'!$A$63,(IF(G2170=14,'ANEXO RP14'!$A$64,(IF(G2170=15,'ANEXO RP14'!$A$65,(IF(G2170=16,'ANEXO RP14'!$A$66," ")))))))))))))))))))))))))))))))</f>
        <v xml:space="preserve"> </v>
      </c>
      <c r="I2170" s="106"/>
      <c r="J2170" s="114"/>
      <c r="K2170" s="91"/>
    </row>
    <row r="2171" spans="1:11" s="30" customFormat="1" ht="41.25" customHeight="1" thickBot="1" x14ac:dyDescent="0.3">
      <c r="A2171" s="113"/>
      <c r="B2171" s="93"/>
      <c r="C2171" s="55"/>
      <c r="D2171" s="94" t="e">
        <f>VLOOKUP($C2170:$C$5004,$C$27:$D$5004,2,0)</f>
        <v>#N/A</v>
      </c>
      <c r="E2171" s="99"/>
      <c r="F2171" s="60" t="e">
        <f>VLOOKUP($E2171:$E$5004,'PLANO DE APLICAÇÃO'!$A$5:$B$1002,2,0)</f>
        <v>#N/A</v>
      </c>
      <c r="G2171" s="28"/>
      <c r="H2171" s="29" t="str">
        <f>IF(G2171=1,'ANEXO RP14'!$A$51,(IF(G2171=2,'ANEXO RP14'!$A$52,(IF(G2171=3,'ANEXO RP14'!$A$53,(IF(G2171=4,'ANEXO RP14'!$A$54,(IF(G2171=5,'ANEXO RP14'!$A$55,(IF(G2171=6,'ANEXO RP14'!$A$56,(IF(G2171=7,'ANEXO RP14'!$A$57,(IF(G2171=8,'ANEXO RP14'!$A$58,(IF(G2171=9,'ANEXO RP14'!$A$59,(IF(G2171=10,'ANEXO RP14'!$A$60,(IF(G2171=11,'ANEXO RP14'!$A$61,(IF(G2171=12,'ANEXO RP14'!$A$62,(IF(G2171=13,'ANEXO RP14'!$A$63,(IF(G2171=14,'ANEXO RP14'!$A$64,(IF(G2171=15,'ANEXO RP14'!$A$65,(IF(G2171=16,'ANEXO RP14'!$A$66," ")))))))))))))))))))))))))))))))</f>
        <v xml:space="preserve"> </v>
      </c>
      <c r="I2171" s="106"/>
      <c r="J2171" s="114"/>
      <c r="K2171" s="91"/>
    </row>
    <row r="2172" spans="1:11" s="30" customFormat="1" ht="41.25" customHeight="1" thickBot="1" x14ac:dyDescent="0.3">
      <c r="A2172" s="113"/>
      <c r="B2172" s="93"/>
      <c r="C2172" s="55"/>
      <c r="D2172" s="94" t="e">
        <f>VLOOKUP($C2171:$C$5004,$C$27:$D$5004,2,0)</f>
        <v>#N/A</v>
      </c>
      <c r="E2172" s="99"/>
      <c r="F2172" s="60" t="e">
        <f>VLOOKUP($E2172:$E$5004,'PLANO DE APLICAÇÃO'!$A$5:$B$1002,2,0)</f>
        <v>#N/A</v>
      </c>
      <c r="G2172" s="28"/>
      <c r="H2172" s="29" t="str">
        <f>IF(G2172=1,'ANEXO RP14'!$A$51,(IF(G2172=2,'ANEXO RP14'!$A$52,(IF(G2172=3,'ANEXO RP14'!$A$53,(IF(G2172=4,'ANEXO RP14'!$A$54,(IF(G2172=5,'ANEXO RP14'!$A$55,(IF(G2172=6,'ANEXO RP14'!$A$56,(IF(G2172=7,'ANEXO RP14'!$A$57,(IF(G2172=8,'ANEXO RP14'!$A$58,(IF(G2172=9,'ANEXO RP14'!$A$59,(IF(G2172=10,'ANEXO RP14'!$A$60,(IF(G2172=11,'ANEXO RP14'!$A$61,(IF(G2172=12,'ANEXO RP14'!$A$62,(IF(G2172=13,'ANEXO RP14'!$A$63,(IF(G2172=14,'ANEXO RP14'!$A$64,(IF(G2172=15,'ANEXO RP14'!$A$65,(IF(G2172=16,'ANEXO RP14'!$A$66," ")))))))))))))))))))))))))))))))</f>
        <v xml:space="preserve"> </v>
      </c>
      <c r="I2172" s="106"/>
      <c r="J2172" s="114"/>
      <c r="K2172" s="91"/>
    </row>
    <row r="2173" spans="1:11" s="30" customFormat="1" ht="41.25" customHeight="1" thickBot="1" x14ac:dyDescent="0.3">
      <c r="A2173" s="113"/>
      <c r="B2173" s="93"/>
      <c r="C2173" s="55"/>
      <c r="D2173" s="94" t="e">
        <f>VLOOKUP($C2172:$C$5004,$C$27:$D$5004,2,0)</f>
        <v>#N/A</v>
      </c>
      <c r="E2173" s="99"/>
      <c r="F2173" s="60" t="e">
        <f>VLOOKUP($E2173:$E$5004,'PLANO DE APLICAÇÃO'!$A$5:$B$1002,2,0)</f>
        <v>#N/A</v>
      </c>
      <c r="G2173" s="28"/>
      <c r="H2173" s="29" t="str">
        <f>IF(G2173=1,'ANEXO RP14'!$A$51,(IF(G2173=2,'ANEXO RP14'!$A$52,(IF(G2173=3,'ANEXO RP14'!$A$53,(IF(G2173=4,'ANEXO RP14'!$A$54,(IF(G2173=5,'ANEXO RP14'!$A$55,(IF(G2173=6,'ANEXO RP14'!$A$56,(IF(G2173=7,'ANEXO RP14'!$A$57,(IF(G2173=8,'ANEXO RP14'!$A$58,(IF(G2173=9,'ANEXO RP14'!$A$59,(IF(G2173=10,'ANEXO RP14'!$A$60,(IF(G2173=11,'ANEXO RP14'!$A$61,(IF(G2173=12,'ANEXO RP14'!$A$62,(IF(G2173=13,'ANEXO RP14'!$A$63,(IF(G2173=14,'ANEXO RP14'!$A$64,(IF(G2173=15,'ANEXO RP14'!$A$65,(IF(G2173=16,'ANEXO RP14'!$A$66," ")))))))))))))))))))))))))))))))</f>
        <v xml:space="preserve"> </v>
      </c>
      <c r="I2173" s="106"/>
      <c r="J2173" s="114"/>
      <c r="K2173" s="91"/>
    </row>
    <row r="2174" spans="1:11" s="30" customFormat="1" ht="41.25" customHeight="1" thickBot="1" x14ac:dyDescent="0.3">
      <c r="A2174" s="113"/>
      <c r="B2174" s="93"/>
      <c r="C2174" s="55"/>
      <c r="D2174" s="94" t="e">
        <f>VLOOKUP($C2173:$C$5004,$C$27:$D$5004,2,0)</f>
        <v>#N/A</v>
      </c>
      <c r="E2174" s="99"/>
      <c r="F2174" s="60" t="e">
        <f>VLOOKUP($E2174:$E$5004,'PLANO DE APLICAÇÃO'!$A$5:$B$1002,2,0)</f>
        <v>#N/A</v>
      </c>
      <c r="G2174" s="28"/>
      <c r="H2174" s="29" t="str">
        <f>IF(G2174=1,'ANEXO RP14'!$A$51,(IF(G2174=2,'ANEXO RP14'!$A$52,(IF(G2174=3,'ANEXO RP14'!$A$53,(IF(G2174=4,'ANEXO RP14'!$A$54,(IF(G2174=5,'ANEXO RP14'!$A$55,(IF(G2174=6,'ANEXO RP14'!$A$56,(IF(G2174=7,'ANEXO RP14'!$A$57,(IF(G2174=8,'ANEXO RP14'!$A$58,(IF(G2174=9,'ANEXO RP14'!$A$59,(IF(G2174=10,'ANEXO RP14'!$A$60,(IF(G2174=11,'ANEXO RP14'!$A$61,(IF(G2174=12,'ANEXO RP14'!$A$62,(IF(G2174=13,'ANEXO RP14'!$A$63,(IF(G2174=14,'ANEXO RP14'!$A$64,(IF(G2174=15,'ANEXO RP14'!$A$65,(IF(G2174=16,'ANEXO RP14'!$A$66," ")))))))))))))))))))))))))))))))</f>
        <v xml:space="preserve"> </v>
      </c>
      <c r="I2174" s="106"/>
      <c r="J2174" s="114"/>
      <c r="K2174" s="91"/>
    </row>
    <row r="2175" spans="1:11" s="30" customFormat="1" ht="41.25" customHeight="1" thickBot="1" x14ac:dyDescent="0.3">
      <c r="A2175" s="113"/>
      <c r="B2175" s="93"/>
      <c r="C2175" s="55"/>
      <c r="D2175" s="94" t="e">
        <f>VLOOKUP($C2174:$C$5004,$C$27:$D$5004,2,0)</f>
        <v>#N/A</v>
      </c>
      <c r="E2175" s="99"/>
      <c r="F2175" s="60" t="e">
        <f>VLOOKUP($E2175:$E$5004,'PLANO DE APLICAÇÃO'!$A$5:$B$1002,2,0)</f>
        <v>#N/A</v>
      </c>
      <c r="G2175" s="28"/>
      <c r="H2175" s="29" t="str">
        <f>IF(G2175=1,'ANEXO RP14'!$A$51,(IF(G2175=2,'ANEXO RP14'!$A$52,(IF(G2175=3,'ANEXO RP14'!$A$53,(IF(G2175=4,'ANEXO RP14'!$A$54,(IF(G2175=5,'ANEXO RP14'!$A$55,(IF(G2175=6,'ANEXO RP14'!$A$56,(IF(G2175=7,'ANEXO RP14'!$A$57,(IF(G2175=8,'ANEXO RP14'!$A$58,(IF(G2175=9,'ANEXO RP14'!$A$59,(IF(G2175=10,'ANEXO RP14'!$A$60,(IF(G2175=11,'ANEXO RP14'!$A$61,(IF(G2175=12,'ANEXO RP14'!$A$62,(IF(G2175=13,'ANEXO RP14'!$A$63,(IF(G2175=14,'ANEXO RP14'!$A$64,(IF(G2175=15,'ANEXO RP14'!$A$65,(IF(G2175=16,'ANEXO RP14'!$A$66," ")))))))))))))))))))))))))))))))</f>
        <v xml:space="preserve"> </v>
      </c>
      <c r="I2175" s="106"/>
      <c r="J2175" s="114"/>
      <c r="K2175" s="91"/>
    </row>
    <row r="2176" spans="1:11" s="30" customFormat="1" ht="41.25" customHeight="1" thickBot="1" x14ac:dyDescent="0.3">
      <c r="A2176" s="113"/>
      <c r="B2176" s="93"/>
      <c r="C2176" s="55"/>
      <c r="D2176" s="94" t="e">
        <f>VLOOKUP($C2175:$C$5004,$C$27:$D$5004,2,0)</f>
        <v>#N/A</v>
      </c>
      <c r="E2176" s="99"/>
      <c r="F2176" s="60" t="e">
        <f>VLOOKUP($E2176:$E$5004,'PLANO DE APLICAÇÃO'!$A$5:$B$1002,2,0)</f>
        <v>#N/A</v>
      </c>
      <c r="G2176" s="28"/>
      <c r="H2176" s="29" t="str">
        <f>IF(G2176=1,'ANEXO RP14'!$A$51,(IF(G2176=2,'ANEXO RP14'!$A$52,(IF(G2176=3,'ANEXO RP14'!$A$53,(IF(G2176=4,'ANEXO RP14'!$A$54,(IF(G2176=5,'ANEXO RP14'!$A$55,(IF(G2176=6,'ANEXO RP14'!$A$56,(IF(G2176=7,'ANEXO RP14'!$A$57,(IF(G2176=8,'ANEXO RP14'!$A$58,(IF(G2176=9,'ANEXO RP14'!$A$59,(IF(G2176=10,'ANEXO RP14'!$A$60,(IF(G2176=11,'ANEXO RP14'!$A$61,(IF(G2176=12,'ANEXO RP14'!$A$62,(IF(G2176=13,'ANEXO RP14'!$A$63,(IF(G2176=14,'ANEXO RP14'!$A$64,(IF(G2176=15,'ANEXO RP14'!$A$65,(IF(G2176=16,'ANEXO RP14'!$A$66," ")))))))))))))))))))))))))))))))</f>
        <v xml:space="preserve"> </v>
      </c>
      <c r="I2176" s="106"/>
      <c r="J2176" s="114"/>
      <c r="K2176" s="91"/>
    </row>
    <row r="2177" spans="1:11" s="30" customFormat="1" ht="41.25" customHeight="1" thickBot="1" x14ac:dyDescent="0.3">
      <c r="A2177" s="113"/>
      <c r="B2177" s="93"/>
      <c r="C2177" s="55"/>
      <c r="D2177" s="94" t="e">
        <f>VLOOKUP($C2176:$C$5004,$C$27:$D$5004,2,0)</f>
        <v>#N/A</v>
      </c>
      <c r="E2177" s="99"/>
      <c r="F2177" s="60" t="e">
        <f>VLOOKUP($E2177:$E$5004,'PLANO DE APLICAÇÃO'!$A$5:$B$1002,2,0)</f>
        <v>#N/A</v>
      </c>
      <c r="G2177" s="28"/>
      <c r="H2177" s="29" t="str">
        <f>IF(G2177=1,'ANEXO RP14'!$A$51,(IF(G2177=2,'ANEXO RP14'!$A$52,(IF(G2177=3,'ANEXO RP14'!$A$53,(IF(G2177=4,'ANEXO RP14'!$A$54,(IF(G2177=5,'ANEXO RP14'!$A$55,(IF(G2177=6,'ANEXO RP14'!$A$56,(IF(G2177=7,'ANEXO RP14'!$A$57,(IF(G2177=8,'ANEXO RP14'!$A$58,(IF(G2177=9,'ANEXO RP14'!$A$59,(IF(G2177=10,'ANEXO RP14'!$A$60,(IF(G2177=11,'ANEXO RP14'!$A$61,(IF(G2177=12,'ANEXO RP14'!$A$62,(IF(G2177=13,'ANEXO RP14'!$A$63,(IF(G2177=14,'ANEXO RP14'!$A$64,(IF(G2177=15,'ANEXO RP14'!$A$65,(IF(G2177=16,'ANEXO RP14'!$A$66," ")))))))))))))))))))))))))))))))</f>
        <v xml:space="preserve"> </v>
      </c>
      <c r="I2177" s="106"/>
      <c r="J2177" s="114"/>
      <c r="K2177" s="91"/>
    </row>
    <row r="2178" spans="1:11" s="30" customFormat="1" ht="41.25" customHeight="1" thickBot="1" x14ac:dyDescent="0.3">
      <c r="A2178" s="113"/>
      <c r="B2178" s="93"/>
      <c r="C2178" s="55"/>
      <c r="D2178" s="94" t="e">
        <f>VLOOKUP($C2177:$C$5004,$C$27:$D$5004,2,0)</f>
        <v>#N/A</v>
      </c>
      <c r="E2178" s="99"/>
      <c r="F2178" s="60" t="e">
        <f>VLOOKUP($E2178:$E$5004,'PLANO DE APLICAÇÃO'!$A$5:$B$1002,2,0)</f>
        <v>#N/A</v>
      </c>
      <c r="G2178" s="28"/>
      <c r="H2178" s="29" t="str">
        <f>IF(G2178=1,'ANEXO RP14'!$A$51,(IF(G2178=2,'ANEXO RP14'!$A$52,(IF(G2178=3,'ANEXO RP14'!$A$53,(IF(G2178=4,'ANEXO RP14'!$A$54,(IF(G2178=5,'ANEXO RP14'!$A$55,(IF(G2178=6,'ANEXO RP14'!$A$56,(IF(G2178=7,'ANEXO RP14'!$A$57,(IF(G2178=8,'ANEXO RP14'!$A$58,(IF(G2178=9,'ANEXO RP14'!$A$59,(IF(G2178=10,'ANEXO RP14'!$A$60,(IF(G2178=11,'ANEXO RP14'!$A$61,(IF(G2178=12,'ANEXO RP14'!$A$62,(IF(G2178=13,'ANEXO RP14'!$A$63,(IF(G2178=14,'ANEXO RP14'!$A$64,(IF(G2178=15,'ANEXO RP14'!$A$65,(IF(G2178=16,'ANEXO RP14'!$A$66," ")))))))))))))))))))))))))))))))</f>
        <v xml:space="preserve"> </v>
      </c>
      <c r="I2178" s="106"/>
      <c r="J2178" s="114"/>
      <c r="K2178" s="91"/>
    </row>
    <row r="2179" spans="1:11" s="30" customFormat="1" ht="41.25" customHeight="1" thickBot="1" x14ac:dyDescent="0.3">
      <c r="A2179" s="113"/>
      <c r="B2179" s="93"/>
      <c r="C2179" s="55"/>
      <c r="D2179" s="94" t="e">
        <f>VLOOKUP($C2178:$C$5004,$C$27:$D$5004,2,0)</f>
        <v>#N/A</v>
      </c>
      <c r="E2179" s="99"/>
      <c r="F2179" s="60" t="e">
        <f>VLOOKUP($E2179:$E$5004,'PLANO DE APLICAÇÃO'!$A$5:$B$1002,2,0)</f>
        <v>#N/A</v>
      </c>
      <c r="G2179" s="28"/>
      <c r="H2179" s="29" t="str">
        <f>IF(G2179=1,'ANEXO RP14'!$A$51,(IF(G2179=2,'ANEXO RP14'!$A$52,(IF(G2179=3,'ANEXO RP14'!$A$53,(IF(G2179=4,'ANEXO RP14'!$A$54,(IF(G2179=5,'ANEXO RP14'!$A$55,(IF(G2179=6,'ANEXO RP14'!$A$56,(IF(G2179=7,'ANEXO RP14'!$A$57,(IF(G2179=8,'ANEXO RP14'!$A$58,(IF(G2179=9,'ANEXO RP14'!$A$59,(IF(G2179=10,'ANEXO RP14'!$A$60,(IF(G2179=11,'ANEXO RP14'!$A$61,(IF(G2179=12,'ANEXO RP14'!$A$62,(IF(G2179=13,'ANEXO RP14'!$A$63,(IF(G2179=14,'ANEXO RP14'!$A$64,(IF(G2179=15,'ANEXO RP14'!$A$65,(IF(G2179=16,'ANEXO RP14'!$A$66," ")))))))))))))))))))))))))))))))</f>
        <v xml:space="preserve"> </v>
      </c>
      <c r="I2179" s="106"/>
      <c r="J2179" s="114"/>
      <c r="K2179" s="91"/>
    </row>
    <row r="2180" spans="1:11" s="30" customFormat="1" ht="41.25" customHeight="1" thickBot="1" x14ac:dyDescent="0.3">
      <c r="A2180" s="113"/>
      <c r="B2180" s="93"/>
      <c r="C2180" s="55"/>
      <c r="D2180" s="94" t="e">
        <f>VLOOKUP($C2179:$C$5004,$C$27:$D$5004,2,0)</f>
        <v>#N/A</v>
      </c>
      <c r="E2180" s="99"/>
      <c r="F2180" s="60" t="e">
        <f>VLOOKUP($E2180:$E$5004,'PLANO DE APLICAÇÃO'!$A$5:$B$1002,2,0)</f>
        <v>#N/A</v>
      </c>
      <c r="G2180" s="28"/>
      <c r="H2180" s="29" t="str">
        <f>IF(G2180=1,'ANEXO RP14'!$A$51,(IF(G2180=2,'ANEXO RP14'!$A$52,(IF(G2180=3,'ANEXO RP14'!$A$53,(IF(G2180=4,'ANEXO RP14'!$A$54,(IF(G2180=5,'ANEXO RP14'!$A$55,(IF(G2180=6,'ANEXO RP14'!$A$56,(IF(G2180=7,'ANEXO RP14'!$A$57,(IF(G2180=8,'ANEXO RP14'!$A$58,(IF(G2180=9,'ANEXO RP14'!$A$59,(IF(G2180=10,'ANEXO RP14'!$A$60,(IF(G2180=11,'ANEXO RP14'!$A$61,(IF(G2180=12,'ANEXO RP14'!$A$62,(IF(G2180=13,'ANEXO RP14'!$A$63,(IF(G2180=14,'ANEXO RP14'!$A$64,(IF(G2180=15,'ANEXO RP14'!$A$65,(IF(G2180=16,'ANEXO RP14'!$A$66," ")))))))))))))))))))))))))))))))</f>
        <v xml:space="preserve"> </v>
      </c>
      <c r="I2180" s="106"/>
      <c r="J2180" s="114"/>
      <c r="K2180" s="91"/>
    </row>
    <row r="2181" spans="1:11" s="30" customFormat="1" ht="41.25" customHeight="1" thickBot="1" x14ac:dyDescent="0.3">
      <c r="A2181" s="113"/>
      <c r="B2181" s="93"/>
      <c r="C2181" s="55"/>
      <c r="D2181" s="94" t="e">
        <f>VLOOKUP($C2180:$C$5004,$C$27:$D$5004,2,0)</f>
        <v>#N/A</v>
      </c>
      <c r="E2181" s="99"/>
      <c r="F2181" s="60" t="e">
        <f>VLOOKUP($E2181:$E$5004,'PLANO DE APLICAÇÃO'!$A$5:$B$1002,2,0)</f>
        <v>#N/A</v>
      </c>
      <c r="G2181" s="28"/>
      <c r="H2181" s="29" t="str">
        <f>IF(G2181=1,'ANEXO RP14'!$A$51,(IF(G2181=2,'ANEXO RP14'!$A$52,(IF(G2181=3,'ANEXO RP14'!$A$53,(IF(G2181=4,'ANEXO RP14'!$A$54,(IF(G2181=5,'ANEXO RP14'!$A$55,(IF(G2181=6,'ANEXO RP14'!$A$56,(IF(G2181=7,'ANEXO RP14'!$A$57,(IF(G2181=8,'ANEXO RP14'!$A$58,(IF(G2181=9,'ANEXO RP14'!$A$59,(IF(G2181=10,'ANEXO RP14'!$A$60,(IF(G2181=11,'ANEXO RP14'!$A$61,(IF(G2181=12,'ANEXO RP14'!$A$62,(IF(G2181=13,'ANEXO RP14'!$A$63,(IF(G2181=14,'ANEXO RP14'!$A$64,(IF(G2181=15,'ANEXO RP14'!$A$65,(IF(G2181=16,'ANEXO RP14'!$A$66," ")))))))))))))))))))))))))))))))</f>
        <v xml:space="preserve"> </v>
      </c>
      <c r="I2181" s="106"/>
      <c r="J2181" s="114"/>
      <c r="K2181" s="91"/>
    </row>
    <row r="2182" spans="1:11" s="30" customFormat="1" ht="41.25" customHeight="1" thickBot="1" x14ac:dyDescent="0.3">
      <c r="A2182" s="113"/>
      <c r="B2182" s="93"/>
      <c r="C2182" s="55"/>
      <c r="D2182" s="94" t="e">
        <f>VLOOKUP($C2181:$C$5004,$C$27:$D$5004,2,0)</f>
        <v>#N/A</v>
      </c>
      <c r="E2182" s="99"/>
      <c r="F2182" s="60" t="e">
        <f>VLOOKUP($E2182:$E$5004,'PLANO DE APLICAÇÃO'!$A$5:$B$1002,2,0)</f>
        <v>#N/A</v>
      </c>
      <c r="G2182" s="28"/>
      <c r="H2182" s="29" t="str">
        <f>IF(G2182=1,'ANEXO RP14'!$A$51,(IF(G2182=2,'ANEXO RP14'!$A$52,(IF(G2182=3,'ANEXO RP14'!$A$53,(IF(G2182=4,'ANEXO RP14'!$A$54,(IF(G2182=5,'ANEXO RP14'!$A$55,(IF(G2182=6,'ANEXO RP14'!$A$56,(IF(G2182=7,'ANEXO RP14'!$A$57,(IF(G2182=8,'ANEXO RP14'!$A$58,(IF(G2182=9,'ANEXO RP14'!$A$59,(IF(G2182=10,'ANEXO RP14'!$A$60,(IF(G2182=11,'ANEXO RP14'!$A$61,(IF(G2182=12,'ANEXO RP14'!$A$62,(IF(G2182=13,'ANEXO RP14'!$A$63,(IF(G2182=14,'ANEXO RP14'!$A$64,(IF(G2182=15,'ANEXO RP14'!$A$65,(IF(G2182=16,'ANEXO RP14'!$A$66," ")))))))))))))))))))))))))))))))</f>
        <v xml:space="preserve"> </v>
      </c>
      <c r="I2182" s="106"/>
      <c r="J2182" s="114"/>
      <c r="K2182" s="91"/>
    </row>
    <row r="2183" spans="1:11" s="30" customFormat="1" ht="41.25" customHeight="1" thickBot="1" x14ac:dyDescent="0.3">
      <c r="A2183" s="113"/>
      <c r="B2183" s="93"/>
      <c r="C2183" s="55"/>
      <c r="D2183" s="94" t="e">
        <f>VLOOKUP($C2182:$C$5004,$C$27:$D$5004,2,0)</f>
        <v>#N/A</v>
      </c>
      <c r="E2183" s="99"/>
      <c r="F2183" s="60" t="e">
        <f>VLOOKUP($E2183:$E$5004,'PLANO DE APLICAÇÃO'!$A$5:$B$1002,2,0)</f>
        <v>#N/A</v>
      </c>
      <c r="G2183" s="28"/>
      <c r="H2183" s="29" t="str">
        <f>IF(G2183=1,'ANEXO RP14'!$A$51,(IF(G2183=2,'ANEXO RP14'!$A$52,(IF(G2183=3,'ANEXO RP14'!$A$53,(IF(G2183=4,'ANEXO RP14'!$A$54,(IF(G2183=5,'ANEXO RP14'!$A$55,(IF(G2183=6,'ANEXO RP14'!$A$56,(IF(G2183=7,'ANEXO RP14'!$A$57,(IF(G2183=8,'ANEXO RP14'!$A$58,(IF(G2183=9,'ANEXO RP14'!$A$59,(IF(G2183=10,'ANEXO RP14'!$A$60,(IF(G2183=11,'ANEXO RP14'!$A$61,(IF(G2183=12,'ANEXO RP14'!$A$62,(IF(G2183=13,'ANEXO RP14'!$A$63,(IF(G2183=14,'ANEXO RP14'!$A$64,(IF(G2183=15,'ANEXO RP14'!$A$65,(IF(G2183=16,'ANEXO RP14'!$A$66," ")))))))))))))))))))))))))))))))</f>
        <v xml:space="preserve"> </v>
      </c>
      <c r="I2183" s="106"/>
      <c r="J2183" s="114"/>
      <c r="K2183" s="91"/>
    </row>
    <row r="2184" spans="1:11" s="30" customFormat="1" ht="41.25" customHeight="1" thickBot="1" x14ac:dyDescent="0.3">
      <c r="A2184" s="113"/>
      <c r="B2184" s="93"/>
      <c r="C2184" s="55"/>
      <c r="D2184" s="94" t="e">
        <f>VLOOKUP($C2183:$C$5004,$C$27:$D$5004,2,0)</f>
        <v>#N/A</v>
      </c>
      <c r="E2184" s="99"/>
      <c r="F2184" s="60" t="e">
        <f>VLOOKUP($E2184:$E$5004,'PLANO DE APLICAÇÃO'!$A$5:$B$1002,2,0)</f>
        <v>#N/A</v>
      </c>
      <c r="G2184" s="28"/>
      <c r="H2184" s="29" t="str">
        <f>IF(G2184=1,'ANEXO RP14'!$A$51,(IF(G2184=2,'ANEXO RP14'!$A$52,(IF(G2184=3,'ANEXO RP14'!$A$53,(IF(G2184=4,'ANEXO RP14'!$A$54,(IF(G2184=5,'ANEXO RP14'!$A$55,(IF(G2184=6,'ANEXO RP14'!$A$56,(IF(G2184=7,'ANEXO RP14'!$A$57,(IF(G2184=8,'ANEXO RP14'!$A$58,(IF(G2184=9,'ANEXO RP14'!$A$59,(IF(G2184=10,'ANEXO RP14'!$A$60,(IF(G2184=11,'ANEXO RP14'!$A$61,(IF(G2184=12,'ANEXO RP14'!$A$62,(IF(G2184=13,'ANEXO RP14'!$A$63,(IF(G2184=14,'ANEXO RP14'!$A$64,(IF(G2184=15,'ANEXO RP14'!$A$65,(IF(G2184=16,'ANEXO RP14'!$A$66," ")))))))))))))))))))))))))))))))</f>
        <v xml:space="preserve"> </v>
      </c>
      <c r="I2184" s="106"/>
      <c r="J2184" s="114"/>
      <c r="K2184" s="91"/>
    </row>
    <row r="2185" spans="1:11" s="30" customFormat="1" ht="41.25" customHeight="1" thickBot="1" x14ac:dyDescent="0.3">
      <c r="A2185" s="113"/>
      <c r="B2185" s="93"/>
      <c r="C2185" s="55"/>
      <c r="D2185" s="94" t="e">
        <f>VLOOKUP($C2184:$C$5004,$C$27:$D$5004,2,0)</f>
        <v>#N/A</v>
      </c>
      <c r="E2185" s="99"/>
      <c r="F2185" s="60" t="e">
        <f>VLOOKUP($E2185:$E$5004,'PLANO DE APLICAÇÃO'!$A$5:$B$1002,2,0)</f>
        <v>#N/A</v>
      </c>
      <c r="G2185" s="28"/>
      <c r="H2185" s="29" t="str">
        <f>IF(G2185=1,'ANEXO RP14'!$A$51,(IF(G2185=2,'ANEXO RP14'!$A$52,(IF(G2185=3,'ANEXO RP14'!$A$53,(IF(G2185=4,'ANEXO RP14'!$A$54,(IF(G2185=5,'ANEXO RP14'!$A$55,(IF(G2185=6,'ANEXO RP14'!$A$56,(IF(G2185=7,'ANEXO RP14'!$A$57,(IF(G2185=8,'ANEXO RP14'!$A$58,(IF(G2185=9,'ANEXO RP14'!$A$59,(IF(G2185=10,'ANEXO RP14'!$A$60,(IF(G2185=11,'ANEXO RP14'!$A$61,(IF(G2185=12,'ANEXO RP14'!$A$62,(IF(G2185=13,'ANEXO RP14'!$A$63,(IF(G2185=14,'ANEXO RP14'!$A$64,(IF(G2185=15,'ANEXO RP14'!$A$65,(IF(G2185=16,'ANEXO RP14'!$A$66," ")))))))))))))))))))))))))))))))</f>
        <v xml:space="preserve"> </v>
      </c>
      <c r="I2185" s="106"/>
      <c r="J2185" s="114"/>
      <c r="K2185" s="91"/>
    </row>
    <row r="2186" spans="1:11" s="30" customFormat="1" ht="41.25" customHeight="1" thickBot="1" x14ac:dyDescent="0.3">
      <c r="A2186" s="113"/>
      <c r="B2186" s="93"/>
      <c r="C2186" s="55"/>
      <c r="D2186" s="94" t="e">
        <f>VLOOKUP($C2185:$C$5004,$C$27:$D$5004,2,0)</f>
        <v>#N/A</v>
      </c>
      <c r="E2186" s="99"/>
      <c r="F2186" s="60" t="e">
        <f>VLOOKUP($E2186:$E$5004,'PLANO DE APLICAÇÃO'!$A$5:$B$1002,2,0)</f>
        <v>#N/A</v>
      </c>
      <c r="G2186" s="28"/>
      <c r="H2186" s="29" t="str">
        <f>IF(G2186=1,'ANEXO RP14'!$A$51,(IF(G2186=2,'ANEXO RP14'!$A$52,(IF(G2186=3,'ANEXO RP14'!$A$53,(IF(G2186=4,'ANEXO RP14'!$A$54,(IF(G2186=5,'ANEXO RP14'!$A$55,(IF(G2186=6,'ANEXO RP14'!$A$56,(IF(G2186=7,'ANEXO RP14'!$A$57,(IF(G2186=8,'ANEXO RP14'!$A$58,(IF(G2186=9,'ANEXO RP14'!$A$59,(IF(G2186=10,'ANEXO RP14'!$A$60,(IF(G2186=11,'ANEXO RP14'!$A$61,(IF(G2186=12,'ANEXO RP14'!$A$62,(IF(G2186=13,'ANEXO RP14'!$A$63,(IF(G2186=14,'ANEXO RP14'!$A$64,(IF(G2186=15,'ANEXO RP14'!$A$65,(IF(G2186=16,'ANEXO RP14'!$A$66," ")))))))))))))))))))))))))))))))</f>
        <v xml:space="preserve"> </v>
      </c>
      <c r="I2186" s="106"/>
      <c r="J2186" s="114"/>
      <c r="K2186" s="91"/>
    </row>
    <row r="2187" spans="1:11" s="30" customFormat="1" ht="41.25" customHeight="1" thickBot="1" x14ac:dyDescent="0.3">
      <c r="A2187" s="113"/>
      <c r="B2187" s="93"/>
      <c r="C2187" s="55"/>
      <c r="D2187" s="94" t="e">
        <f>VLOOKUP($C2186:$C$5004,$C$27:$D$5004,2,0)</f>
        <v>#N/A</v>
      </c>
      <c r="E2187" s="99"/>
      <c r="F2187" s="60" t="e">
        <f>VLOOKUP($E2187:$E$5004,'PLANO DE APLICAÇÃO'!$A$5:$B$1002,2,0)</f>
        <v>#N/A</v>
      </c>
      <c r="G2187" s="28"/>
      <c r="H2187" s="29" t="str">
        <f>IF(G2187=1,'ANEXO RP14'!$A$51,(IF(G2187=2,'ANEXO RP14'!$A$52,(IF(G2187=3,'ANEXO RP14'!$A$53,(IF(G2187=4,'ANEXO RP14'!$A$54,(IF(G2187=5,'ANEXO RP14'!$A$55,(IF(G2187=6,'ANEXO RP14'!$A$56,(IF(G2187=7,'ANEXO RP14'!$A$57,(IF(G2187=8,'ANEXO RP14'!$A$58,(IF(G2187=9,'ANEXO RP14'!$A$59,(IF(G2187=10,'ANEXO RP14'!$A$60,(IF(G2187=11,'ANEXO RP14'!$A$61,(IF(G2187=12,'ANEXO RP14'!$A$62,(IF(G2187=13,'ANEXO RP14'!$A$63,(IF(G2187=14,'ANEXO RP14'!$A$64,(IF(G2187=15,'ANEXO RP14'!$A$65,(IF(G2187=16,'ANEXO RP14'!$A$66," ")))))))))))))))))))))))))))))))</f>
        <v xml:space="preserve"> </v>
      </c>
      <c r="I2187" s="106"/>
      <c r="J2187" s="114"/>
      <c r="K2187" s="91"/>
    </row>
    <row r="2188" spans="1:11" s="30" customFormat="1" ht="41.25" customHeight="1" thickBot="1" x14ac:dyDescent="0.3">
      <c r="A2188" s="113"/>
      <c r="B2188" s="93"/>
      <c r="C2188" s="55"/>
      <c r="D2188" s="94" t="e">
        <f>VLOOKUP($C2187:$C$5004,$C$27:$D$5004,2,0)</f>
        <v>#N/A</v>
      </c>
      <c r="E2188" s="99"/>
      <c r="F2188" s="60" t="e">
        <f>VLOOKUP($E2188:$E$5004,'PLANO DE APLICAÇÃO'!$A$5:$B$1002,2,0)</f>
        <v>#N/A</v>
      </c>
      <c r="G2188" s="28"/>
      <c r="H2188" s="29" t="str">
        <f>IF(G2188=1,'ANEXO RP14'!$A$51,(IF(G2188=2,'ANEXO RP14'!$A$52,(IF(G2188=3,'ANEXO RP14'!$A$53,(IF(G2188=4,'ANEXO RP14'!$A$54,(IF(G2188=5,'ANEXO RP14'!$A$55,(IF(G2188=6,'ANEXO RP14'!$A$56,(IF(G2188=7,'ANEXO RP14'!$A$57,(IF(G2188=8,'ANEXO RP14'!$A$58,(IF(G2188=9,'ANEXO RP14'!$A$59,(IF(G2188=10,'ANEXO RP14'!$A$60,(IF(G2188=11,'ANEXO RP14'!$A$61,(IF(G2188=12,'ANEXO RP14'!$A$62,(IF(G2188=13,'ANEXO RP14'!$A$63,(IF(G2188=14,'ANEXO RP14'!$A$64,(IF(G2188=15,'ANEXO RP14'!$A$65,(IF(G2188=16,'ANEXO RP14'!$A$66," ")))))))))))))))))))))))))))))))</f>
        <v xml:space="preserve"> </v>
      </c>
      <c r="I2188" s="106"/>
      <c r="J2188" s="114"/>
      <c r="K2188" s="91"/>
    </row>
    <row r="2189" spans="1:11" s="30" customFormat="1" ht="41.25" customHeight="1" thickBot="1" x14ac:dyDescent="0.3">
      <c r="A2189" s="113"/>
      <c r="B2189" s="93"/>
      <c r="C2189" s="55"/>
      <c r="D2189" s="94" t="e">
        <f>VLOOKUP($C2188:$C$5004,$C$27:$D$5004,2,0)</f>
        <v>#N/A</v>
      </c>
      <c r="E2189" s="99"/>
      <c r="F2189" s="60" t="e">
        <f>VLOOKUP($E2189:$E$5004,'PLANO DE APLICAÇÃO'!$A$5:$B$1002,2,0)</f>
        <v>#N/A</v>
      </c>
      <c r="G2189" s="28"/>
      <c r="H2189" s="29" t="str">
        <f>IF(G2189=1,'ANEXO RP14'!$A$51,(IF(G2189=2,'ANEXO RP14'!$A$52,(IF(G2189=3,'ANEXO RP14'!$A$53,(IF(G2189=4,'ANEXO RP14'!$A$54,(IF(G2189=5,'ANEXO RP14'!$A$55,(IF(G2189=6,'ANEXO RP14'!$A$56,(IF(G2189=7,'ANEXO RP14'!$A$57,(IF(G2189=8,'ANEXO RP14'!$A$58,(IF(G2189=9,'ANEXO RP14'!$A$59,(IF(G2189=10,'ANEXO RP14'!$A$60,(IF(G2189=11,'ANEXO RP14'!$A$61,(IF(G2189=12,'ANEXO RP14'!$A$62,(IF(G2189=13,'ANEXO RP14'!$A$63,(IF(G2189=14,'ANEXO RP14'!$A$64,(IF(G2189=15,'ANEXO RP14'!$A$65,(IF(G2189=16,'ANEXO RP14'!$A$66," ")))))))))))))))))))))))))))))))</f>
        <v xml:space="preserve"> </v>
      </c>
      <c r="I2189" s="106"/>
      <c r="J2189" s="114"/>
      <c r="K2189" s="91"/>
    </row>
    <row r="2190" spans="1:11" s="30" customFormat="1" ht="41.25" customHeight="1" thickBot="1" x14ac:dyDescent="0.3">
      <c r="A2190" s="113"/>
      <c r="B2190" s="93"/>
      <c r="C2190" s="55"/>
      <c r="D2190" s="94" t="e">
        <f>VLOOKUP($C2189:$C$5004,$C$27:$D$5004,2,0)</f>
        <v>#N/A</v>
      </c>
      <c r="E2190" s="99"/>
      <c r="F2190" s="60" t="e">
        <f>VLOOKUP($E2190:$E$5004,'PLANO DE APLICAÇÃO'!$A$5:$B$1002,2,0)</f>
        <v>#N/A</v>
      </c>
      <c r="G2190" s="28"/>
      <c r="H2190" s="29" t="str">
        <f>IF(G2190=1,'ANEXO RP14'!$A$51,(IF(G2190=2,'ANEXO RP14'!$A$52,(IF(G2190=3,'ANEXO RP14'!$A$53,(IF(G2190=4,'ANEXO RP14'!$A$54,(IF(G2190=5,'ANEXO RP14'!$A$55,(IF(G2190=6,'ANEXO RP14'!$A$56,(IF(G2190=7,'ANEXO RP14'!$A$57,(IF(G2190=8,'ANEXO RP14'!$A$58,(IF(G2190=9,'ANEXO RP14'!$A$59,(IF(G2190=10,'ANEXO RP14'!$A$60,(IF(G2190=11,'ANEXO RP14'!$A$61,(IF(G2190=12,'ANEXO RP14'!$A$62,(IF(G2190=13,'ANEXO RP14'!$A$63,(IF(G2190=14,'ANEXO RP14'!$A$64,(IF(G2190=15,'ANEXO RP14'!$A$65,(IF(G2190=16,'ANEXO RP14'!$A$66," ")))))))))))))))))))))))))))))))</f>
        <v xml:space="preserve"> </v>
      </c>
      <c r="I2190" s="106"/>
      <c r="J2190" s="114"/>
      <c r="K2190" s="91"/>
    </row>
    <row r="2191" spans="1:11" s="30" customFormat="1" ht="41.25" customHeight="1" thickBot="1" x14ac:dyDescent="0.3">
      <c r="A2191" s="113"/>
      <c r="B2191" s="93"/>
      <c r="C2191" s="55"/>
      <c r="D2191" s="94" t="e">
        <f>VLOOKUP($C2190:$C$5004,$C$27:$D$5004,2,0)</f>
        <v>#N/A</v>
      </c>
      <c r="E2191" s="99"/>
      <c r="F2191" s="60" t="e">
        <f>VLOOKUP($E2191:$E$5004,'PLANO DE APLICAÇÃO'!$A$5:$B$1002,2,0)</f>
        <v>#N/A</v>
      </c>
      <c r="G2191" s="28"/>
      <c r="H2191" s="29" t="str">
        <f>IF(G2191=1,'ANEXO RP14'!$A$51,(IF(G2191=2,'ANEXO RP14'!$A$52,(IF(G2191=3,'ANEXO RP14'!$A$53,(IF(G2191=4,'ANEXO RP14'!$A$54,(IF(G2191=5,'ANEXO RP14'!$A$55,(IF(G2191=6,'ANEXO RP14'!$A$56,(IF(G2191=7,'ANEXO RP14'!$A$57,(IF(G2191=8,'ANEXO RP14'!$A$58,(IF(G2191=9,'ANEXO RP14'!$A$59,(IF(G2191=10,'ANEXO RP14'!$A$60,(IF(G2191=11,'ANEXO RP14'!$A$61,(IF(G2191=12,'ANEXO RP14'!$A$62,(IF(G2191=13,'ANEXO RP14'!$A$63,(IF(G2191=14,'ANEXO RP14'!$A$64,(IF(G2191=15,'ANEXO RP14'!$A$65,(IF(G2191=16,'ANEXO RP14'!$A$66," ")))))))))))))))))))))))))))))))</f>
        <v xml:space="preserve"> </v>
      </c>
      <c r="I2191" s="106"/>
      <c r="J2191" s="114"/>
      <c r="K2191" s="91"/>
    </row>
    <row r="2192" spans="1:11" s="30" customFormat="1" ht="41.25" customHeight="1" thickBot="1" x14ac:dyDescent="0.3">
      <c r="A2192" s="113"/>
      <c r="B2192" s="93"/>
      <c r="C2192" s="55"/>
      <c r="D2192" s="94" t="e">
        <f>VLOOKUP($C2191:$C$5004,$C$27:$D$5004,2,0)</f>
        <v>#N/A</v>
      </c>
      <c r="E2192" s="99"/>
      <c r="F2192" s="60" t="e">
        <f>VLOOKUP($E2192:$E$5004,'PLANO DE APLICAÇÃO'!$A$5:$B$1002,2,0)</f>
        <v>#N/A</v>
      </c>
      <c r="G2192" s="28"/>
      <c r="H2192" s="29" t="str">
        <f>IF(G2192=1,'ANEXO RP14'!$A$51,(IF(G2192=2,'ANEXO RP14'!$A$52,(IF(G2192=3,'ANEXO RP14'!$A$53,(IF(G2192=4,'ANEXO RP14'!$A$54,(IF(G2192=5,'ANEXO RP14'!$A$55,(IF(G2192=6,'ANEXO RP14'!$A$56,(IF(G2192=7,'ANEXO RP14'!$A$57,(IF(G2192=8,'ANEXO RP14'!$A$58,(IF(G2192=9,'ANEXO RP14'!$A$59,(IF(G2192=10,'ANEXO RP14'!$A$60,(IF(G2192=11,'ANEXO RP14'!$A$61,(IF(G2192=12,'ANEXO RP14'!$A$62,(IF(G2192=13,'ANEXO RP14'!$A$63,(IF(G2192=14,'ANEXO RP14'!$A$64,(IF(G2192=15,'ANEXO RP14'!$A$65,(IF(G2192=16,'ANEXO RP14'!$A$66," ")))))))))))))))))))))))))))))))</f>
        <v xml:space="preserve"> </v>
      </c>
      <c r="I2192" s="106"/>
      <c r="J2192" s="114"/>
      <c r="K2192" s="91"/>
    </row>
    <row r="2193" spans="1:11" s="30" customFormat="1" ht="41.25" customHeight="1" thickBot="1" x14ac:dyDescent="0.3">
      <c r="A2193" s="113"/>
      <c r="B2193" s="93"/>
      <c r="C2193" s="55"/>
      <c r="D2193" s="94" t="e">
        <f>VLOOKUP($C2192:$C$5004,$C$27:$D$5004,2,0)</f>
        <v>#N/A</v>
      </c>
      <c r="E2193" s="99"/>
      <c r="F2193" s="60" t="e">
        <f>VLOOKUP($E2193:$E$5004,'PLANO DE APLICAÇÃO'!$A$5:$B$1002,2,0)</f>
        <v>#N/A</v>
      </c>
      <c r="G2193" s="28"/>
      <c r="H2193" s="29" t="str">
        <f>IF(G2193=1,'ANEXO RP14'!$A$51,(IF(G2193=2,'ANEXO RP14'!$A$52,(IF(G2193=3,'ANEXO RP14'!$A$53,(IF(G2193=4,'ANEXO RP14'!$A$54,(IF(G2193=5,'ANEXO RP14'!$A$55,(IF(G2193=6,'ANEXO RP14'!$A$56,(IF(G2193=7,'ANEXO RP14'!$A$57,(IF(G2193=8,'ANEXO RP14'!$A$58,(IF(G2193=9,'ANEXO RP14'!$A$59,(IF(G2193=10,'ANEXO RP14'!$A$60,(IF(G2193=11,'ANEXO RP14'!$A$61,(IF(G2193=12,'ANEXO RP14'!$A$62,(IF(G2193=13,'ANEXO RP14'!$A$63,(IF(G2193=14,'ANEXO RP14'!$A$64,(IF(G2193=15,'ANEXO RP14'!$A$65,(IF(G2193=16,'ANEXO RP14'!$A$66," ")))))))))))))))))))))))))))))))</f>
        <v xml:space="preserve"> </v>
      </c>
      <c r="I2193" s="106"/>
      <c r="J2193" s="114"/>
      <c r="K2193" s="91"/>
    </row>
    <row r="2194" spans="1:11" s="30" customFormat="1" ht="41.25" customHeight="1" thickBot="1" x14ac:dyDescent="0.3">
      <c r="A2194" s="113"/>
      <c r="B2194" s="93"/>
      <c r="C2194" s="55"/>
      <c r="D2194" s="94" t="e">
        <f>VLOOKUP($C2193:$C$5004,$C$27:$D$5004,2,0)</f>
        <v>#N/A</v>
      </c>
      <c r="E2194" s="99"/>
      <c r="F2194" s="60" t="e">
        <f>VLOOKUP($E2194:$E$5004,'PLANO DE APLICAÇÃO'!$A$5:$B$1002,2,0)</f>
        <v>#N/A</v>
      </c>
      <c r="G2194" s="28"/>
      <c r="H2194" s="29" t="str">
        <f>IF(G2194=1,'ANEXO RP14'!$A$51,(IF(G2194=2,'ANEXO RP14'!$A$52,(IF(G2194=3,'ANEXO RP14'!$A$53,(IF(G2194=4,'ANEXO RP14'!$A$54,(IF(G2194=5,'ANEXO RP14'!$A$55,(IF(G2194=6,'ANEXO RP14'!$A$56,(IF(G2194=7,'ANEXO RP14'!$A$57,(IF(G2194=8,'ANEXO RP14'!$A$58,(IF(G2194=9,'ANEXO RP14'!$A$59,(IF(G2194=10,'ANEXO RP14'!$A$60,(IF(G2194=11,'ANEXO RP14'!$A$61,(IF(G2194=12,'ANEXO RP14'!$A$62,(IF(G2194=13,'ANEXO RP14'!$A$63,(IF(G2194=14,'ANEXO RP14'!$A$64,(IF(G2194=15,'ANEXO RP14'!$A$65,(IF(G2194=16,'ANEXO RP14'!$A$66," ")))))))))))))))))))))))))))))))</f>
        <v xml:space="preserve"> </v>
      </c>
      <c r="I2194" s="106"/>
      <c r="J2194" s="114"/>
      <c r="K2194" s="91"/>
    </row>
    <row r="2195" spans="1:11" s="30" customFormat="1" ht="41.25" customHeight="1" thickBot="1" x14ac:dyDescent="0.3">
      <c r="A2195" s="113"/>
      <c r="B2195" s="93"/>
      <c r="C2195" s="55"/>
      <c r="D2195" s="94" t="e">
        <f>VLOOKUP($C2194:$C$5004,$C$27:$D$5004,2,0)</f>
        <v>#N/A</v>
      </c>
      <c r="E2195" s="99"/>
      <c r="F2195" s="60" t="e">
        <f>VLOOKUP($E2195:$E$5004,'PLANO DE APLICAÇÃO'!$A$5:$B$1002,2,0)</f>
        <v>#N/A</v>
      </c>
      <c r="G2195" s="28"/>
      <c r="H2195" s="29" t="str">
        <f>IF(G2195=1,'ANEXO RP14'!$A$51,(IF(G2195=2,'ANEXO RP14'!$A$52,(IF(G2195=3,'ANEXO RP14'!$A$53,(IF(G2195=4,'ANEXO RP14'!$A$54,(IF(G2195=5,'ANEXO RP14'!$A$55,(IF(G2195=6,'ANEXO RP14'!$A$56,(IF(G2195=7,'ANEXO RP14'!$A$57,(IF(G2195=8,'ANEXO RP14'!$A$58,(IF(G2195=9,'ANEXO RP14'!$A$59,(IF(G2195=10,'ANEXO RP14'!$A$60,(IF(G2195=11,'ANEXO RP14'!$A$61,(IF(G2195=12,'ANEXO RP14'!$A$62,(IF(G2195=13,'ANEXO RP14'!$A$63,(IF(G2195=14,'ANEXO RP14'!$A$64,(IF(G2195=15,'ANEXO RP14'!$A$65,(IF(G2195=16,'ANEXO RP14'!$A$66," ")))))))))))))))))))))))))))))))</f>
        <v xml:space="preserve"> </v>
      </c>
      <c r="I2195" s="106"/>
      <c r="J2195" s="114"/>
      <c r="K2195" s="91"/>
    </row>
    <row r="2196" spans="1:11" s="30" customFormat="1" ht="41.25" customHeight="1" thickBot="1" x14ac:dyDescent="0.3">
      <c r="A2196" s="113"/>
      <c r="B2196" s="93"/>
      <c r="C2196" s="55"/>
      <c r="D2196" s="94" t="e">
        <f>VLOOKUP($C2195:$C$5004,$C$27:$D$5004,2,0)</f>
        <v>#N/A</v>
      </c>
      <c r="E2196" s="99"/>
      <c r="F2196" s="60" t="e">
        <f>VLOOKUP($E2196:$E$5004,'PLANO DE APLICAÇÃO'!$A$5:$B$1002,2,0)</f>
        <v>#N/A</v>
      </c>
      <c r="G2196" s="28"/>
      <c r="H2196" s="29" t="str">
        <f>IF(G2196=1,'ANEXO RP14'!$A$51,(IF(G2196=2,'ANEXO RP14'!$A$52,(IF(G2196=3,'ANEXO RP14'!$A$53,(IF(G2196=4,'ANEXO RP14'!$A$54,(IF(G2196=5,'ANEXO RP14'!$A$55,(IF(G2196=6,'ANEXO RP14'!$A$56,(IF(G2196=7,'ANEXO RP14'!$A$57,(IF(G2196=8,'ANEXO RP14'!$A$58,(IF(G2196=9,'ANEXO RP14'!$A$59,(IF(G2196=10,'ANEXO RP14'!$A$60,(IF(G2196=11,'ANEXO RP14'!$A$61,(IF(G2196=12,'ANEXO RP14'!$A$62,(IF(G2196=13,'ANEXO RP14'!$A$63,(IF(G2196=14,'ANEXO RP14'!$A$64,(IF(G2196=15,'ANEXO RP14'!$A$65,(IF(G2196=16,'ANEXO RP14'!$A$66," ")))))))))))))))))))))))))))))))</f>
        <v xml:space="preserve"> </v>
      </c>
      <c r="I2196" s="106"/>
      <c r="J2196" s="114"/>
      <c r="K2196" s="91"/>
    </row>
    <row r="2197" spans="1:11" s="30" customFormat="1" ht="41.25" customHeight="1" thickBot="1" x14ac:dyDescent="0.3">
      <c r="A2197" s="113"/>
      <c r="B2197" s="93"/>
      <c r="C2197" s="55"/>
      <c r="D2197" s="94" t="e">
        <f>VLOOKUP($C2196:$C$5004,$C$27:$D$5004,2,0)</f>
        <v>#N/A</v>
      </c>
      <c r="E2197" s="99"/>
      <c r="F2197" s="60" t="e">
        <f>VLOOKUP($E2197:$E$5004,'PLANO DE APLICAÇÃO'!$A$5:$B$1002,2,0)</f>
        <v>#N/A</v>
      </c>
      <c r="G2197" s="28"/>
      <c r="H2197" s="29" t="str">
        <f>IF(G2197=1,'ANEXO RP14'!$A$51,(IF(G2197=2,'ANEXO RP14'!$A$52,(IF(G2197=3,'ANEXO RP14'!$A$53,(IF(G2197=4,'ANEXO RP14'!$A$54,(IF(G2197=5,'ANEXO RP14'!$A$55,(IF(G2197=6,'ANEXO RP14'!$A$56,(IF(G2197=7,'ANEXO RP14'!$A$57,(IF(G2197=8,'ANEXO RP14'!$A$58,(IF(G2197=9,'ANEXO RP14'!$A$59,(IF(G2197=10,'ANEXO RP14'!$A$60,(IF(G2197=11,'ANEXO RP14'!$A$61,(IF(G2197=12,'ANEXO RP14'!$A$62,(IF(G2197=13,'ANEXO RP14'!$A$63,(IF(G2197=14,'ANEXO RP14'!$A$64,(IF(G2197=15,'ANEXO RP14'!$A$65,(IF(G2197=16,'ANEXO RP14'!$A$66," ")))))))))))))))))))))))))))))))</f>
        <v xml:space="preserve"> </v>
      </c>
      <c r="I2197" s="106"/>
      <c r="J2197" s="114"/>
      <c r="K2197" s="91"/>
    </row>
    <row r="2198" spans="1:11" s="30" customFormat="1" ht="41.25" customHeight="1" thickBot="1" x14ac:dyDescent="0.3">
      <c r="A2198" s="113"/>
      <c r="B2198" s="93"/>
      <c r="C2198" s="55"/>
      <c r="D2198" s="94" t="e">
        <f>VLOOKUP($C2197:$C$5004,$C$27:$D$5004,2,0)</f>
        <v>#N/A</v>
      </c>
      <c r="E2198" s="99"/>
      <c r="F2198" s="60" t="e">
        <f>VLOOKUP($E2198:$E$5004,'PLANO DE APLICAÇÃO'!$A$5:$B$1002,2,0)</f>
        <v>#N/A</v>
      </c>
      <c r="G2198" s="28"/>
      <c r="H2198" s="29" t="str">
        <f>IF(G2198=1,'ANEXO RP14'!$A$51,(IF(G2198=2,'ANEXO RP14'!$A$52,(IF(G2198=3,'ANEXO RP14'!$A$53,(IF(G2198=4,'ANEXO RP14'!$A$54,(IF(G2198=5,'ANEXO RP14'!$A$55,(IF(G2198=6,'ANEXO RP14'!$A$56,(IF(G2198=7,'ANEXO RP14'!$A$57,(IF(G2198=8,'ANEXO RP14'!$A$58,(IF(G2198=9,'ANEXO RP14'!$A$59,(IF(G2198=10,'ANEXO RP14'!$A$60,(IF(G2198=11,'ANEXO RP14'!$A$61,(IF(G2198=12,'ANEXO RP14'!$A$62,(IF(G2198=13,'ANEXO RP14'!$A$63,(IF(G2198=14,'ANEXO RP14'!$A$64,(IF(G2198=15,'ANEXO RP14'!$A$65,(IF(G2198=16,'ANEXO RP14'!$A$66," ")))))))))))))))))))))))))))))))</f>
        <v xml:space="preserve"> </v>
      </c>
      <c r="I2198" s="106"/>
      <c r="J2198" s="114"/>
      <c r="K2198" s="91"/>
    </row>
    <row r="2199" spans="1:11" s="30" customFormat="1" ht="41.25" customHeight="1" thickBot="1" x14ac:dyDescent="0.3">
      <c r="A2199" s="113"/>
      <c r="B2199" s="93"/>
      <c r="C2199" s="55"/>
      <c r="D2199" s="94" t="e">
        <f>VLOOKUP($C2198:$C$5004,$C$27:$D$5004,2,0)</f>
        <v>#N/A</v>
      </c>
      <c r="E2199" s="99"/>
      <c r="F2199" s="60" t="e">
        <f>VLOOKUP($E2199:$E$5004,'PLANO DE APLICAÇÃO'!$A$5:$B$1002,2,0)</f>
        <v>#N/A</v>
      </c>
      <c r="G2199" s="28"/>
      <c r="H2199" s="29" t="str">
        <f>IF(G2199=1,'ANEXO RP14'!$A$51,(IF(G2199=2,'ANEXO RP14'!$A$52,(IF(G2199=3,'ANEXO RP14'!$A$53,(IF(G2199=4,'ANEXO RP14'!$A$54,(IF(G2199=5,'ANEXO RP14'!$A$55,(IF(G2199=6,'ANEXO RP14'!$A$56,(IF(G2199=7,'ANEXO RP14'!$A$57,(IF(G2199=8,'ANEXO RP14'!$A$58,(IF(G2199=9,'ANEXO RP14'!$A$59,(IF(G2199=10,'ANEXO RP14'!$A$60,(IF(G2199=11,'ANEXO RP14'!$A$61,(IF(G2199=12,'ANEXO RP14'!$A$62,(IF(G2199=13,'ANEXO RP14'!$A$63,(IF(G2199=14,'ANEXO RP14'!$A$64,(IF(G2199=15,'ANEXO RP14'!$A$65,(IF(G2199=16,'ANEXO RP14'!$A$66," ")))))))))))))))))))))))))))))))</f>
        <v xml:space="preserve"> </v>
      </c>
      <c r="I2199" s="106"/>
      <c r="J2199" s="114"/>
      <c r="K2199" s="91"/>
    </row>
    <row r="2200" spans="1:11" s="30" customFormat="1" ht="41.25" customHeight="1" thickBot="1" x14ac:dyDescent="0.3">
      <c r="A2200" s="113"/>
      <c r="B2200" s="93"/>
      <c r="C2200" s="55"/>
      <c r="D2200" s="94" t="e">
        <f>VLOOKUP($C2199:$C$5004,$C$27:$D$5004,2,0)</f>
        <v>#N/A</v>
      </c>
      <c r="E2200" s="99"/>
      <c r="F2200" s="60" t="e">
        <f>VLOOKUP($E2200:$E$5004,'PLANO DE APLICAÇÃO'!$A$5:$B$1002,2,0)</f>
        <v>#N/A</v>
      </c>
      <c r="G2200" s="28"/>
      <c r="H2200" s="29" t="str">
        <f>IF(G2200=1,'ANEXO RP14'!$A$51,(IF(G2200=2,'ANEXO RP14'!$A$52,(IF(G2200=3,'ANEXO RP14'!$A$53,(IF(G2200=4,'ANEXO RP14'!$A$54,(IF(G2200=5,'ANEXO RP14'!$A$55,(IF(G2200=6,'ANEXO RP14'!$A$56,(IF(G2200=7,'ANEXO RP14'!$A$57,(IF(G2200=8,'ANEXO RP14'!$A$58,(IF(G2200=9,'ANEXO RP14'!$A$59,(IF(G2200=10,'ANEXO RP14'!$A$60,(IF(G2200=11,'ANEXO RP14'!$A$61,(IF(G2200=12,'ANEXO RP14'!$A$62,(IF(G2200=13,'ANEXO RP14'!$A$63,(IF(G2200=14,'ANEXO RP14'!$A$64,(IF(G2200=15,'ANEXO RP14'!$A$65,(IF(G2200=16,'ANEXO RP14'!$A$66," ")))))))))))))))))))))))))))))))</f>
        <v xml:space="preserve"> </v>
      </c>
      <c r="I2200" s="106"/>
      <c r="J2200" s="114"/>
      <c r="K2200" s="91"/>
    </row>
    <row r="2201" spans="1:11" s="30" customFormat="1" ht="41.25" customHeight="1" thickBot="1" x14ac:dyDescent="0.3">
      <c r="A2201" s="113"/>
      <c r="B2201" s="93"/>
      <c r="C2201" s="55"/>
      <c r="D2201" s="94" t="e">
        <f>VLOOKUP($C2200:$C$5004,$C$27:$D$5004,2,0)</f>
        <v>#N/A</v>
      </c>
      <c r="E2201" s="99"/>
      <c r="F2201" s="60" t="e">
        <f>VLOOKUP($E2201:$E$5004,'PLANO DE APLICAÇÃO'!$A$5:$B$1002,2,0)</f>
        <v>#N/A</v>
      </c>
      <c r="G2201" s="28"/>
      <c r="H2201" s="29" t="str">
        <f>IF(G2201=1,'ANEXO RP14'!$A$51,(IF(G2201=2,'ANEXO RP14'!$A$52,(IF(G2201=3,'ANEXO RP14'!$A$53,(IF(G2201=4,'ANEXO RP14'!$A$54,(IF(G2201=5,'ANEXO RP14'!$A$55,(IF(G2201=6,'ANEXO RP14'!$A$56,(IF(G2201=7,'ANEXO RP14'!$A$57,(IF(G2201=8,'ANEXO RP14'!$A$58,(IF(G2201=9,'ANEXO RP14'!$A$59,(IF(G2201=10,'ANEXO RP14'!$A$60,(IF(G2201=11,'ANEXO RP14'!$A$61,(IF(G2201=12,'ANEXO RP14'!$A$62,(IF(G2201=13,'ANEXO RP14'!$A$63,(IF(G2201=14,'ANEXO RP14'!$A$64,(IF(G2201=15,'ANEXO RP14'!$A$65,(IF(G2201=16,'ANEXO RP14'!$A$66," ")))))))))))))))))))))))))))))))</f>
        <v xml:space="preserve"> </v>
      </c>
      <c r="I2201" s="106"/>
      <c r="J2201" s="114"/>
      <c r="K2201" s="91"/>
    </row>
    <row r="2202" spans="1:11" s="30" customFormat="1" ht="41.25" customHeight="1" thickBot="1" x14ac:dyDescent="0.3">
      <c r="A2202" s="113"/>
      <c r="B2202" s="93"/>
      <c r="C2202" s="55"/>
      <c r="D2202" s="94" t="e">
        <f>VLOOKUP($C2201:$C$5004,$C$27:$D$5004,2,0)</f>
        <v>#N/A</v>
      </c>
      <c r="E2202" s="99"/>
      <c r="F2202" s="60" t="e">
        <f>VLOOKUP($E2202:$E$5004,'PLANO DE APLICAÇÃO'!$A$5:$B$1002,2,0)</f>
        <v>#N/A</v>
      </c>
      <c r="G2202" s="28"/>
      <c r="H2202" s="29" t="str">
        <f>IF(G2202=1,'ANEXO RP14'!$A$51,(IF(G2202=2,'ANEXO RP14'!$A$52,(IF(G2202=3,'ANEXO RP14'!$A$53,(IF(G2202=4,'ANEXO RP14'!$A$54,(IF(G2202=5,'ANEXO RP14'!$A$55,(IF(G2202=6,'ANEXO RP14'!$A$56,(IF(G2202=7,'ANEXO RP14'!$A$57,(IF(G2202=8,'ANEXO RP14'!$A$58,(IF(G2202=9,'ANEXO RP14'!$A$59,(IF(G2202=10,'ANEXO RP14'!$A$60,(IF(G2202=11,'ANEXO RP14'!$A$61,(IF(G2202=12,'ANEXO RP14'!$A$62,(IF(G2202=13,'ANEXO RP14'!$A$63,(IF(G2202=14,'ANEXO RP14'!$A$64,(IF(G2202=15,'ANEXO RP14'!$A$65,(IF(G2202=16,'ANEXO RP14'!$A$66," ")))))))))))))))))))))))))))))))</f>
        <v xml:space="preserve"> </v>
      </c>
      <c r="I2202" s="106"/>
      <c r="J2202" s="114"/>
      <c r="K2202" s="91"/>
    </row>
    <row r="2203" spans="1:11" s="30" customFormat="1" ht="41.25" customHeight="1" thickBot="1" x14ac:dyDescent="0.3">
      <c r="A2203" s="113"/>
      <c r="B2203" s="93"/>
      <c r="C2203" s="55"/>
      <c r="D2203" s="94" t="e">
        <f>VLOOKUP($C2202:$C$5004,$C$27:$D$5004,2,0)</f>
        <v>#N/A</v>
      </c>
      <c r="E2203" s="99"/>
      <c r="F2203" s="60" t="e">
        <f>VLOOKUP($E2203:$E$5004,'PLANO DE APLICAÇÃO'!$A$5:$B$1002,2,0)</f>
        <v>#N/A</v>
      </c>
      <c r="G2203" s="28"/>
      <c r="H2203" s="29" t="str">
        <f>IF(G2203=1,'ANEXO RP14'!$A$51,(IF(G2203=2,'ANEXO RP14'!$A$52,(IF(G2203=3,'ANEXO RP14'!$A$53,(IF(G2203=4,'ANEXO RP14'!$A$54,(IF(G2203=5,'ANEXO RP14'!$A$55,(IF(G2203=6,'ANEXO RP14'!$A$56,(IF(G2203=7,'ANEXO RP14'!$A$57,(IF(G2203=8,'ANEXO RP14'!$A$58,(IF(G2203=9,'ANEXO RP14'!$A$59,(IF(G2203=10,'ANEXO RP14'!$A$60,(IF(G2203=11,'ANEXO RP14'!$A$61,(IF(G2203=12,'ANEXO RP14'!$A$62,(IF(G2203=13,'ANEXO RP14'!$A$63,(IF(G2203=14,'ANEXO RP14'!$A$64,(IF(G2203=15,'ANEXO RP14'!$A$65,(IF(G2203=16,'ANEXO RP14'!$A$66," ")))))))))))))))))))))))))))))))</f>
        <v xml:space="preserve"> </v>
      </c>
      <c r="I2203" s="106"/>
      <c r="J2203" s="114"/>
      <c r="K2203" s="91"/>
    </row>
    <row r="2204" spans="1:11" s="30" customFormat="1" ht="41.25" customHeight="1" thickBot="1" x14ac:dyDescent="0.3">
      <c r="A2204" s="113"/>
      <c r="B2204" s="93"/>
      <c r="C2204" s="55"/>
      <c r="D2204" s="94" t="e">
        <f>VLOOKUP($C2203:$C$5004,$C$27:$D$5004,2,0)</f>
        <v>#N/A</v>
      </c>
      <c r="E2204" s="99"/>
      <c r="F2204" s="60" t="e">
        <f>VLOOKUP($E2204:$E$5004,'PLANO DE APLICAÇÃO'!$A$5:$B$1002,2,0)</f>
        <v>#N/A</v>
      </c>
      <c r="G2204" s="28"/>
      <c r="H2204" s="29" t="str">
        <f>IF(G2204=1,'ANEXO RP14'!$A$51,(IF(G2204=2,'ANEXO RP14'!$A$52,(IF(G2204=3,'ANEXO RP14'!$A$53,(IF(G2204=4,'ANEXO RP14'!$A$54,(IF(G2204=5,'ANEXO RP14'!$A$55,(IF(G2204=6,'ANEXO RP14'!$A$56,(IF(G2204=7,'ANEXO RP14'!$A$57,(IF(G2204=8,'ANEXO RP14'!$A$58,(IF(G2204=9,'ANEXO RP14'!$A$59,(IF(G2204=10,'ANEXO RP14'!$A$60,(IF(G2204=11,'ANEXO RP14'!$A$61,(IF(G2204=12,'ANEXO RP14'!$A$62,(IF(G2204=13,'ANEXO RP14'!$A$63,(IF(G2204=14,'ANEXO RP14'!$A$64,(IF(G2204=15,'ANEXO RP14'!$A$65,(IF(G2204=16,'ANEXO RP14'!$A$66," ")))))))))))))))))))))))))))))))</f>
        <v xml:space="preserve"> </v>
      </c>
      <c r="I2204" s="106"/>
      <c r="J2204" s="114"/>
      <c r="K2204" s="91"/>
    </row>
    <row r="2205" spans="1:11" s="30" customFormat="1" ht="41.25" customHeight="1" thickBot="1" x14ac:dyDescent="0.3">
      <c r="A2205" s="113"/>
      <c r="B2205" s="93"/>
      <c r="C2205" s="55"/>
      <c r="D2205" s="94" t="e">
        <f>VLOOKUP($C2204:$C$5004,$C$27:$D$5004,2,0)</f>
        <v>#N/A</v>
      </c>
      <c r="E2205" s="99"/>
      <c r="F2205" s="60" t="e">
        <f>VLOOKUP($E2205:$E$5004,'PLANO DE APLICAÇÃO'!$A$5:$B$1002,2,0)</f>
        <v>#N/A</v>
      </c>
      <c r="G2205" s="28"/>
      <c r="H2205" s="29" t="str">
        <f>IF(G2205=1,'ANEXO RP14'!$A$51,(IF(G2205=2,'ANEXO RP14'!$A$52,(IF(G2205=3,'ANEXO RP14'!$A$53,(IF(G2205=4,'ANEXO RP14'!$A$54,(IF(G2205=5,'ANEXO RP14'!$A$55,(IF(G2205=6,'ANEXO RP14'!$A$56,(IF(G2205=7,'ANEXO RP14'!$A$57,(IF(G2205=8,'ANEXO RP14'!$A$58,(IF(G2205=9,'ANEXO RP14'!$A$59,(IF(G2205=10,'ANEXO RP14'!$A$60,(IF(G2205=11,'ANEXO RP14'!$A$61,(IF(G2205=12,'ANEXO RP14'!$A$62,(IF(G2205=13,'ANEXO RP14'!$A$63,(IF(G2205=14,'ANEXO RP14'!$A$64,(IF(G2205=15,'ANEXO RP14'!$A$65,(IF(G2205=16,'ANEXO RP14'!$A$66," ")))))))))))))))))))))))))))))))</f>
        <v xml:space="preserve"> </v>
      </c>
      <c r="I2205" s="106"/>
      <c r="J2205" s="114"/>
      <c r="K2205" s="91"/>
    </row>
    <row r="2206" spans="1:11" s="30" customFormat="1" ht="41.25" customHeight="1" thickBot="1" x14ac:dyDescent="0.3">
      <c r="A2206" s="113"/>
      <c r="B2206" s="93"/>
      <c r="C2206" s="55"/>
      <c r="D2206" s="94" t="e">
        <f>VLOOKUP($C2205:$C$5004,$C$27:$D$5004,2,0)</f>
        <v>#N/A</v>
      </c>
      <c r="E2206" s="99"/>
      <c r="F2206" s="60" t="e">
        <f>VLOOKUP($E2206:$E$5004,'PLANO DE APLICAÇÃO'!$A$5:$B$1002,2,0)</f>
        <v>#N/A</v>
      </c>
      <c r="G2206" s="28"/>
      <c r="H2206" s="29" t="str">
        <f>IF(G2206=1,'ANEXO RP14'!$A$51,(IF(G2206=2,'ANEXO RP14'!$A$52,(IF(G2206=3,'ANEXO RP14'!$A$53,(IF(G2206=4,'ANEXO RP14'!$A$54,(IF(G2206=5,'ANEXO RP14'!$A$55,(IF(G2206=6,'ANEXO RP14'!$A$56,(IF(G2206=7,'ANEXO RP14'!$A$57,(IF(G2206=8,'ANEXO RP14'!$A$58,(IF(G2206=9,'ANEXO RP14'!$A$59,(IF(G2206=10,'ANEXO RP14'!$A$60,(IF(G2206=11,'ANEXO RP14'!$A$61,(IF(G2206=12,'ANEXO RP14'!$A$62,(IF(G2206=13,'ANEXO RP14'!$A$63,(IF(G2206=14,'ANEXO RP14'!$A$64,(IF(G2206=15,'ANEXO RP14'!$A$65,(IF(G2206=16,'ANEXO RP14'!$A$66," ")))))))))))))))))))))))))))))))</f>
        <v xml:space="preserve"> </v>
      </c>
      <c r="I2206" s="106"/>
      <c r="J2206" s="114"/>
      <c r="K2206" s="91"/>
    </row>
    <row r="2207" spans="1:11" s="30" customFormat="1" ht="41.25" customHeight="1" thickBot="1" x14ac:dyDescent="0.3">
      <c r="A2207" s="113"/>
      <c r="B2207" s="93"/>
      <c r="C2207" s="55"/>
      <c r="D2207" s="94" t="e">
        <f>VLOOKUP($C2206:$C$5004,$C$27:$D$5004,2,0)</f>
        <v>#N/A</v>
      </c>
      <c r="E2207" s="99"/>
      <c r="F2207" s="60" t="e">
        <f>VLOOKUP($E2207:$E$5004,'PLANO DE APLICAÇÃO'!$A$5:$B$1002,2,0)</f>
        <v>#N/A</v>
      </c>
      <c r="G2207" s="28"/>
      <c r="H2207" s="29" t="str">
        <f>IF(G2207=1,'ANEXO RP14'!$A$51,(IF(G2207=2,'ANEXO RP14'!$A$52,(IF(G2207=3,'ANEXO RP14'!$A$53,(IF(G2207=4,'ANEXO RP14'!$A$54,(IF(G2207=5,'ANEXO RP14'!$A$55,(IF(G2207=6,'ANEXO RP14'!$A$56,(IF(G2207=7,'ANEXO RP14'!$A$57,(IF(G2207=8,'ANEXO RP14'!$A$58,(IF(G2207=9,'ANEXO RP14'!$A$59,(IF(G2207=10,'ANEXO RP14'!$A$60,(IF(G2207=11,'ANEXO RP14'!$A$61,(IF(G2207=12,'ANEXO RP14'!$A$62,(IF(G2207=13,'ANEXO RP14'!$A$63,(IF(G2207=14,'ANEXO RP14'!$A$64,(IF(G2207=15,'ANEXO RP14'!$A$65,(IF(G2207=16,'ANEXO RP14'!$A$66," ")))))))))))))))))))))))))))))))</f>
        <v xml:space="preserve"> </v>
      </c>
      <c r="I2207" s="106"/>
      <c r="J2207" s="114"/>
      <c r="K2207" s="91"/>
    </row>
    <row r="2208" spans="1:11" s="30" customFormat="1" ht="41.25" customHeight="1" thickBot="1" x14ac:dyDescent="0.3">
      <c r="A2208" s="113"/>
      <c r="B2208" s="93"/>
      <c r="C2208" s="55"/>
      <c r="D2208" s="94" t="e">
        <f>VLOOKUP($C2207:$C$5004,$C$27:$D$5004,2,0)</f>
        <v>#N/A</v>
      </c>
      <c r="E2208" s="99"/>
      <c r="F2208" s="60" t="e">
        <f>VLOOKUP($E2208:$E$5004,'PLANO DE APLICAÇÃO'!$A$5:$B$1002,2,0)</f>
        <v>#N/A</v>
      </c>
      <c r="G2208" s="28"/>
      <c r="H2208" s="29" t="str">
        <f>IF(G2208=1,'ANEXO RP14'!$A$51,(IF(G2208=2,'ANEXO RP14'!$A$52,(IF(G2208=3,'ANEXO RP14'!$A$53,(IF(G2208=4,'ANEXO RP14'!$A$54,(IF(G2208=5,'ANEXO RP14'!$A$55,(IF(G2208=6,'ANEXO RP14'!$A$56,(IF(G2208=7,'ANEXO RP14'!$A$57,(IF(G2208=8,'ANEXO RP14'!$A$58,(IF(G2208=9,'ANEXO RP14'!$A$59,(IF(G2208=10,'ANEXO RP14'!$A$60,(IF(G2208=11,'ANEXO RP14'!$A$61,(IF(G2208=12,'ANEXO RP14'!$A$62,(IF(G2208=13,'ANEXO RP14'!$A$63,(IF(G2208=14,'ANEXO RP14'!$A$64,(IF(G2208=15,'ANEXO RP14'!$A$65,(IF(G2208=16,'ANEXO RP14'!$A$66," ")))))))))))))))))))))))))))))))</f>
        <v xml:space="preserve"> </v>
      </c>
      <c r="I2208" s="106"/>
      <c r="J2208" s="114"/>
      <c r="K2208" s="91"/>
    </row>
    <row r="2209" spans="1:11" s="30" customFormat="1" ht="41.25" customHeight="1" thickBot="1" x14ac:dyDescent="0.3">
      <c r="A2209" s="113"/>
      <c r="B2209" s="93"/>
      <c r="C2209" s="55"/>
      <c r="D2209" s="94" t="e">
        <f>VLOOKUP($C2208:$C$5004,$C$27:$D$5004,2,0)</f>
        <v>#N/A</v>
      </c>
      <c r="E2209" s="99"/>
      <c r="F2209" s="60" t="e">
        <f>VLOOKUP($E2209:$E$5004,'PLANO DE APLICAÇÃO'!$A$5:$B$1002,2,0)</f>
        <v>#N/A</v>
      </c>
      <c r="G2209" s="28"/>
      <c r="H2209" s="29" t="str">
        <f>IF(G2209=1,'ANEXO RP14'!$A$51,(IF(G2209=2,'ANEXO RP14'!$A$52,(IF(G2209=3,'ANEXO RP14'!$A$53,(IF(G2209=4,'ANEXO RP14'!$A$54,(IF(G2209=5,'ANEXO RP14'!$A$55,(IF(G2209=6,'ANEXO RP14'!$A$56,(IF(G2209=7,'ANEXO RP14'!$A$57,(IF(G2209=8,'ANEXO RP14'!$A$58,(IF(G2209=9,'ANEXO RP14'!$A$59,(IF(G2209=10,'ANEXO RP14'!$A$60,(IF(G2209=11,'ANEXO RP14'!$A$61,(IF(G2209=12,'ANEXO RP14'!$A$62,(IF(G2209=13,'ANEXO RP14'!$A$63,(IF(G2209=14,'ANEXO RP14'!$A$64,(IF(G2209=15,'ANEXO RP14'!$A$65,(IF(G2209=16,'ANEXO RP14'!$A$66," ")))))))))))))))))))))))))))))))</f>
        <v xml:space="preserve"> </v>
      </c>
      <c r="I2209" s="106"/>
      <c r="J2209" s="114"/>
      <c r="K2209" s="91"/>
    </row>
    <row r="2210" spans="1:11" s="30" customFormat="1" ht="41.25" customHeight="1" thickBot="1" x14ac:dyDescent="0.3">
      <c r="A2210" s="113"/>
      <c r="B2210" s="93"/>
      <c r="C2210" s="55"/>
      <c r="D2210" s="94" t="e">
        <f>VLOOKUP($C2209:$C$5004,$C$27:$D$5004,2,0)</f>
        <v>#N/A</v>
      </c>
      <c r="E2210" s="99"/>
      <c r="F2210" s="60" t="e">
        <f>VLOOKUP($E2210:$E$5004,'PLANO DE APLICAÇÃO'!$A$5:$B$1002,2,0)</f>
        <v>#N/A</v>
      </c>
      <c r="G2210" s="28"/>
      <c r="H2210" s="29" t="str">
        <f>IF(G2210=1,'ANEXO RP14'!$A$51,(IF(G2210=2,'ANEXO RP14'!$A$52,(IF(G2210=3,'ANEXO RP14'!$A$53,(IF(G2210=4,'ANEXO RP14'!$A$54,(IF(G2210=5,'ANEXO RP14'!$A$55,(IF(G2210=6,'ANEXO RP14'!$A$56,(IF(G2210=7,'ANEXO RP14'!$A$57,(IF(G2210=8,'ANEXO RP14'!$A$58,(IF(G2210=9,'ANEXO RP14'!$A$59,(IF(G2210=10,'ANEXO RP14'!$A$60,(IF(G2210=11,'ANEXO RP14'!$A$61,(IF(G2210=12,'ANEXO RP14'!$A$62,(IF(G2210=13,'ANEXO RP14'!$A$63,(IF(G2210=14,'ANEXO RP14'!$A$64,(IF(G2210=15,'ANEXO RP14'!$A$65,(IF(G2210=16,'ANEXO RP14'!$A$66," ")))))))))))))))))))))))))))))))</f>
        <v xml:space="preserve"> </v>
      </c>
      <c r="I2210" s="106"/>
      <c r="J2210" s="114"/>
      <c r="K2210" s="91"/>
    </row>
    <row r="2211" spans="1:11" s="30" customFormat="1" ht="41.25" customHeight="1" thickBot="1" x14ac:dyDescent="0.3">
      <c r="A2211" s="113"/>
      <c r="B2211" s="93"/>
      <c r="C2211" s="55"/>
      <c r="D2211" s="94" t="e">
        <f>VLOOKUP($C2210:$C$5004,$C$27:$D$5004,2,0)</f>
        <v>#N/A</v>
      </c>
      <c r="E2211" s="99"/>
      <c r="F2211" s="60" t="e">
        <f>VLOOKUP($E2211:$E$5004,'PLANO DE APLICAÇÃO'!$A$5:$B$1002,2,0)</f>
        <v>#N/A</v>
      </c>
      <c r="G2211" s="28"/>
      <c r="H2211" s="29" t="str">
        <f>IF(G2211=1,'ANEXO RP14'!$A$51,(IF(G2211=2,'ANEXO RP14'!$A$52,(IF(G2211=3,'ANEXO RP14'!$A$53,(IF(G2211=4,'ANEXO RP14'!$A$54,(IF(G2211=5,'ANEXO RP14'!$A$55,(IF(G2211=6,'ANEXO RP14'!$A$56,(IF(G2211=7,'ANEXO RP14'!$A$57,(IF(G2211=8,'ANEXO RP14'!$A$58,(IF(G2211=9,'ANEXO RP14'!$A$59,(IF(G2211=10,'ANEXO RP14'!$A$60,(IF(G2211=11,'ANEXO RP14'!$A$61,(IF(G2211=12,'ANEXO RP14'!$A$62,(IF(G2211=13,'ANEXO RP14'!$A$63,(IF(G2211=14,'ANEXO RP14'!$A$64,(IF(G2211=15,'ANEXO RP14'!$A$65,(IF(G2211=16,'ANEXO RP14'!$A$66," ")))))))))))))))))))))))))))))))</f>
        <v xml:space="preserve"> </v>
      </c>
      <c r="I2211" s="106"/>
      <c r="J2211" s="114"/>
      <c r="K2211" s="91"/>
    </row>
    <row r="2212" spans="1:11" s="30" customFormat="1" ht="41.25" customHeight="1" thickBot="1" x14ac:dyDescent="0.3">
      <c r="A2212" s="113"/>
      <c r="B2212" s="93"/>
      <c r="C2212" s="55"/>
      <c r="D2212" s="94" t="e">
        <f>VLOOKUP($C2211:$C$5004,$C$27:$D$5004,2,0)</f>
        <v>#N/A</v>
      </c>
      <c r="E2212" s="99"/>
      <c r="F2212" s="60" t="e">
        <f>VLOOKUP($E2212:$E$5004,'PLANO DE APLICAÇÃO'!$A$5:$B$1002,2,0)</f>
        <v>#N/A</v>
      </c>
      <c r="G2212" s="28"/>
      <c r="H2212" s="29" t="str">
        <f>IF(G2212=1,'ANEXO RP14'!$A$51,(IF(G2212=2,'ANEXO RP14'!$A$52,(IF(G2212=3,'ANEXO RP14'!$A$53,(IF(G2212=4,'ANEXO RP14'!$A$54,(IF(G2212=5,'ANEXO RP14'!$A$55,(IF(G2212=6,'ANEXO RP14'!$A$56,(IF(G2212=7,'ANEXO RP14'!$A$57,(IF(G2212=8,'ANEXO RP14'!$A$58,(IF(G2212=9,'ANEXO RP14'!$A$59,(IF(G2212=10,'ANEXO RP14'!$A$60,(IF(G2212=11,'ANEXO RP14'!$A$61,(IF(G2212=12,'ANEXO RP14'!$A$62,(IF(G2212=13,'ANEXO RP14'!$A$63,(IF(G2212=14,'ANEXO RP14'!$A$64,(IF(G2212=15,'ANEXO RP14'!$A$65,(IF(G2212=16,'ANEXO RP14'!$A$66," ")))))))))))))))))))))))))))))))</f>
        <v xml:space="preserve"> </v>
      </c>
      <c r="I2212" s="106"/>
      <c r="J2212" s="114"/>
      <c r="K2212" s="91"/>
    </row>
    <row r="2213" spans="1:11" s="30" customFormat="1" ht="41.25" customHeight="1" thickBot="1" x14ac:dyDescent="0.3">
      <c r="A2213" s="113"/>
      <c r="B2213" s="93"/>
      <c r="C2213" s="55"/>
      <c r="D2213" s="94" t="e">
        <f>VLOOKUP($C2212:$C$5004,$C$27:$D$5004,2,0)</f>
        <v>#N/A</v>
      </c>
      <c r="E2213" s="99"/>
      <c r="F2213" s="60" t="e">
        <f>VLOOKUP($E2213:$E$5004,'PLANO DE APLICAÇÃO'!$A$5:$B$1002,2,0)</f>
        <v>#N/A</v>
      </c>
      <c r="G2213" s="28"/>
      <c r="H2213" s="29" t="str">
        <f>IF(G2213=1,'ANEXO RP14'!$A$51,(IF(G2213=2,'ANEXO RP14'!$A$52,(IF(G2213=3,'ANEXO RP14'!$A$53,(IF(G2213=4,'ANEXO RP14'!$A$54,(IF(G2213=5,'ANEXO RP14'!$A$55,(IF(G2213=6,'ANEXO RP14'!$A$56,(IF(G2213=7,'ANEXO RP14'!$A$57,(IF(G2213=8,'ANEXO RP14'!$A$58,(IF(G2213=9,'ANEXO RP14'!$A$59,(IF(G2213=10,'ANEXO RP14'!$A$60,(IF(G2213=11,'ANEXO RP14'!$A$61,(IF(G2213=12,'ANEXO RP14'!$A$62,(IF(G2213=13,'ANEXO RP14'!$A$63,(IF(G2213=14,'ANEXO RP14'!$A$64,(IF(G2213=15,'ANEXO RP14'!$A$65,(IF(G2213=16,'ANEXO RP14'!$A$66," ")))))))))))))))))))))))))))))))</f>
        <v xml:space="preserve"> </v>
      </c>
      <c r="I2213" s="106"/>
      <c r="J2213" s="114"/>
      <c r="K2213" s="91"/>
    </row>
    <row r="2214" spans="1:11" s="30" customFormat="1" ht="41.25" customHeight="1" thickBot="1" x14ac:dyDescent="0.3">
      <c r="A2214" s="113"/>
      <c r="B2214" s="93"/>
      <c r="C2214" s="55"/>
      <c r="D2214" s="94" t="e">
        <f>VLOOKUP($C2213:$C$5004,$C$27:$D$5004,2,0)</f>
        <v>#N/A</v>
      </c>
      <c r="E2214" s="99"/>
      <c r="F2214" s="60" t="e">
        <f>VLOOKUP($E2214:$E$5004,'PLANO DE APLICAÇÃO'!$A$5:$B$1002,2,0)</f>
        <v>#N/A</v>
      </c>
      <c r="G2214" s="28"/>
      <c r="H2214" s="29" t="str">
        <f>IF(G2214=1,'ANEXO RP14'!$A$51,(IF(G2214=2,'ANEXO RP14'!$A$52,(IF(G2214=3,'ANEXO RP14'!$A$53,(IF(G2214=4,'ANEXO RP14'!$A$54,(IF(G2214=5,'ANEXO RP14'!$A$55,(IF(G2214=6,'ANEXO RP14'!$A$56,(IF(G2214=7,'ANEXO RP14'!$A$57,(IF(G2214=8,'ANEXO RP14'!$A$58,(IF(G2214=9,'ANEXO RP14'!$A$59,(IF(G2214=10,'ANEXO RP14'!$A$60,(IF(G2214=11,'ANEXO RP14'!$A$61,(IF(G2214=12,'ANEXO RP14'!$A$62,(IF(G2214=13,'ANEXO RP14'!$A$63,(IF(G2214=14,'ANEXO RP14'!$A$64,(IF(G2214=15,'ANEXO RP14'!$A$65,(IF(G2214=16,'ANEXO RP14'!$A$66," ")))))))))))))))))))))))))))))))</f>
        <v xml:space="preserve"> </v>
      </c>
      <c r="I2214" s="106"/>
      <c r="J2214" s="114"/>
      <c r="K2214" s="91"/>
    </row>
    <row r="2215" spans="1:11" s="30" customFormat="1" ht="41.25" customHeight="1" thickBot="1" x14ac:dyDescent="0.3">
      <c r="A2215" s="113"/>
      <c r="B2215" s="93"/>
      <c r="C2215" s="55"/>
      <c r="D2215" s="94" t="e">
        <f>VLOOKUP($C2214:$C$5004,$C$27:$D$5004,2,0)</f>
        <v>#N/A</v>
      </c>
      <c r="E2215" s="99"/>
      <c r="F2215" s="60" t="e">
        <f>VLOOKUP($E2215:$E$5004,'PLANO DE APLICAÇÃO'!$A$5:$B$1002,2,0)</f>
        <v>#N/A</v>
      </c>
      <c r="G2215" s="28"/>
      <c r="H2215" s="29" t="str">
        <f>IF(G2215=1,'ANEXO RP14'!$A$51,(IF(G2215=2,'ANEXO RP14'!$A$52,(IF(G2215=3,'ANEXO RP14'!$A$53,(IF(G2215=4,'ANEXO RP14'!$A$54,(IF(G2215=5,'ANEXO RP14'!$A$55,(IF(G2215=6,'ANEXO RP14'!$A$56,(IF(G2215=7,'ANEXO RP14'!$A$57,(IF(G2215=8,'ANEXO RP14'!$A$58,(IF(G2215=9,'ANEXO RP14'!$A$59,(IF(G2215=10,'ANEXO RP14'!$A$60,(IF(G2215=11,'ANEXO RP14'!$A$61,(IF(G2215=12,'ANEXO RP14'!$A$62,(IF(G2215=13,'ANEXO RP14'!$A$63,(IF(G2215=14,'ANEXO RP14'!$A$64,(IF(G2215=15,'ANEXO RP14'!$A$65,(IF(G2215=16,'ANEXO RP14'!$A$66," ")))))))))))))))))))))))))))))))</f>
        <v xml:space="preserve"> </v>
      </c>
      <c r="I2215" s="106"/>
      <c r="J2215" s="114"/>
      <c r="K2215" s="91"/>
    </row>
    <row r="2216" spans="1:11" s="30" customFormat="1" ht="41.25" customHeight="1" thickBot="1" x14ac:dyDescent="0.3">
      <c r="A2216" s="113"/>
      <c r="B2216" s="93"/>
      <c r="C2216" s="55"/>
      <c r="D2216" s="94" t="e">
        <f>VLOOKUP($C2215:$C$5004,$C$27:$D$5004,2,0)</f>
        <v>#N/A</v>
      </c>
      <c r="E2216" s="99"/>
      <c r="F2216" s="60" t="e">
        <f>VLOOKUP($E2216:$E$5004,'PLANO DE APLICAÇÃO'!$A$5:$B$1002,2,0)</f>
        <v>#N/A</v>
      </c>
      <c r="G2216" s="28"/>
      <c r="H2216" s="29" t="str">
        <f>IF(G2216=1,'ANEXO RP14'!$A$51,(IF(G2216=2,'ANEXO RP14'!$A$52,(IF(G2216=3,'ANEXO RP14'!$A$53,(IF(G2216=4,'ANEXO RP14'!$A$54,(IF(G2216=5,'ANEXO RP14'!$A$55,(IF(G2216=6,'ANEXO RP14'!$A$56,(IF(G2216=7,'ANEXO RP14'!$A$57,(IF(G2216=8,'ANEXO RP14'!$A$58,(IF(G2216=9,'ANEXO RP14'!$A$59,(IF(G2216=10,'ANEXO RP14'!$A$60,(IF(G2216=11,'ANEXO RP14'!$A$61,(IF(G2216=12,'ANEXO RP14'!$A$62,(IF(G2216=13,'ANEXO RP14'!$A$63,(IF(G2216=14,'ANEXO RP14'!$A$64,(IF(G2216=15,'ANEXO RP14'!$A$65,(IF(G2216=16,'ANEXO RP14'!$A$66," ")))))))))))))))))))))))))))))))</f>
        <v xml:space="preserve"> </v>
      </c>
      <c r="I2216" s="106"/>
      <c r="J2216" s="114"/>
      <c r="K2216" s="91"/>
    </row>
    <row r="2217" spans="1:11" s="30" customFormat="1" ht="41.25" customHeight="1" thickBot="1" x14ac:dyDescent="0.3">
      <c r="A2217" s="113"/>
      <c r="B2217" s="93"/>
      <c r="C2217" s="55"/>
      <c r="D2217" s="94" t="e">
        <f>VLOOKUP($C2216:$C$5004,$C$27:$D$5004,2,0)</f>
        <v>#N/A</v>
      </c>
      <c r="E2217" s="99"/>
      <c r="F2217" s="60" t="e">
        <f>VLOOKUP($E2217:$E$5004,'PLANO DE APLICAÇÃO'!$A$5:$B$1002,2,0)</f>
        <v>#N/A</v>
      </c>
      <c r="G2217" s="28"/>
      <c r="H2217" s="29" t="str">
        <f>IF(G2217=1,'ANEXO RP14'!$A$51,(IF(G2217=2,'ANEXO RP14'!$A$52,(IF(G2217=3,'ANEXO RP14'!$A$53,(IF(G2217=4,'ANEXO RP14'!$A$54,(IF(G2217=5,'ANEXO RP14'!$A$55,(IF(G2217=6,'ANEXO RP14'!$A$56,(IF(G2217=7,'ANEXO RP14'!$A$57,(IF(G2217=8,'ANEXO RP14'!$A$58,(IF(G2217=9,'ANEXO RP14'!$A$59,(IF(G2217=10,'ANEXO RP14'!$A$60,(IF(G2217=11,'ANEXO RP14'!$A$61,(IF(G2217=12,'ANEXO RP14'!$A$62,(IF(G2217=13,'ANEXO RP14'!$A$63,(IF(G2217=14,'ANEXO RP14'!$A$64,(IF(G2217=15,'ANEXO RP14'!$A$65,(IF(G2217=16,'ANEXO RP14'!$A$66," ")))))))))))))))))))))))))))))))</f>
        <v xml:space="preserve"> </v>
      </c>
      <c r="I2217" s="106"/>
      <c r="J2217" s="114"/>
      <c r="K2217" s="91"/>
    </row>
    <row r="2218" spans="1:11" s="30" customFormat="1" ht="41.25" customHeight="1" thickBot="1" x14ac:dyDescent="0.3">
      <c r="A2218" s="113"/>
      <c r="B2218" s="93"/>
      <c r="C2218" s="55"/>
      <c r="D2218" s="94" t="e">
        <f>VLOOKUP($C2217:$C$5004,$C$27:$D$5004,2,0)</f>
        <v>#N/A</v>
      </c>
      <c r="E2218" s="99"/>
      <c r="F2218" s="60" t="e">
        <f>VLOOKUP($E2218:$E$5004,'PLANO DE APLICAÇÃO'!$A$5:$B$1002,2,0)</f>
        <v>#N/A</v>
      </c>
      <c r="G2218" s="28"/>
      <c r="H2218" s="29" t="str">
        <f>IF(G2218=1,'ANEXO RP14'!$A$51,(IF(G2218=2,'ANEXO RP14'!$A$52,(IF(G2218=3,'ANEXO RP14'!$A$53,(IF(G2218=4,'ANEXO RP14'!$A$54,(IF(G2218=5,'ANEXO RP14'!$A$55,(IF(G2218=6,'ANEXO RP14'!$A$56,(IF(G2218=7,'ANEXO RP14'!$A$57,(IF(G2218=8,'ANEXO RP14'!$A$58,(IF(G2218=9,'ANEXO RP14'!$A$59,(IF(G2218=10,'ANEXO RP14'!$A$60,(IF(G2218=11,'ANEXO RP14'!$A$61,(IF(G2218=12,'ANEXO RP14'!$A$62,(IF(G2218=13,'ANEXO RP14'!$A$63,(IF(G2218=14,'ANEXO RP14'!$A$64,(IF(G2218=15,'ANEXO RP14'!$A$65,(IF(G2218=16,'ANEXO RP14'!$A$66," ")))))))))))))))))))))))))))))))</f>
        <v xml:space="preserve"> </v>
      </c>
      <c r="I2218" s="106"/>
      <c r="J2218" s="114"/>
      <c r="K2218" s="91"/>
    </row>
    <row r="2219" spans="1:11" s="30" customFormat="1" ht="41.25" customHeight="1" thickBot="1" x14ac:dyDescent="0.3">
      <c r="A2219" s="113"/>
      <c r="B2219" s="93"/>
      <c r="C2219" s="55"/>
      <c r="D2219" s="94" t="e">
        <f>VLOOKUP($C2218:$C$5004,$C$27:$D$5004,2,0)</f>
        <v>#N/A</v>
      </c>
      <c r="E2219" s="99"/>
      <c r="F2219" s="60" t="e">
        <f>VLOOKUP($E2219:$E$5004,'PLANO DE APLICAÇÃO'!$A$5:$B$1002,2,0)</f>
        <v>#N/A</v>
      </c>
      <c r="G2219" s="28"/>
      <c r="H2219" s="29" t="str">
        <f>IF(G2219=1,'ANEXO RP14'!$A$51,(IF(G2219=2,'ANEXO RP14'!$A$52,(IF(G2219=3,'ANEXO RP14'!$A$53,(IF(G2219=4,'ANEXO RP14'!$A$54,(IF(G2219=5,'ANEXO RP14'!$A$55,(IF(G2219=6,'ANEXO RP14'!$A$56,(IF(G2219=7,'ANEXO RP14'!$A$57,(IF(G2219=8,'ANEXO RP14'!$A$58,(IF(G2219=9,'ANEXO RP14'!$A$59,(IF(G2219=10,'ANEXO RP14'!$A$60,(IF(G2219=11,'ANEXO RP14'!$A$61,(IF(G2219=12,'ANEXO RP14'!$A$62,(IF(G2219=13,'ANEXO RP14'!$A$63,(IF(G2219=14,'ANEXO RP14'!$A$64,(IF(G2219=15,'ANEXO RP14'!$A$65,(IF(G2219=16,'ANEXO RP14'!$A$66," ")))))))))))))))))))))))))))))))</f>
        <v xml:space="preserve"> </v>
      </c>
      <c r="I2219" s="106"/>
      <c r="J2219" s="114"/>
      <c r="K2219" s="91"/>
    </row>
    <row r="2220" spans="1:11" s="30" customFormat="1" ht="41.25" customHeight="1" thickBot="1" x14ac:dyDescent="0.3">
      <c r="A2220" s="113"/>
      <c r="B2220" s="93"/>
      <c r="C2220" s="55"/>
      <c r="D2220" s="94" t="e">
        <f>VLOOKUP($C2219:$C$5004,$C$27:$D$5004,2,0)</f>
        <v>#N/A</v>
      </c>
      <c r="E2220" s="99"/>
      <c r="F2220" s="60" t="e">
        <f>VLOOKUP($E2220:$E$5004,'PLANO DE APLICAÇÃO'!$A$5:$B$1002,2,0)</f>
        <v>#N/A</v>
      </c>
      <c r="G2220" s="28"/>
      <c r="H2220" s="29" t="str">
        <f>IF(G2220=1,'ANEXO RP14'!$A$51,(IF(G2220=2,'ANEXO RP14'!$A$52,(IF(G2220=3,'ANEXO RP14'!$A$53,(IF(G2220=4,'ANEXO RP14'!$A$54,(IF(G2220=5,'ANEXO RP14'!$A$55,(IF(G2220=6,'ANEXO RP14'!$A$56,(IF(G2220=7,'ANEXO RP14'!$A$57,(IF(G2220=8,'ANEXO RP14'!$A$58,(IF(G2220=9,'ANEXO RP14'!$A$59,(IF(G2220=10,'ANEXO RP14'!$A$60,(IF(G2220=11,'ANEXO RP14'!$A$61,(IF(G2220=12,'ANEXO RP14'!$A$62,(IF(G2220=13,'ANEXO RP14'!$A$63,(IF(G2220=14,'ANEXO RP14'!$A$64,(IF(G2220=15,'ANEXO RP14'!$A$65,(IF(G2220=16,'ANEXO RP14'!$A$66," ")))))))))))))))))))))))))))))))</f>
        <v xml:space="preserve"> </v>
      </c>
      <c r="I2220" s="106"/>
      <c r="J2220" s="114"/>
      <c r="K2220" s="91"/>
    </row>
    <row r="2221" spans="1:11" s="30" customFormat="1" ht="41.25" customHeight="1" thickBot="1" x14ac:dyDescent="0.3">
      <c r="A2221" s="113"/>
      <c r="B2221" s="93"/>
      <c r="C2221" s="55"/>
      <c r="D2221" s="94" t="e">
        <f>VLOOKUP($C2220:$C$5004,$C$27:$D$5004,2,0)</f>
        <v>#N/A</v>
      </c>
      <c r="E2221" s="99"/>
      <c r="F2221" s="60" t="e">
        <f>VLOOKUP($E2221:$E$5004,'PLANO DE APLICAÇÃO'!$A$5:$B$1002,2,0)</f>
        <v>#N/A</v>
      </c>
      <c r="G2221" s="28"/>
      <c r="H2221" s="29" t="str">
        <f>IF(G2221=1,'ANEXO RP14'!$A$51,(IF(G2221=2,'ANEXO RP14'!$A$52,(IF(G2221=3,'ANEXO RP14'!$A$53,(IF(G2221=4,'ANEXO RP14'!$A$54,(IF(G2221=5,'ANEXO RP14'!$A$55,(IF(G2221=6,'ANEXO RP14'!$A$56,(IF(G2221=7,'ANEXO RP14'!$A$57,(IF(G2221=8,'ANEXO RP14'!$A$58,(IF(G2221=9,'ANEXO RP14'!$A$59,(IF(G2221=10,'ANEXO RP14'!$A$60,(IF(G2221=11,'ANEXO RP14'!$A$61,(IF(G2221=12,'ANEXO RP14'!$A$62,(IF(G2221=13,'ANEXO RP14'!$A$63,(IF(G2221=14,'ANEXO RP14'!$A$64,(IF(G2221=15,'ANEXO RP14'!$A$65,(IF(G2221=16,'ANEXO RP14'!$A$66," ")))))))))))))))))))))))))))))))</f>
        <v xml:space="preserve"> </v>
      </c>
      <c r="I2221" s="106"/>
      <c r="J2221" s="114"/>
      <c r="K2221" s="91"/>
    </row>
    <row r="2222" spans="1:11" s="30" customFormat="1" ht="41.25" customHeight="1" thickBot="1" x14ac:dyDescent="0.3">
      <c r="A2222" s="113"/>
      <c r="B2222" s="93"/>
      <c r="C2222" s="55"/>
      <c r="D2222" s="94" t="e">
        <f>VLOOKUP($C2221:$C$5004,$C$27:$D$5004,2,0)</f>
        <v>#N/A</v>
      </c>
      <c r="E2222" s="99"/>
      <c r="F2222" s="60" t="e">
        <f>VLOOKUP($E2222:$E$5004,'PLANO DE APLICAÇÃO'!$A$5:$B$1002,2,0)</f>
        <v>#N/A</v>
      </c>
      <c r="G2222" s="28"/>
      <c r="H2222" s="29" t="str">
        <f>IF(G2222=1,'ANEXO RP14'!$A$51,(IF(G2222=2,'ANEXO RP14'!$A$52,(IF(G2222=3,'ANEXO RP14'!$A$53,(IF(G2222=4,'ANEXO RP14'!$A$54,(IF(G2222=5,'ANEXO RP14'!$A$55,(IF(G2222=6,'ANEXO RP14'!$A$56,(IF(G2222=7,'ANEXO RP14'!$A$57,(IF(G2222=8,'ANEXO RP14'!$A$58,(IF(G2222=9,'ANEXO RP14'!$A$59,(IF(G2222=10,'ANEXO RP14'!$A$60,(IF(G2222=11,'ANEXO RP14'!$A$61,(IF(G2222=12,'ANEXO RP14'!$A$62,(IF(G2222=13,'ANEXO RP14'!$A$63,(IF(G2222=14,'ANEXO RP14'!$A$64,(IF(G2222=15,'ANEXO RP14'!$A$65,(IF(G2222=16,'ANEXO RP14'!$A$66," ")))))))))))))))))))))))))))))))</f>
        <v xml:space="preserve"> </v>
      </c>
      <c r="I2222" s="106"/>
      <c r="J2222" s="114"/>
      <c r="K2222" s="91"/>
    </row>
    <row r="2223" spans="1:11" s="30" customFormat="1" ht="41.25" customHeight="1" thickBot="1" x14ac:dyDescent="0.3">
      <c r="A2223" s="113"/>
      <c r="B2223" s="93"/>
      <c r="C2223" s="55"/>
      <c r="D2223" s="94" t="e">
        <f>VLOOKUP($C2222:$C$5004,$C$27:$D$5004,2,0)</f>
        <v>#N/A</v>
      </c>
      <c r="E2223" s="99"/>
      <c r="F2223" s="60" t="e">
        <f>VLOOKUP($E2223:$E$5004,'PLANO DE APLICAÇÃO'!$A$5:$B$1002,2,0)</f>
        <v>#N/A</v>
      </c>
      <c r="G2223" s="28"/>
      <c r="H2223" s="29" t="str">
        <f>IF(G2223=1,'ANEXO RP14'!$A$51,(IF(G2223=2,'ANEXO RP14'!$A$52,(IF(G2223=3,'ANEXO RP14'!$A$53,(IF(G2223=4,'ANEXO RP14'!$A$54,(IF(G2223=5,'ANEXO RP14'!$A$55,(IF(G2223=6,'ANEXO RP14'!$A$56,(IF(G2223=7,'ANEXO RP14'!$A$57,(IF(G2223=8,'ANEXO RP14'!$A$58,(IF(G2223=9,'ANEXO RP14'!$A$59,(IF(G2223=10,'ANEXO RP14'!$A$60,(IF(G2223=11,'ANEXO RP14'!$A$61,(IF(G2223=12,'ANEXO RP14'!$A$62,(IF(G2223=13,'ANEXO RP14'!$A$63,(IF(G2223=14,'ANEXO RP14'!$A$64,(IF(G2223=15,'ANEXO RP14'!$A$65,(IF(G2223=16,'ANEXO RP14'!$A$66," ")))))))))))))))))))))))))))))))</f>
        <v xml:space="preserve"> </v>
      </c>
      <c r="I2223" s="106"/>
      <c r="J2223" s="114"/>
      <c r="K2223" s="91"/>
    </row>
    <row r="2224" spans="1:11" s="30" customFormat="1" ht="41.25" customHeight="1" thickBot="1" x14ac:dyDescent="0.3">
      <c r="A2224" s="113"/>
      <c r="B2224" s="93"/>
      <c r="C2224" s="55"/>
      <c r="D2224" s="94" t="e">
        <f>VLOOKUP($C2223:$C$5004,$C$27:$D$5004,2,0)</f>
        <v>#N/A</v>
      </c>
      <c r="E2224" s="99"/>
      <c r="F2224" s="60" t="e">
        <f>VLOOKUP($E2224:$E$5004,'PLANO DE APLICAÇÃO'!$A$5:$B$1002,2,0)</f>
        <v>#N/A</v>
      </c>
      <c r="G2224" s="28"/>
      <c r="H2224" s="29" t="str">
        <f>IF(G2224=1,'ANEXO RP14'!$A$51,(IF(G2224=2,'ANEXO RP14'!$A$52,(IF(G2224=3,'ANEXO RP14'!$A$53,(IF(G2224=4,'ANEXO RP14'!$A$54,(IF(G2224=5,'ANEXO RP14'!$A$55,(IF(G2224=6,'ANEXO RP14'!$A$56,(IF(G2224=7,'ANEXO RP14'!$A$57,(IF(G2224=8,'ANEXO RP14'!$A$58,(IF(G2224=9,'ANEXO RP14'!$A$59,(IF(G2224=10,'ANEXO RP14'!$A$60,(IF(G2224=11,'ANEXO RP14'!$A$61,(IF(G2224=12,'ANEXO RP14'!$A$62,(IF(G2224=13,'ANEXO RP14'!$A$63,(IF(G2224=14,'ANEXO RP14'!$A$64,(IF(G2224=15,'ANEXO RP14'!$A$65,(IF(G2224=16,'ANEXO RP14'!$A$66," ")))))))))))))))))))))))))))))))</f>
        <v xml:space="preserve"> </v>
      </c>
      <c r="I2224" s="106"/>
      <c r="J2224" s="114"/>
      <c r="K2224" s="91"/>
    </row>
    <row r="2225" spans="1:11" s="30" customFormat="1" ht="41.25" customHeight="1" thickBot="1" x14ac:dyDescent="0.3">
      <c r="A2225" s="113"/>
      <c r="B2225" s="93"/>
      <c r="C2225" s="55"/>
      <c r="D2225" s="94" t="e">
        <f>VLOOKUP($C2224:$C$5004,$C$27:$D$5004,2,0)</f>
        <v>#N/A</v>
      </c>
      <c r="E2225" s="99"/>
      <c r="F2225" s="60" t="e">
        <f>VLOOKUP($E2225:$E$5004,'PLANO DE APLICAÇÃO'!$A$5:$B$1002,2,0)</f>
        <v>#N/A</v>
      </c>
      <c r="G2225" s="28"/>
      <c r="H2225" s="29" t="str">
        <f>IF(G2225=1,'ANEXO RP14'!$A$51,(IF(G2225=2,'ANEXO RP14'!$A$52,(IF(G2225=3,'ANEXO RP14'!$A$53,(IF(G2225=4,'ANEXO RP14'!$A$54,(IF(G2225=5,'ANEXO RP14'!$A$55,(IF(G2225=6,'ANEXO RP14'!$A$56,(IF(G2225=7,'ANEXO RP14'!$A$57,(IF(G2225=8,'ANEXO RP14'!$A$58,(IF(G2225=9,'ANEXO RP14'!$A$59,(IF(G2225=10,'ANEXO RP14'!$A$60,(IF(G2225=11,'ANEXO RP14'!$A$61,(IF(G2225=12,'ANEXO RP14'!$A$62,(IF(G2225=13,'ANEXO RP14'!$A$63,(IF(G2225=14,'ANEXO RP14'!$A$64,(IF(G2225=15,'ANEXO RP14'!$A$65,(IF(G2225=16,'ANEXO RP14'!$A$66," ")))))))))))))))))))))))))))))))</f>
        <v xml:space="preserve"> </v>
      </c>
      <c r="I2225" s="106"/>
      <c r="J2225" s="114"/>
      <c r="K2225" s="91"/>
    </row>
    <row r="2226" spans="1:11" s="30" customFormat="1" ht="41.25" customHeight="1" thickBot="1" x14ac:dyDescent="0.3">
      <c r="A2226" s="113"/>
      <c r="B2226" s="93"/>
      <c r="C2226" s="55"/>
      <c r="D2226" s="94" t="e">
        <f>VLOOKUP($C2225:$C$5004,$C$27:$D$5004,2,0)</f>
        <v>#N/A</v>
      </c>
      <c r="E2226" s="99"/>
      <c r="F2226" s="60" t="e">
        <f>VLOOKUP($E2226:$E$5004,'PLANO DE APLICAÇÃO'!$A$5:$B$1002,2,0)</f>
        <v>#N/A</v>
      </c>
      <c r="G2226" s="28"/>
      <c r="H2226" s="29" t="str">
        <f>IF(G2226=1,'ANEXO RP14'!$A$51,(IF(G2226=2,'ANEXO RP14'!$A$52,(IF(G2226=3,'ANEXO RP14'!$A$53,(IF(G2226=4,'ANEXO RP14'!$A$54,(IF(G2226=5,'ANEXO RP14'!$A$55,(IF(G2226=6,'ANEXO RP14'!$A$56,(IF(G2226=7,'ANEXO RP14'!$A$57,(IF(G2226=8,'ANEXO RP14'!$A$58,(IF(G2226=9,'ANEXO RP14'!$A$59,(IF(G2226=10,'ANEXO RP14'!$A$60,(IF(G2226=11,'ANEXO RP14'!$A$61,(IF(G2226=12,'ANEXO RP14'!$A$62,(IF(G2226=13,'ANEXO RP14'!$A$63,(IF(G2226=14,'ANEXO RP14'!$A$64,(IF(G2226=15,'ANEXO RP14'!$A$65,(IF(G2226=16,'ANEXO RP14'!$A$66," ")))))))))))))))))))))))))))))))</f>
        <v xml:space="preserve"> </v>
      </c>
      <c r="I2226" s="106"/>
      <c r="J2226" s="114"/>
      <c r="K2226" s="91"/>
    </row>
    <row r="2227" spans="1:11" s="30" customFormat="1" ht="41.25" customHeight="1" thickBot="1" x14ac:dyDescent="0.3">
      <c r="A2227" s="113"/>
      <c r="B2227" s="93"/>
      <c r="C2227" s="55"/>
      <c r="D2227" s="94" t="e">
        <f>VLOOKUP($C2226:$C$5004,$C$27:$D$5004,2,0)</f>
        <v>#N/A</v>
      </c>
      <c r="E2227" s="99"/>
      <c r="F2227" s="60" t="e">
        <f>VLOOKUP($E2227:$E$5004,'PLANO DE APLICAÇÃO'!$A$5:$B$1002,2,0)</f>
        <v>#N/A</v>
      </c>
      <c r="G2227" s="28"/>
      <c r="H2227" s="29" t="str">
        <f>IF(G2227=1,'ANEXO RP14'!$A$51,(IF(G2227=2,'ANEXO RP14'!$A$52,(IF(G2227=3,'ANEXO RP14'!$A$53,(IF(G2227=4,'ANEXO RP14'!$A$54,(IF(G2227=5,'ANEXO RP14'!$A$55,(IF(G2227=6,'ANEXO RP14'!$A$56,(IF(G2227=7,'ANEXO RP14'!$A$57,(IF(G2227=8,'ANEXO RP14'!$A$58,(IF(G2227=9,'ANEXO RP14'!$A$59,(IF(G2227=10,'ANEXO RP14'!$A$60,(IF(G2227=11,'ANEXO RP14'!$A$61,(IF(G2227=12,'ANEXO RP14'!$A$62,(IF(G2227=13,'ANEXO RP14'!$A$63,(IF(G2227=14,'ANEXO RP14'!$A$64,(IF(G2227=15,'ANEXO RP14'!$A$65,(IF(G2227=16,'ANEXO RP14'!$A$66," ")))))))))))))))))))))))))))))))</f>
        <v xml:space="preserve"> </v>
      </c>
      <c r="I2227" s="106"/>
      <c r="J2227" s="114"/>
      <c r="K2227" s="91"/>
    </row>
    <row r="2228" spans="1:11" s="30" customFormat="1" ht="41.25" customHeight="1" thickBot="1" x14ac:dyDescent="0.3">
      <c r="A2228" s="113"/>
      <c r="B2228" s="93"/>
      <c r="C2228" s="55"/>
      <c r="D2228" s="94" t="e">
        <f>VLOOKUP($C2227:$C$5004,$C$27:$D$5004,2,0)</f>
        <v>#N/A</v>
      </c>
      <c r="E2228" s="99"/>
      <c r="F2228" s="60" t="e">
        <f>VLOOKUP($E2228:$E$5004,'PLANO DE APLICAÇÃO'!$A$5:$B$1002,2,0)</f>
        <v>#N/A</v>
      </c>
      <c r="G2228" s="28"/>
      <c r="H2228" s="29" t="str">
        <f>IF(G2228=1,'ANEXO RP14'!$A$51,(IF(G2228=2,'ANEXO RP14'!$A$52,(IF(G2228=3,'ANEXO RP14'!$A$53,(IF(G2228=4,'ANEXO RP14'!$A$54,(IF(G2228=5,'ANEXO RP14'!$A$55,(IF(G2228=6,'ANEXO RP14'!$A$56,(IF(G2228=7,'ANEXO RP14'!$A$57,(IF(G2228=8,'ANEXO RP14'!$A$58,(IF(G2228=9,'ANEXO RP14'!$A$59,(IF(G2228=10,'ANEXO RP14'!$A$60,(IF(G2228=11,'ANEXO RP14'!$A$61,(IF(G2228=12,'ANEXO RP14'!$A$62,(IF(G2228=13,'ANEXO RP14'!$A$63,(IF(G2228=14,'ANEXO RP14'!$A$64,(IF(G2228=15,'ANEXO RP14'!$A$65,(IF(G2228=16,'ANEXO RP14'!$A$66," ")))))))))))))))))))))))))))))))</f>
        <v xml:space="preserve"> </v>
      </c>
      <c r="I2228" s="106"/>
      <c r="J2228" s="114"/>
      <c r="K2228" s="91"/>
    </row>
    <row r="2229" spans="1:11" s="30" customFormat="1" ht="41.25" customHeight="1" thickBot="1" x14ac:dyDescent="0.3">
      <c r="A2229" s="113"/>
      <c r="B2229" s="93"/>
      <c r="C2229" s="55"/>
      <c r="D2229" s="94" t="e">
        <f>VLOOKUP($C2228:$C$5004,$C$27:$D$5004,2,0)</f>
        <v>#N/A</v>
      </c>
      <c r="E2229" s="99"/>
      <c r="F2229" s="60" t="e">
        <f>VLOOKUP($E2229:$E$5004,'PLANO DE APLICAÇÃO'!$A$5:$B$1002,2,0)</f>
        <v>#N/A</v>
      </c>
      <c r="G2229" s="28"/>
      <c r="H2229" s="29" t="str">
        <f>IF(G2229=1,'ANEXO RP14'!$A$51,(IF(G2229=2,'ANEXO RP14'!$A$52,(IF(G2229=3,'ANEXO RP14'!$A$53,(IF(G2229=4,'ANEXO RP14'!$A$54,(IF(G2229=5,'ANEXO RP14'!$A$55,(IF(G2229=6,'ANEXO RP14'!$A$56,(IF(G2229=7,'ANEXO RP14'!$A$57,(IF(G2229=8,'ANEXO RP14'!$A$58,(IF(G2229=9,'ANEXO RP14'!$A$59,(IF(G2229=10,'ANEXO RP14'!$A$60,(IF(G2229=11,'ANEXO RP14'!$A$61,(IF(G2229=12,'ANEXO RP14'!$A$62,(IF(G2229=13,'ANEXO RP14'!$A$63,(IF(G2229=14,'ANEXO RP14'!$A$64,(IF(G2229=15,'ANEXO RP14'!$A$65,(IF(G2229=16,'ANEXO RP14'!$A$66," ")))))))))))))))))))))))))))))))</f>
        <v xml:space="preserve"> </v>
      </c>
      <c r="I2229" s="106"/>
      <c r="J2229" s="114"/>
      <c r="K2229" s="91"/>
    </row>
    <row r="2230" spans="1:11" s="30" customFormat="1" ht="41.25" customHeight="1" thickBot="1" x14ac:dyDescent="0.3">
      <c r="A2230" s="113"/>
      <c r="B2230" s="93"/>
      <c r="C2230" s="55"/>
      <c r="D2230" s="94" t="e">
        <f>VLOOKUP($C2229:$C$5004,$C$27:$D$5004,2,0)</f>
        <v>#N/A</v>
      </c>
      <c r="E2230" s="99"/>
      <c r="F2230" s="60" t="e">
        <f>VLOOKUP($E2230:$E$5004,'PLANO DE APLICAÇÃO'!$A$5:$B$1002,2,0)</f>
        <v>#N/A</v>
      </c>
      <c r="G2230" s="28"/>
      <c r="H2230" s="29" t="str">
        <f>IF(G2230=1,'ANEXO RP14'!$A$51,(IF(G2230=2,'ANEXO RP14'!$A$52,(IF(G2230=3,'ANEXO RP14'!$A$53,(IF(G2230=4,'ANEXO RP14'!$A$54,(IF(G2230=5,'ANEXO RP14'!$A$55,(IF(G2230=6,'ANEXO RP14'!$A$56,(IF(G2230=7,'ANEXO RP14'!$A$57,(IF(G2230=8,'ANEXO RP14'!$A$58,(IF(G2230=9,'ANEXO RP14'!$A$59,(IF(G2230=10,'ANEXO RP14'!$A$60,(IF(G2230=11,'ANEXO RP14'!$A$61,(IF(G2230=12,'ANEXO RP14'!$A$62,(IF(G2230=13,'ANEXO RP14'!$A$63,(IF(G2230=14,'ANEXO RP14'!$A$64,(IF(G2230=15,'ANEXO RP14'!$A$65,(IF(G2230=16,'ANEXO RP14'!$A$66," ")))))))))))))))))))))))))))))))</f>
        <v xml:space="preserve"> </v>
      </c>
      <c r="I2230" s="106"/>
      <c r="J2230" s="114"/>
      <c r="K2230" s="91"/>
    </row>
    <row r="2231" spans="1:11" s="30" customFormat="1" ht="41.25" customHeight="1" thickBot="1" x14ac:dyDescent="0.3">
      <c r="A2231" s="113"/>
      <c r="B2231" s="93"/>
      <c r="C2231" s="55"/>
      <c r="D2231" s="94" t="e">
        <f>VLOOKUP($C2230:$C$5004,$C$27:$D$5004,2,0)</f>
        <v>#N/A</v>
      </c>
      <c r="E2231" s="99"/>
      <c r="F2231" s="60" t="e">
        <f>VLOOKUP($E2231:$E$5004,'PLANO DE APLICAÇÃO'!$A$5:$B$1002,2,0)</f>
        <v>#N/A</v>
      </c>
      <c r="G2231" s="28"/>
      <c r="H2231" s="29" t="str">
        <f>IF(G2231=1,'ANEXO RP14'!$A$51,(IF(G2231=2,'ANEXO RP14'!$A$52,(IF(G2231=3,'ANEXO RP14'!$A$53,(IF(G2231=4,'ANEXO RP14'!$A$54,(IF(G2231=5,'ANEXO RP14'!$A$55,(IF(G2231=6,'ANEXO RP14'!$A$56,(IF(G2231=7,'ANEXO RP14'!$A$57,(IF(G2231=8,'ANEXO RP14'!$A$58,(IF(G2231=9,'ANEXO RP14'!$A$59,(IF(G2231=10,'ANEXO RP14'!$A$60,(IF(G2231=11,'ANEXO RP14'!$A$61,(IF(G2231=12,'ANEXO RP14'!$A$62,(IF(G2231=13,'ANEXO RP14'!$A$63,(IF(G2231=14,'ANEXO RP14'!$A$64,(IF(G2231=15,'ANEXO RP14'!$A$65,(IF(G2231=16,'ANEXO RP14'!$A$66," ")))))))))))))))))))))))))))))))</f>
        <v xml:space="preserve"> </v>
      </c>
      <c r="I2231" s="106"/>
      <c r="J2231" s="114"/>
      <c r="K2231" s="91"/>
    </row>
    <row r="2232" spans="1:11" s="30" customFormat="1" ht="41.25" customHeight="1" thickBot="1" x14ac:dyDescent="0.3">
      <c r="A2232" s="113"/>
      <c r="B2232" s="93"/>
      <c r="C2232" s="55"/>
      <c r="D2232" s="94" t="e">
        <f>VLOOKUP($C2231:$C$5004,$C$27:$D$5004,2,0)</f>
        <v>#N/A</v>
      </c>
      <c r="E2232" s="99"/>
      <c r="F2232" s="60" t="e">
        <f>VLOOKUP($E2232:$E$5004,'PLANO DE APLICAÇÃO'!$A$5:$B$1002,2,0)</f>
        <v>#N/A</v>
      </c>
      <c r="G2232" s="28"/>
      <c r="H2232" s="29" t="str">
        <f>IF(G2232=1,'ANEXO RP14'!$A$51,(IF(G2232=2,'ANEXO RP14'!$A$52,(IF(G2232=3,'ANEXO RP14'!$A$53,(IF(G2232=4,'ANEXO RP14'!$A$54,(IF(G2232=5,'ANEXO RP14'!$A$55,(IF(G2232=6,'ANEXO RP14'!$A$56,(IF(G2232=7,'ANEXO RP14'!$A$57,(IF(G2232=8,'ANEXO RP14'!$A$58,(IF(G2232=9,'ANEXO RP14'!$A$59,(IF(G2232=10,'ANEXO RP14'!$A$60,(IF(G2232=11,'ANEXO RP14'!$A$61,(IF(G2232=12,'ANEXO RP14'!$A$62,(IF(G2232=13,'ANEXO RP14'!$A$63,(IF(G2232=14,'ANEXO RP14'!$A$64,(IF(G2232=15,'ANEXO RP14'!$A$65,(IF(G2232=16,'ANEXO RP14'!$A$66," ")))))))))))))))))))))))))))))))</f>
        <v xml:space="preserve"> </v>
      </c>
      <c r="I2232" s="106"/>
      <c r="J2232" s="114"/>
      <c r="K2232" s="91"/>
    </row>
    <row r="2233" spans="1:11" s="30" customFormat="1" ht="41.25" customHeight="1" thickBot="1" x14ac:dyDescent="0.3">
      <c r="A2233" s="113"/>
      <c r="B2233" s="93"/>
      <c r="C2233" s="55"/>
      <c r="D2233" s="94" t="e">
        <f>VLOOKUP($C2232:$C$5004,$C$27:$D$5004,2,0)</f>
        <v>#N/A</v>
      </c>
      <c r="E2233" s="99"/>
      <c r="F2233" s="60" t="e">
        <f>VLOOKUP($E2233:$E$5004,'PLANO DE APLICAÇÃO'!$A$5:$B$1002,2,0)</f>
        <v>#N/A</v>
      </c>
      <c r="G2233" s="28"/>
      <c r="H2233" s="29" t="str">
        <f>IF(G2233=1,'ANEXO RP14'!$A$51,(IF(G2233=2,'ANEXO RP14'!$A$52,(IF(G2233=3,'ANEXO RP14'!$A$53,(IF(G2233=4,'ANEXO RP14'!$A$54,(IF(G2233=5,'ANEXO RP14'!$A$55,(IF(G2233=6,'ANEXO RP14'!$A$56,(IF(G2233=7,'ANEXO RP14'!$A$57,(IF(G2233=8,'ANEXO RP14'!$A$58,(IF(G2233=9,'ANEXO RP14'!$A$59,(IF(G2233=10,'ANEXO RP14'!$A$60,(IF(G2233=11,'ANEXO RP14'!$A$61,(IF(G2233=12,'ANEXO RP14'!$A$62,(IF(G2233=13,'ANEXO RP14'!$A$63,(IF(G2233=14,'ANEXO RP14'!$A$64,(IF(G2233=15,'ANEXO RP14'!$A$65,(IF(G2233=16,'ANEXO RP14'!$A$66," ")))))))))))))))))))))))))))))))</f>
        <v xml:space="preserve"> </v>
      </c>
      <c r="I2233" s="106"/>
      <c r="J2233" s="114"/>
      <c r="K2233" s="91"/>
    </row>
    <row r="2234" spans="1:11" s="30" customFormat="1" ht="41.25" customHeight="1" thickBot="1" x14ac:dyDescent="0.3">
      <c r="A2234" s="113"/>
      <c r="B2234" s="93"/>
      <c r="C2234" s="55"/>
      <c r="D2234" s="94" t="e">
        <f>VLOOKUP($C2233:$C$5004,$C$27:$D$5004,2,0)</f>
        <v>#N/A</v>
      </c>
      <c r="E2234" s="99"/>
      <c r="F2234" s="60" t="e">
        <f>VLOOKUP($E2234:$E$5004,'PLANO DE APLICAÇÃO'!$A$5:$B$1002,2,0)</f>
        <v>#N/A</v>
      </c>
      <c r="G2234" s="28"/>
      <c r="H2234" s="29" t="str">
        <f>IF(G2234=1,'ANEXO RP14'!$A$51,(IF(G2234=2,'ANEXO RP14'!$A$52,(IF(G2234=3,'ANEXO RP14'!$A$53,(IF(G2234=4,'ANEXO RP14'!$A$54,(IF(G2234=5,'ANEXO RP14'!$A$55,(IF(G2234=6,'ANEXO RP14'!$A$56,(IF(G2234=7,'ANEXO RP14'!$A$57,(IF(G2234=8,'ANEXO RP14'!$A$58,(IF(G2234=9,'ANEXO RP14'!$A$59,(IF(G2234=10,'ANEXO RP14'!$A$60,(IF(G2234=11,'ANEXO RP14'!$A$61,(IF(G2234=12,'ANEXO RP14'!$A$62,(IF(G2234=13,'ANEXO RP14'!$A$63,(IF(G2234=14,'ANEXO RP14'!$A$64,(IF(G2234=15,'ANEXO RP14'!$A$65,(IF(G2234=16,'ANEXO RP14'!$A$66," ")))))))))))))))))))))))))))))))</f>
        <v xml:space="preserve"> </v>
      </c>
      <c r="I2234" s="106"/>
      <c r="J2234" s="114"/>
      <c r="K2234" s="91"/>
    </row>
    <row r="2235" spans="1:11" s="30" customFormat="1" ht="41.25" customHeight="1" thickBot="1" x14ac:dyDescent="0.3">
      <c r="A2235" s="113"/>
      <c r="B2235" s="93"/>
      <c r="C2235" s="55"/>
      <c r="D2235" s="94" t="e">
        <f>VLOOKUP($C2234:$C$5004,$C$27:$D$5004,2,0)</f>
        <v>#N/A</v>
      </c>
      <c r="E2235" s="99"/>
      <c r="F2235" s="60" t="e">
        <f>VLOOKUP($E2235:$E$5004,'PLANO DE APLICAÇÃO'!$A$5:$B$1002,2,0)</f>
        <v>#N/A</v>
      </c>
      <c r="G2235" s="28"/>
      <c r="H2235" s="29" t="str">
        <f>IF(G2235=1,'ANEXO RP14'!$A$51,(IF(G2235=2,'ANEXO RP14'!$A$52,(IF(G2235=3,'ANEXO RP14'!$A$53,(IF(G2235=4,'ANEXO RP14'!$A$54,(IF(G2235=5,'ANEXO RP14'!$A$55,(IF(G2235=6,'ANEXO RP14'!$A$56,(IF(G2235=7,'ANEXO RP14'!$A$57,(IF(G2235=8,'ANEXO RP14'!$A$58,(IF(G2235=9,'ANEXO RP14'!$A$59,(IF(G2235=10,'ANEXO RP14'!$A$60,(IF(G2235=11,'ANEXO RP14'!$A$61,(IF(G2235=12,'ANEXO RP14'!$A$62,(IF(G2235=13,'ANEXO RP14'!$A$63,(IF(G2235=14,'ANEXO RP14'!$A$64,(IF(G2235=15,'ANEXO RP14'!$A$65,(IF(G2235=16,'ANEXO RP14'!$A$66," ")))))))))))))))))))))))))))))))</f>
        <v xml:space="preserve"> </v>
      </c>
      <c r="I2235" s="106"/>
      <c r="J2235" s="114"/>
      <c r="K2235" s="91"/>
    </row>
    <row r="2236" spans="1:11" s="30" customFormat="1" ht="41.25" customHeight="1" thickBot="1" x14ac:dyDescent="0.3">
      <c r="A2236" s="113"/>
      <c r="B2236" s="93"/>
      <c r="C2236" s="55"/>
      <c r="D2236" s="94" t="e">
        <f>VLOOKUP($C2235:$C$5004,$C$27:$D$5004,2,0)</f>
        <v>#N/A</v>
      </c>
      <c r="E2236" s="99"/>
      <c r="F2236" s="60" t="e">
        <f>VLOOKUP($E2236:$E$5004,'PLANO DE APLICAÇÃO'!$A$5:$B$1002,2,0)</f>
        <v>#N/A</v>
      </c>
      <c r="G2236" s="28"/>
      <c r="H2236" s="29" t="str">
        <f>IF(G2236=1,'ANEXO RP14'!$A$51,(IF(G2236=2,'ANEXO RP14'!$A$52,(IF(G2236=3,'ANEXO RP14'!$A$53,(IF(G2236=4,'ANEXO RP14'!$A$54,(IF(G2236=5,'ANEXO RP14'!$A$55,(IF(G2236=6,'ANEXO RP14'!$A$56,(IF(G2236=7,'ANEXO RP14'!$A$57,(IF(G2236=8,'ANEXO RP14'!$A$58,(IF(G2236=9,'ANEXO RP14'!$A$59,(IF(G2236=10,'ANEXO RP14'!$A$60,(IF(G2236=11,'ANEXO RP14'!$A$61,(IF(G2236=12,'ANEXO RP14'!$A$62,(IF(G2236=13,'ANEXO RP14'!$A$63,(IF(G2236=14,'ANEXO RP14'!$A$64,(IF(G2236=15,'ANEXO RP14'!$A$65,(IF(G2236=16,'ANEXO RP14'!$A$66," ")))))))))))))))))))))))))))))))</f>
        <v xml:space="preserve"> </v>
      </c>
      <c r="I2236" s="106"/>
      <c r="J2236" s="114"/>
      <c r="K2236" s="91"/>
    </row>
    <row r="2237" spans="1:11" s="30" customFormat="1" ht="41.25" customHeight="1" thickBot="1" x14ac:dyDescent="0.3">
      <c r="A2237" s="113"/>
      <c r="B2237" s="93"/>
      <c r="C2237" s="55"/>
      <c r="D2237" s="94" t="e">
        <f>VLOOKUP($C2236:$C$5004,$C$27:$D$5004,2,0)</f>
        <v>#N/A</v>
      </c>
      <c r="E2237" s="99"/>
      <c r="F2237" s="60" t="e">
        <f>VLOOKUP($E2237:$E$5004,'PLANO DE APLICAÇÃO'!$A$5:$B$1002,2,0)</f>
        <v>#N/A</v>
      </c>
      <c r="G2237" s="28"/>
      <c r="H2237" s="29" t="str">
        <f>IF(G2237=1,'ANEXO RP14'!$A$51,(IF(G2237=2,'ANEXO RP14'!$A$52,(IF(G2237=3,'ANEXO RP14'!$A$53,(IF(G2237=4,'ANEXO RP14'!$A$54,(IF(G2237=5,'ANEXO RP14'!$A$55,(IF(G2237=6,'ANEXO RP14'!$A$56,(IF(G2237=7,'ANEXO RP14'!$A$57,(IF(G2237=8,'ANEXO RP14'!$A$58,(IF(G2237=9,'ANEXO RP14'!$A$59,(IF(G2237=10,'ANEXO RP14'!$A$60,(IF(G2237=11,'ANEXO RP14'!$A$61,(IF(G2237=12,'ANEXO RP14'!$A$62,(IF(G2237=13,'ANEXO RP14'!$A$63,(IF(G2237=14,'ANEXO RP14'!$A$64,(IF(G2237=15,'ANEXO RP14'!$A$65,(IF(G2237=16,'ANEXO RP14'!$A$66," ")))))))))))))))))))))))))))))))</f>
        <v xml:space="preserve"> </v>
      </c>
      <c r="I2237" s="106"/>
      <c r="J2237" s="114"/>
      <c r="K2237" s="91"/>
    </row>
    <row r="2238" spans="1:11" s="30" customFormat="1" ht="41.25" customHeight="1" thickBot="1" x14ac:dyDescent="0.3">
      <c r="A2238" s="113"/>
      <c r="B2238" s="93"/>
      <c r="C2238" s="55"/>
      <c r="D2238" s="94" t="e">
        <f>VLOOKUP($C2237:$C$5004,$C$27:$D$5004,2,0)</f>
        <v>#N/A</v>
      </c>
      <c r="E2238" s="99"/>
      <c r="F2238" s="60" t="e">
        <f>VLOOKUP($E2238:$E$5004,'PLANO DE APLICAÇÃO'!$A$5:$B$1002,2,0)</f>
        <v>#N/A</v>
      </c>
      <c r="G2238" s="28"/>
      <c r="H2238" s="29" t="str">
        <f>IF(G2238=1,'ANEXO RP14'!$A$51,(IF(G2238=2,'ANEXO RP14'!$A$52,(IF(G2238=3,'ANEXO RP14'!$A$53,(IF(G2238=4,'ANEXO RP14'!$A$54,(IF(G2238=5,'ANEXO RP14'!$A$55,(IF(G2238=6,'ANEXO RP14'!$A$56,(IF(G2238=7,'ANEXO RP14'!$A$57,(IF(G2238=8,'ANEXO RP14'!$A$58,(IF(G2238=9,'ANEXO RP14'!$A$59,(IF(G2238=10,'ANEXO RP14'!$A$60,(IF(G2238=11,'ANEXO RP14'!$A$61,(IF(G2238=12,'ANEXO RP14'!$A$62,(IF(G2238=13,'ANEXO RP14'!$A$63,(IF(G2238=14,'ANEXO RP14'!$A$64,(IF(G2238=15,'ANEXO RP14'!$A$65,(IF(G2238=16,'ANEXO RP14'!$A$66," ")))))))))))))))))))))))))))))))</f>
        <v xml:space="preserve"> </v>
      </c>
      <c r="I2238" s="106"/>
      <c r="J2238" s="114"/>
      <c r="K2238" s="91"/>
    </row>
    <row r="2239" spans="1:11" s="30" customFormat="1" ht="41.25" customHeight="1" thickBot="1" x14ac:dyDescent="0.3">
      <c r="A2239" s="113"/>
      <c r="B2239" s="93"/>
      <c r="C2239" s="55"/>
      <c r="D2239" s="94" t="e">
        <f>VLOOKUP($C2238:$C$5004,$C$27:$D$5004,2,0)</f>
        <v>#N/A</v>
      </c>
      <c r="E2239" s="99"/>
      <c r="F2239" s="60" t="e">
        <f>VLOOKUP($E2239:$E$5004,'PLANO DE APLICAÇÃO'!$A$5:$B$1002,2,0)</f>
        <v>#N/A</v>
      </c>
      <c r="G2239" s="28"/>
      <c r="H2239" s="29" t="str">
        <f>IF(G2239=1,'ANEXO RP14'!$A$51,(IF(G2239=2,'ANEXO RP14'!$A$52,(IF(G2239=3,'ANEXO RP14'!$A$53,(IF(G2239=4,'ANEXO RP14'!$A$54,(IF(G2239=5,'ANEXO RP14'!$A$55,(IF(G2239=6,'ANEXO RP14'!$A$56,(IF(G2239=7,'ANEXO RP14'!$A$57,(IF(G2239=8,'ANEXO RP14'!$A$58,(IF(G2239=9,'ANEXO RP14'!$A$59,(IF(G2239=10,'ANEXO RP14'!$A$60,(IF(G2239=11,'ANEXO RP14'!$A$61,(IF(G2239=12,'ANEXO RP14'!$A$62,(IF(G2239=13,'ANEXO RP14'!$A$63,(IF(G2239=14,'ANEXO RP14'!$A$64,(IF(G2239=15,'ANEXO RP14'!$A$65,(IF(G2239=16,'ANEXO RP14'!$A$66," ")))))))))))))))))))))))))))))))</f>
        <v xml:space="preserve"> </v>
      </c>
      <c r="I2239" s="106"/>
      <c r="J2239" s="114"/>
      <c r="K2239" s="91"/>
    </row>
    <row r="2240" spans="1:11" s="30" customFormat="1" ht="41.25" customHeight="1" thickBot="1" x14ac:dyDescent="0.3">
      <c r="A2240" s="113"/>
      <c r="B2240" s="93"/>
      <c r="C2240" s="55"/>
      <c r="D2240" s="94" t="e">
        <f>VLOOKUP($C2239:$C$5004,$C$27:$D$5004,2,0)</f>
        <v>#N/A</v>
      </c>
      <c r="E2240" s="99"/>
      <c r="F2240" s="60" t="e">
        <f>VLOOKUP($E2240:$E$5004,'PLANO DE APLICAÇÃO'!$A$5:$B$1002,2,0)</f>
        <v>#N/A</v>
      </c>
      <c r="G2240" s="28"/>
      <c r="H2240" s="29" t="str">
        <f>IF(G2240=1,'ANEXO RP14'!$A$51,(IF(G2240=2,'ANEXO RP14'!$A$52,(IF(G2240=3,'ANEXO RP14'!$A$53,(IF(G2240=4,'ANEXO RP14'!$A$54,(IF(G2240=5,'ANEXO RP14'!$A$55,(IF(G2240=6,'ANEXO RP14'!$A$56,(IF(G2240=7,'ANEXO RP14'!$A$57,(IF(G2240=8,'ANEXO RP14'!$A$58,(IF(G2240=9,'ANEXO RP14'!$A$59,(IF(G2240=10,'ANEXO RP14'!$A$60,(IF(G2240=11,'ANEXO RP14'!$A$61,(IF(G2240=12,'ANEXO RP14'!$A$62,(IF(G2240=13,'ANEXO RP14'!$A$63,(IF(G2240=14,'ANEXO RP14'!$A$64,(IF(G2240=15,'ANEXO RP14'!$A$65,(IF(G2240=16,'ANEXO RP14'!$A$66," ")))))))))))))))))))))))))))))))</f>
        <v xml:space="preserve"> </v>
      </c>
      <c r="I2240" s="106"/>
      <c r="J2240" s="114"/>
      <c r="K2240" s="91"/>
    </row>
    <row r="2241" spans="1:11" s="30" customFormat="1" ht="41.25" customHeight="1" thickBot="1" x14ac:dyDescent="0.3">
      <c r="A2241" s="113"/>
      <c r="B2241" s="93"/>
      <c r="C2241" s="55"/>
      <c r="D2241" s="94" t="e">
        <f>VLOOKUP($C2240:$C$5004,$C$27:$D$5004,2,0)</f>
        <v>#N/A</v>
      </c>
      <c r="E2241" s="99"/>
      <c r="F2241" s="60" t="e">
        <f>VLOOKUP($E2241:$E$5004,'PLANO DE APLICAÇÃO'!$A$5:$B$1002,2,0)</f>
        <v>#N/A</v>
      </c>
      <c r="G2241" s="28"/>
      <c r="H2241" s="29" t="str">
        <f>IF(G2241=1,'ANEXO RP14'!$A$51,(IF(G2241=2,'ANEXO RP14'!$A$52,(IF(G2241=3,'ANEXO RP14'!$A$53,(IF(G2241=4,'ANEXO RP14'!$A$54,(IF(G2241=5,'ANEXO RP14'!$A$55,(IF(G2241=6,'ANEXO RP14'!$A$56,(IF(G2241=7,'ANEXO RP14'!$A$57,(IF(G2241=8,'ANEXO RP14'!$A$58,(IF(G2241=9,'ANEXO RP14'!$A$59,(IF(G2241=10,'ANEXO RP14'!$A$60,(IF(G2241=11,'ANEXO RP14'!$A$61,(IF(G2241=12,'ANEXO RP14'!$A$62,(IF(G2241=13,'ANEXO RP14'!$A$63,(IF(G2241=14,'ANEXO RP14'!$A$64,(IF(G2241=15,'ANEXO RP14'!$A$65,(IF(G2241=16,'ANEXO RP14'!$A$66," ")))))))))))))))))))))))))))))))</f>
        <v xml:space="preserve"> </v>
      </c>
      <c r="I2241" s="106"/>
      <c r="J2241" s="114"/>
      <c r="K2241" s="91"/>
    </row>
    <row r="2242" spans="1:11" s="30" customFormat="1" ht="41.25" customHeight="1" thickBot="1" x14ac:dyDescent="0.3">
      <c r="A2242" s="113"/>
      <c r="B2242" s="93"/>
      <c r="C2242" s="55"/>
      <c r="D2242" s="94" t="e">
        <f>VLOOKUP($C2241:$C$5004,$C$27:$D$5004,2,0)</f>
        <v>#N/A</v>
      </c>
      <c r="E2242" s="99"/>
      <c r="F2242" s="60" t="e">
        <f>VLOOKUP($E2242:$E$5004,'PLANO DE APLICAÇÃO'!$A$5:$B$1002,2,0)</f>
        <v>#N/A</v>
      </c>
      <c r="G2242" s="28"/>
      <c r="H2242" s="29" t="str">
        <f>IF(G2242=1,'ANEXO RP14'!$A$51,(IF(G2242=2,'ANEXO RP14'!$A$52,(IF(G2242=3,'ANEXO RP14'!$A$53,(IF(G2242=4,'ANEXO RP14'!$A$54,(IF(G2242=5,'ANEXO RP14'!$A$55,(IF(G2242=6,'ANEXO RP14'!$A$56,(IF(G2242=7,'ANEXO RP14'!$A$57,(IF(G2242=8,'ANEXO RP14'!$A$58,(IF(G2242=9,'ANEXO RP14'!$A$59,(IF(G2242=10,'ANEXO RP14'!$A$60,(IF(G2242=11,'ANEXO RP14'!$A$61,(IF(G2242=12,'ANEXO RP14'!$A$62,(IF(G2242=13,'ANEXO RP14'!$A$63,(IF(G2242=14,'ANEXO RP14'!$A$64,(IF(G2242=15,'ANEXO RP14'!$A$65,(IF(G2242=16,'ANEXO RP14'!$A$66," ")))))))))))))))))))))))))))))))</f>
        <v xml:space="preserve"> </v>
      </c>
      <c r="I2242" s="106"/>
      <c r="J2242" s="114"/>
      <c r="K2242" s="91"/>
    </row>
    <row r="2243" spans="1:11" s="30" customFormat="1" ht="41.25" customHeight="1" thickBot="1" x14ac:dyDescent="0.3">
      <c r="A2243" s="113"/>
      <c r="B2243" s="93"/>
      <c r="C2243" s="55"/>
      <c r="D2243" s="94" t="e">
        <f>VLOOKUP($C2242:$C$5004,$C$27:$D$5004,2,0)</f>
        <v>#N/A</v>
      </c>
      <c r="E2243" s="99"/>
      <c r="F2243" s="60" t="e">
        <f>VLOOKUP($E2243:$E$5004,'PLANO DE APLICAÇÃO'!$A$5:$B$1002,2,0)</f>
        <v>#N/A</v>
      </c>
      <c r="G2243" s="28"/>
      <c r="H2243" s="29" t="str">
        <f>IF(G2243=1,'ANEXO RP14'!$A$51,(IF(G2243=2,'ANEXO RP14'!$A$52,(IF(G2243=3,'ANEXO RP14'!$A$53,(IF(G2243=4,'ANEXO RP14'!$A$54,(IF(G2243=5,'ANEXO RP14'!$A$55,(IF(G2243=6,'ANEXO RP14'!$A$56,(IF(G2243=7,'ANEXO RP14'!$A$57,(IF(G2243=8,'ANEXO RP14'!$A$58,(IF(G2243=9,'ANEXO RP14'!$A$59,(IF(G2243=10,'ANEXO RP14'!$A$60,(IF(G2243=11,'ANEXO RP14'!$A$61,(IF(G2243=12,'ANEXO RP14'!$A$62,(IF(G2243=13,'ANEXO RP14'!$A$63,(IF(G2243=14,'ANEXO RP14'!$A$64,(IF(G2243=15,'ANEXO RP14'!$A$65,(IF(G2243=16,'ANEXO RP14'!$A$66," ")))))))))))))))))))))))))))))))</f>
        <v xml:space="preserve"> </v>
      </c>
      <c r="I2243" s="106"/>
      <c r="J2243" s="114"/>
      <c r="K2243" s="91"/>
    </row>
    <row r="2244" spans="1:11" s="30" customFormat="1" ht="41.25" customHeight="1" thickBot="1" x14ac:dyDescent="0.3">
      <c r="A2244" s="113"/>
      <c r="B2244" s="93"/>
      <c r="C2244" s="55"/>
      <c r="D2244" s="94" t="e">
        <f>VLOOKUP($C2243:$C$5004,$C$27:$D$5004,2,0)</f>
        <v>#N/A</v>
      </c>
      <c r="E2244" s="99"/>
      <c r="F2244" s="60" t="e">
        <f>VLOOKUP($E2244:$E$5004,'PLANO DE APLICAÇÃO'!$A$5:$B$1002,2,0)</f>
        <v>#N/A</v>
      </c>
      <c r="G2244" s="28"/>
      <c r="H2244" s="29" t="str">
        <f>IF(G2244=1,'ANEXO RP14'!$A$51,(IF(G2244=2,'ANEXO RP14'!$A$52,(IF(G2244=3,'ANEXO RP14'!$A$53,(IF(G2244=4,'ANEXO RP14'!$A$54,(IF(G2244=5,'ANEXO RP14'!$A$55,(IF(G2244=6,'ANEXO RP14'!$A$56,(IF(G2244=7,'ANEXO RP14'!$A$57,(IF(G2244=8,'ANEXO RP14'!$A$58,(IF(G2244=9,'ANEXO RP14'!$A$59,(IF(G2244=10,'ANEXO RP14'!$A$60,(IF(G2244=11,'ANEXO RP14'!$A$61,(IF(G2244=12,'ANEXO RP14'!$A$62,(IF(G2244=13,'ANEXO RP14'!$A$63,(IF(G2244=14,'ANEXO RP14'!$A$64,(IF(G2244=15,'ANEXO RP14'!$A$65,(IF(G2244=16,'ANEXO RP14'!$A$66," ")))))))))))))))))))))))))))))))</f>
        <v xml:space="preserve"> </v>
      </c>
      <c r="I2244" s="106"/>
      <c r="J2244" s="114"/>
      <c r="K2244" s="91"/>
    </row>
    <row r="2245" spans="1:11" s="30" customFormat="1" ht="41.25" customHeight="1" thickBot="1" x14ac:dyDescent="0.3">
      <c r="A2245" s="113"/>
      <c r="B2245" s="93"/>
      <c r="C2245" s="55"/>
      <c r="D2245" s="94" t="e">
        <f>VLOOKUP($C2244:$C$5004,$C$27:$D$5004,2,0)</f>
        <v>#N/A</v>
      </c>
      <c r="E2245" s="99"/>
      <c r="F2245" s="60" t="e">
        <f>VLOOKUP($E2245:$E$5004,'PLANO DE APLICAÇÃO'!$A$5:$B$1002,2,0)</f>
        <v>#N/A</v>
      </c>
      <c r="G2245" s="28"/>
      <c r="H2245" s="29" t="str">
        <f>IF(G2245=1,'ANEXO RP14'!$A$51,(IF(G2245=2,'ANEXO RP14'!$A$52,(IF(G2245=3,'ANEXO RP14'!$A$53,(IF(G2245=4,'ANEXO RP14'!$A$54,(IF(G2245=5,'ANEXO RP14'!$A$55,(IF(G2245=6,'ANEXO RP14'!$A$56,(IF(G2245=7,'ANEXO RP14'!$A$57,(IF(G2245=8,'ANEXO RP14'!$A$58,(IF(G2245=9,'ANEXO RP14'!$A$59,(IF(G2245=10,'ANEXO RP14'!$A$60,(IF(G2245=11,'ANEXO RP14'!$A$61,(IF(G2245=12,'ANEXO RP14'!$A$62,(IF(G2245=13,'ANEXO RP14'!$A$63,(IF(G2245=14,'ANEXO RP14'!$A$64,(IF(G2245=15,'ANEXO RP14'!$A$65,(IF(G2245=16,'ANEXO RP14'!$A$66," ")))))))))))))))))))))))))))))))</f>
        <v xml:space="preserve"> </v>
      </c>
      <c r="I2245" s="106"/>
      <c r="J2245" s="114"/>
      <c r="K2245" s="91"/>
    </row>
    <row r="2246" spans="1:11" s="30" customFormat="1" ht="41.25" customHeight="1" thickBot="1" x14ac:dyDescent="0.3">
      <c r="A2246" s="113"/>
      <c r="B2246" s="93"/>
      <c r="C2246" s="55"/>
      <c r="D2246" s="94" t="e">
        <f>VLOOKUP($C2245:$C$5004,$C$27:$D$5004,2,0)</f>
        <v>#N/A</v>
      </c>
      <c r="E2246" s="99"/>
      <c r="F2246" s="60" t="e">
        <f>VLOOKUP($E2246:$E$5004,'PLANO DE APLICAÇÃO'!$A$5:$B$1002,2,0)</f>
        <v>#N/A</v>
      </c>
      <c r="G2246" s="28"/>
      <c r="H2246" s="29" t="str">
        <f>IF(G2246=1,'ANEXO RP14'!$A$51,(IF(G2246=2,'ANEXO RP14'!$A$52,(IF(G2246=3,'ANEXO RP14'!$A$53,(IF(G2246=4,'ANEXO RP14'!$A$54,(IF(G2246=5,'ANEXO RP14'!$A$55,(IF(G2246=6,'ANEXO RP14'!$A$56,(IF(G2246=7,'ANEXO RP14'!$A$57,(IF(G2246=8,'ANEXO RP14'!$A$58,(IF(G2246=9,'ANEXO RP14'!$A$59,(IF(G2246=10,'ANEXO RP14'!$A$60,(IF(G2246=11,'ANEXO RP14'!$A$61,(IF(G2246=12,'ANEXO RP14'!$A$62,(IF(G2246=13,'ANEXO RP14'!$A$63,(IF(G2246=14,'ANEXO RP14'!$A$64,(IF(G2246=15,'ANEXO RP14'!$A$65,(IF(G2246=16,'ANEXO RP14'!$A$66," ")))))))))))))))))))))))))))))))</f>
        <v xml:space="preserve"> </v>
      </c>
      <c r="I2246" s="106"/>
      <c r="J2246" s="114"/>
      <c r="K2246" s="91"/>
    </row>
    <row r="2247" spans="1:11" s="30" customFormat="1" ht="41.25" customHeight="1" thickBot="1" x14ac:dyDescent="0.3">
      <c r="A2247" s="113"/>
      <c r="B2247" s="93"/>
      <c r="C2247" s="55"/>
      <c r="D2247" s="94" t="e">
        <f>VLOOKUP($C2246:$C$5004,$C$27:$D$5004,2,0)</f>
        <v>#N/A</v>
      </c>
      <c r="E2247" s="99"/>
      <c r="F2247" s="60" t="e">
        <f>VLOOKUP($E2247:$E$5004,'PLANO DE APLICAÇÃO'!$A$5:$B$1002,2,0)</f>
        <v>#N/A</v>
      </c>
      <c r="G2247" s="28"/>
      <c r="H2247" s="29" t="str">
        <f>IF(G2247=1,'ANEXO RP14'!$A$51,(IF(G2247=2,'ANEXO RP14'!$A$52,(IF(G2247=3,'ANEXO RP14'!$A$53,(IF(G2247=4,'ANEXO RP14'!$A$54,(IF(G2247=5,'ANEXO RP14'!$A$55,(IF(G2247=6,'ANEXO RP14'!$A$56,(IF(G2247=7,'ANEXO RP14'!$A$57,(IF(G2247=8,'ANEXO RP14'!$A$58,(IF(G2247=9,'ANEXO RP14'!$A$59,(IF(G2247=10,'ANEXO RP14'!$A$60,(IF(G2247=11,'ANEXO RP14'!$A$61,(IF(G2247=12,'ANEXO RP14'!$A$62,(IF(G2247=13,'ANEXO RP14'!$A$63,(IF(G2247=14,'ANEXO RP14'!$A$64,(IF(G2247=15,'ANEXO RP14'!$A$65,(IF(G2247=16,'ANEXO RP14'!$A$66," ")))))))))))))))))))))))))))))))</f>
        <v xml:space="preserve"> </v>
      </c>
      <c r="I2247" s="106"/>
      <c r="J2247" s="114"/>
      <c r="K2247" s="91"/>
    </row>
    <row r="2248" spans="1:11" s="30" customFormat="1" ht="41.25" customHeight="1" thickBot="1" x14ac:dyDescent="0.3">
      <c r="A2248" s="113"/>
      <c r="B2248" s="93"/>
      <c r="C2248" s="55"/>
      <c r="D2248" s="94" t="e">
        <f>VLOOKUP($C2247:$C$5004,$C$27:$D$5004,2,0)</f>
        <v>#N/A</v>
      </c>
      <c r="E2248" s="99"/>
      <c r="F2248" s="60" t="e">
        <f>VLOOKUP($E2248:$E$5004,'PLANO DE APLICAÇÃO'!$A$5:$B$1002,2,0)</f>
        <v>#N/A</v>
      </c>
      <c r="G2248" s="28"/>
      <c r="H2248" s="29" t="str">
        <f>IF(G2248=1,'ANEXO RP14'!$A$51,(IF(G2248=2,'ANEXO RP14'!$A$52,(IF(G2248=3,'ANEXO RP14'!$A$53,(IF(G2248=4,'ANEXO RP14'!$A$54,(IF(G2248=5,'ANEXO RP14'!$A$55,(IF(G2248=6,'ANEXO RP14'!$A$56,(IF(G2248=7,'ANEXO RP14'!$A$57,(IF(G2248=8,'ANEXO RP14'!$A$58,(IF(G2248=9,'ANEXO RP14'!$A$59,(IF(G2248=10,'ANEXO RP14'!$A$60,(IF(G2248=11,'ANEXO RP14'!$A$61,(IF(G2248=12,'ANEXO RP14'!$A$62,(IF(G2248=13,'ANEXO RP14'!$A$63,(IF(G2248=14,'ANEXO RP14'!$A$64,(IF(G2248=15,'ANEXO RP14'!$A$65,(IF(G2248=16,'ANEXO RP14'!$A$66," ")))))))))))))))))))))))))))))))</f>
        <v xml:space="preserve"> </v>
      </c>
      <c r="I2248" s="106"/>
      <c r="J2248" s="114"/>
      <c r="K2248" s="91"/>
    </row>
    <row r="2249" spans="1:11" s="30" customFormat="1" ht="41.25" customHeight="1" thickBot="1" x14ac:dyDescent="0.3">
      <c r="A2249" s="113"/>
      <c r="B2249" s="93"/>
      <c r="C2249" s="55"/>
      <c r="D2249" s="94" t="e">
        <f>VLOOKUP($C2248:$C$5004,$C$27:$D$5004,2,0)</f>
        <v>#N/A</v>
      </c>
      <c r="E2249" s="99"/>
      <c r="F2249" s="60" t="e">
        <f>VLOOKUP($E2249:$E$5004,'PLANO DE APLICAÇÃO'!$A$5:$B$1002,2,0)</f>
        <v>#N/A</v>
      </c>
      <c r="G2249" s="28"/>
      <c r="H2249" s="29" t="str">
        <f>IF(G2249=1,'ANEXO RP14'!$A$51,(IF(G2249=2,'ANEXO RP14'!$A$52,(IF(G2249=3,'ANEXO RP14'!$A$53,(IF(G2249=4,'ANEXO RP14'!$A$54,(IF(G2249=5,'ANEXO RP14'!$A$55,(IF(G2249=6,'ANEXO RP14'!$A$56,(IF(G2249=7,'ANEXO RP14'!$A$57,(IF(G2249=8,'ANEXO RP14'!$A$58,(IF(G2249=9,'ANEXO RP14'!$A$59,(IF(G2249=10,'ANEXO RP14'!$A$60,(IF(G2249=11,'ANEXO RP14'!$A$61,(IF(G2249=12,'ANEXO RP14'!$A$62,(IF(G2249=13,'ANEXO RP14'!$A$63,(IF(G2249=14,'ANEXO RP14'!$A$64,(IF(G2249=15,'ANEXO RP14'!$A$65,(IF(G2249=16,'ANEXO RP14'!$A$66," ")))))))))))))))))))))))))))))))</f>
        <v xml:space="preserve"> </v>
      </c>
      <c r="I2249" s="106"/>
      <c r="J2249" s="114"/>
      <c r="K2249" s="91"/>
    </row>
    <row r="2250" spans="1:11" s="30" customFormat="1" ht="41.25" customHeight="1" thickBot="1" x14ac:dyDescent="0.3">
      <c r="A2250" s="113"/>
      <c r="B2250" s="93"/>
      <c r="C2250" s="55"/>
      <c r="D2250" s="94" t="e">
        <f>VLOOKUP($C2249:$C$5004,$C$27:$D$5004,2,0)</f>
        <v>#N/A</v>
      </c>
      <c r="E2250" s="99"/>
      <c r="F2250" s="60" t="e">
        <f>VLOOKUP($E2250:$E$5004,'PLANO DE APLICAÇÃO'!$A$5:$B$1002,2,0)</f>
        <v>#N/A</v>
      </c>
      <c r="G2250" s="28"/>
      <c r="H2250" s="29" t="str">
        <f>IF(G2250=1,'ANEXO RP14'!$A$51,(IF(G2250=2,'ANEXO RP14'!$A$52,(IF(G2250=3,'ANEXO RP14'!$A$53,(IF(G2250=4,'ANEXO RP14'!$A$54,(IF(G2250=5,'ANEXO RP14'!$A$55,(IF(G2250=6,'ANEXO RP14'!$A$56,(IF(G2250=7,'ANEXO RP14'!$A$57,(IF(G2250=8,'ANEXO RP14'!$A$58,(IF(G2250=9,'ANEXO RP14'!$A$59,(IF(G2250=10,'ANEXO RP14'!$A$60,(IF(G2250=11,'ANEXO RP14'!$A$61,(IF(G2250=12,'ANEXO RP14'!$A$62,(IF(G2250=13,'ANEXO RP14'!$A$63,(IF(G2250=14,'ANEXO RP14'!$A$64,(IF(G2250=15,'ANEXO RP14'!$A$65,(IF(G2250=16,'ANEXO RP14'!$A$66," ")))))))))))))))))))))))))))))))</f>
        <v xml:space="preserve"> </v>
      </c>
      <c r="I2250" s="106"/>
      <c r="J2250" s="114"/>
      <c r="K2250" s="91"/>
    </row>
    <row r="2251" spans="1:11" s="30" customFormat="1" ht="41.25" customHeight="1" thickBot="1" x14ac:dyDescent="0.3">
      <c r="A2251" s="113"/>
      <c r="B2251" s="93"/>
      <c r="C2251" s="55"/>
      <c r="D2251" s="94" t="e">
        <f>VLOOKUP($C2250:$C$5004,$C$27:$D$5004,2,0)</f>
        <v>#N/A</v>
      </c>
      <c r="E2251" s="99"/>
      <c r="F2251" s="60" t="e">
        <f>VLOOKUP($E2251:$E$5004,'PLANO DE APLICAÇÃO'!$A$5:$B$1002,2,0)</f>
        <v>#N/A</v>
      </c>
      <c r="G2251" s="28"/>
      <c r="H2251" s="29" t="str">
        <f>IF(G2251=1,'ANEXO RP14'!$A$51,(IF(G2251=2,'ANEXO RP14'!$A$52,(IF(G2251=3,'ANEXO RP14'!$A$53,(IF(G2251=4,'ANEXO RP14'!$A$54,(IF(G2251=5,'ANEXO RP14'!$A$55,(IF(G2251=6,'ANEXO RP14'!$A$56,(IF(G2251=7,'ANEXO RP14'!$A$57,(IF(G2251=8,'ANEXO RP14'!$A$58,(IF(G2251=9,'ANEXO RP14'!$A$59,(IF(G2251=10,'ANEXO RP14'!$A$60,(IF(G2251=11,'ANEXO RP14'!$A$61,(IF(G2251=12,'ANEXO RP14'!$A$62,(IF(G2251=13,'ANEXO RP14'!$A$63,(IF(G2251=14,'ANEXO RP14'!$A$64,(IF(G2251=15,'ANEXO RP14'!$A$65,(IF(G2251=16,'ANEXO RP14'!$A$66," ")))))))))))))))))))))))))))))))</f>
        <v xml:space="preserve"> </v>
      </c>
      <c r="I2251" s="106"/>
      <c r="J2251" s="114"/>
      <c r="K2251" s="91"/>
    </row>
    <row r="2252" spans="1:11" s="30" customFormat="1" ht="41.25" customHeight="1" thickBot="1" x14ac:dyDescent="0.3">
      <c r="A2252" s="113"/>
      <c r="B2252" s="93"/>
      <c r="C2252" s="55"/>
      <c r="D2252" s="94" t="e">
        <f>VLOOKUP($C2251:$C$5004,$C$27:$D$5004,2,0)</f>
        <v>#N/A</v>
      </c>
      <c r="E2252" s="99"/>
      <c r="F2252" s="60" t="e">
        <f>VLOOKUP($E2252:$E$5004,'PLANO DE APLICAÇÃO'!$A$5:$B$1002,2,0)</f>
        <v>#N/A</v>
      </c>
      <c r="G2252" s="28"/>
      <c r="H2252" s="29" t="str">
        <f>IF(G2252=1,'ANEXO RP14'!$A$51,(IF(G2252=2,'ANEXO RP14'!$A$52,(IF(G2252=3,'ANEXO RP14'!$A$53,(IF(G2252=4,'ANEXO RP14'!$A$54,(IF(G2252=5,'ANEXO RP14'!$A$55,(IF(G2252=6,'ANEXO RP14'!$A$56,(IF(G2252=7,'ANEXO RP14'!$A$57,(IF(G2252=8,'ANEXO RP14'!$A$58,(IF(G2252=9,'ANEXO RP14'!$A$59,(IF(G2252=10,'ANEXO RP14'!$A$60,(IF(G2252=11,'ANEXO RP14'!$A$61,(IF(G2252=12,'ANEXO RP14'!$A$62,(IF(G2252=13,'ANEXO RP14'!$A$63,(IF(G2252=14,'ANEXO RP14'!$A$64,(IF(G2252=15,'ANEXO RP14'!$A$65,(IF(G2252=16,'ANEXO RP14'!$A$66," ")))))))))))))))))))))))))))))))</f>
        <v xml:space="preserve"> </v>
      </c>
      <c r="I2252" s="106"/>
      <c r="J2252" s="114"/>
      <c r="K2252" s="91"/>
    </row>
    <row r="2253" spans="1:11" s="30" customFormat="1" ht="41.25" customHeight="1" thickBot="1" x14ac:dyDescent="0.3">
      <c r="A2253" s="113"/>
      <c r="B2253" s="93"/>
      <c r="C2253" s="55"/>
      <c r="D2253" s="94" t="e">
        <f>VLOOKUP($C2252:$C$5004,$C$27:$D$5004,2,0)</f>
        <v>#N/A</v>
      </c>
      <c r="E2253" s="99"/>
      <c r="F2253" s="60" t="e">
        <f>VLOOKUP($E2253:$E$5004,'PLANO DE APLICAÇÃO'!$A$5:$B$1002,2,0)</f>
        <v>#N/A</v>
      </c>
      <c r="G2253" s="28"/>
      <c r="H2253" s="29" t="str">
        <f>IF(G2253=1,'ANEXO RP14'!$A$51,(IF(G2253=2,'ANEXO RP14'!$A$52,(IF(G2253=3,'ANEXO RP14'!$A$53,(IF(G2253=4,'ANEXO RP14'!$A$54,(IF(G2253=5,'ANEXO RP14'!$A$55,(IF(G2253=6,'ANEXO RP14'!$A$56,(IF(G2253=7,'ANEXO RP14'!$A$57,(IF(G2253=8,'ANEXO RP14'!$A$58,(IF(G2253=9,'ANEXO RP14'!$A$59,(IF(G2253=10,'ANEXO RP14'!$A$60,(IF(G2253=11,'ANEXO RP14'!$A$61,(IF(G2253=12,'ANEXO RP14'!$A$62,(IF(G2253=13,'ANEXO RP14'!$A$63,(IF(G2253=14,'ANEXO RP14'!$A$64,(IF(G2253=15,'ANEXO RP14'!$A$65,(IF(G2253=16,'ANEXO RP14'!$A$66," ")))))))))))))))))))))))))))))))</f>
        <v xml:space="preserve"> </v>
      </c>
      <c r="I2253" s="106"/>
      <c r="J2253" s="114"/>
      <c r="K2253" s="91"/>
    </row>
    <row r="2254" spans="1:11" s="30" customFormat="1" ht="41.25" customHeight="1" thickBot="1" x14ac:dyDescent="0.3">
      <c r="A2254" s="113"/>
      <c r="B2254" s="93"/>
      <c r="C2254" s="55"/>
      <c r="D2254" s="94" t="e">
        <f>VLOOKUP($C2253:$C$5004,$C$27:$D$5004,2,0)</f>
        <v>#N/A</v>
      </c>
      <c r="E2254" s="99"/>
      <c r="F2254" s="60" t="e">
        <f>VLOOKUP($E2254:$E$5004,'PLANO DE APLICAÇÃO'!$A$5:$B$1002,2,0)</f>
        <v>#N/A</v>
      </c>
      <c r="G2254" s="28"/>
      <c r="H2254" s="29" t="str">
        <f>IF(G2254=1,'ANEXO RP14'!$A$51,(IF(G2254=2,'ANEXO RP14'!$A$52,(IF(G2254=3,'ANEXO RP14'!$A$53,(IF(G2254=4,'ANEXO RP14'!$A$54,(IF(G2254=5,'ANEXO RP14'!$A$55,(IF(G2254=6,'ANEXO RP14'!$A$56,(IF(G2254=7,'ANEXO RP14'!$A$57,(IF(G2254=8,'ANEXO RP14'!$A$58,(IF(G2254=9,'ANEXO RP14'!$A$59,(IF(G2254=10,'ANEXO RP14'!$A$60,(IF(G2254=11,'ANEXO RP14'!$A$61,(IF(G2254=12,'ANEXO RP14'!$A$62,(IF(G2254=13,'ANEXO RP14'!$A$63,(IF(G2254=14,'ANEXO RP14'!$A$64,(IF(G2254=15,'ANEXO RP14'!$A$65,(IF(G2254=16,'ANEXO RP14'!$A$66," ")))))))))))))))))))))))))))))))</f>
        <v xml:space="preserve"> </v>
      </c>
      <c r="I2254" s="106"/>
      <c r="J2254" s="114"/>
      <c r="K2254" s="91"/>
    </row>
    <row r="2255" spans="1:11" s="30" customFormat="1" ht="41.25" customHeight="1" thickBot="1" x14ac:dyDescent="0.3">
      <c r="A2255" s="113"/>
      <c r="B2255" s="93"/>
      <c r="C2255" s="55"/>
      <c r="D2255" s="94" t="e">
        <f>VLOOKUP($C2254:$C$5004,$C$27:$D$5004,2,0)</f>
        <v>#N/A</v>
      </c>
      <c r="E2255" s="99"/>
      <c r="F2255" s="60" t="e">
        <f>VLOOKUP($E2255:$E$5004,'PLANO DE APLICAÇÃO'!$A$5:$B$1002,2,0)</f>
        <v>#N/A</v>
      </c>
      <c r="G2255" s="28"/>
      <c r="H2255" s="29" t="str">
        <f>IF(G2255=1,'ANEXO RP14'!$A$51,(IF(G2255=2,'ANEXO RP14'!$A$52,(IF(G2255=3,'ANEXO RP14'!$A$53,(IF(G2255=4,'ANEXO RP14'!$A$54,(IF(G2255=5,'ANEXO RP14'!$A$55,(IF(G2255=6,'ANEXO RP14'!$A$56,(IF(G2255=7,'ANEXO RP14'!$A$57,(IF(G2255=8,'ANEXO RP14'!$A$58,(IF(G2255=9,'ANEXO RP14'!$A$59,(IF(G2255=10,'ANEXO RP14'!$A$60,(IF(G2255=11,'ANEXO RP14'!$A$61,(IF(G2255=12,'ANEXO RP14'!$A$62,(IF(G2255=13,'ANEXO RP14'!$A$63,(IF(G2255=14,'ANEXO RP14'!$A$64,(IF(G2255=15,'ANEXO RP14'!$A$65,(IF(G2255=16,'ANEXO RP14'!$A$66," ")))))))))))))))))))))))))))))))</f>
        <v xml:space="preserve"> </v>
      </c>
      <c r="I2255" s="106"/>
      <c r="J2255" s="114"/>
      <c r="K2255" s="91"/>
    </row>
    <row r="2256" spans="1:11" s="30" customFormat="1" ht="41.25" customHeight="1" thickBot="1" x14ac:dyDescent="0.3">
      <c r="A2256" s="113"/>
      <c r="B2256" s="93"/>
      <c r="C2256" s="55"/>
      <c r="D2256" s="94" t="e">
        <f>VLOOKUP($C2255:$C$5004,$C$27:$D$5004,2,0)</f>
        <v>#N/A</v>
      </c>
      <c r="E2256" s="99"/>
      <c r="F2256" s="60" t="e">
        <f>VLOOKUP($E2256:$E$5004,'PLANO DE APLICAÇÃO'!$A$5:$B$1002,2,0)</f>
        <v>#N/A</v>
      </c>
      <c r="G2256" s="28"/>
      <c r="H2256" s="29" t="str">
        <f>IF(G2256=1,'ANEXO RP14'!$A$51,(IF(G2256=2,'ANEXO RP14'!$A$52,(IF(G2256=3,'ANEXO RP14'!$A$53,(IF(G2256=4,'ANEXO RP14'!$A$54,(IF(G2256=5,'ANEXO RP14'!$A$55,(IF(G2256=6,'ANEXO RP14'!$A$56,(IF(G2256=7,'ANEXO RP14'!$A$57,(IF(G2256=8,'ANEXO RP14'!$A$58,(IF(G2256=9,'ANEXO RP14'!$A$59,(IF(G2256=10,'ANEXO RP14'!$A$60,(IF(G2256=11,'ANEXO RP14'!$A$61,(IF(G2256=12,'ANEXO RP14'!$A$62,(IF(G2256=13,'ANEXO RP14'!$A$63,(IF(G2256=14,'ANEXO RP14'!$A$64,(IF(G2256=15,'ANEXO RP14'!$A$65,(IF(G2256=16,'ANEXO RP14'!$A$66," ")))))))))))))))))))))))))))))))</f>
        <v xml:space="preserve"> </v>
      </c>
      <c r="I2256" s="106"/>
      <c r="J2256" s="114"/>
      <c r="K2256" s="91"/>
    </row>
    <row r="2257" spans="1:11" s="30" customFormat="1" ht="41.25" customHeight="1" thickBot="1" x14ac:dyDescent="0.3">
      <c r="A2257" s="113"/>
      <c r="B2257" s="93"/>
      <c r="C2257" s="55"/>
      <c r="D2257" s="94" t="e">
        <f>VLOOKUP($C2256:$C$5004,$C$27:$D$5004,2,0)</f>
        <v>#N/A</v>
      </c>
      <c r="E2257" s="99"/>
      <c r="F2257" s="60" t="e">
        <f>VLOOKUP($E2257:$E$5004,'PLANO DE APLICAÇÃO'!$A$5:$B$1002,2,0)</f>
        <v>#N/A</v>
      </c>
      <c r="G2257" s="28"/>
      <c r="H2257" s="29" t="str">
        <f>IF(G2257=1,'ANEXO RP14'!$A$51,(IF(G2257=2,'ANEXO RP14'!$A$52,(IF(G2257=3,'ANEXO RP14'!$A$53,(IF(G2257=4,'ANEXO RP14'!$A$54,(IF(G2257=5,'ANEXO RP14'!$A$55,(IF(G2257=6,'ANEXO RP14'!$A$56,(IF(G2257=7,'ANEXO RP14'!$A$57,(IF(G2257=8,'ANEXO RP14'!$A$58,(IF(G2257=9,'ANEXO RP14'!$A$59,(IF(G2257=10,'ANEXO RP14'!$A$60,(IF(G2257=11,'ANEXO RP14'!$A$61,(IF(G2257=12,'ANEXO RP14'!$A$62,(IF(G2257=13,'ANEXO RP14'!$A$63,(IF(G2257=14,'ANEXO RP14'!$A$64,(IF(G2257=15,'ANEXO RP14'!$A$65,(IF(G2257=16,'ANEXO RP14'!$A$66," ")))))))))))))))))))))))))))))))</f>
        <v xml:space="preserve"> </v>
      </c>
      <c r="I2257" s="106"/>
      <c r="J2257" s="114"/>
      <c r="K2257" s="91"/>
    </row>
    <row r="2258" spans="1:11" s="30" customFormat="1" ht="41.25" customHeight="1" thickBot="1" x14ac:dyDescent="0.3">
      <c r="A2258" s="113"/>
      <c r="B2258" s="93"/>
      <c r="C2258" s="55"/>
      <c r="D2258" s="94" t="e">
        <f>VLOOKUP($C2257:$C$5004,$C$27:$D$5004,2,0)</f>
        <v>#N/A</v>
      </c>
      <c r="E2258" s="99"/>
      <c r="F2258" s="60" t="e">
        <f>VLOOKUP($E2258:$E$5004,'PLANO DE APLICAÇÃO'!$A$5:$B$1002,2,0)</f>
        <v>#N/A</v>
      </c>
      <c r="G2258" s="28"/>
      <c r="H2258" s="29" t="str">
        <f>IF(G2258=1,'ANEXO RP14'!$A$51,(IF(G2258=2,'ANEXO RP14'!$A$52,(IF(G2258=3,'ANEXO RP14'!$A$53,(IF(G2258=4,'ANEXO RP14'!$A$54,(IF(G2258=5,'ANEXO RP14'!$A$55,(IF(G2258=6,'ANEXO RP14'!$A$56,(IF(G2258=7,'ANEXO RP14'!$A$57,(IF(G2258=8,'ANEXO RP14'!$A$58,(IF(G2258=9,'ANEXO RP14'!$A$59,(IF(G2258=10,'ANEXO RP14'!$A$60,(IF(G2258=11,'ANEXO RP14'!$A$61,(IF(G2258=12,'ANEXO RP14'!$A$62,(IF(G2258=13,'ANEXO RP14'!$A$63,(IF(G2258=14,'ANEXO RP14'!$A$64,(IF(G2258=15,'ANEXO RP14'!$A$65,(IF(G2258=16,'ANEXO RP14'!$A$66," ")))))))))))))))))))))))))))))))</f>
        <v xml:space="preserve"> </v>
      </c>
      <c r="I2258" s="106"/>
      <c r="J2258" s="114"/>
      <c r="K2258" s="91"/>
    </row>
    <row r="2259" spans="1:11" s="30" customFormat="1" ht="41.25" customHeight="1" thickBot="1" x14ac:dyDescent="0.3">
      <c r="A2259" s="113"/>
      <c r="B2259" s="93"/>
      <c r="C2259" s="55"/>
      <c r="D2259" s="94" t="e">
        <f>VLOOKUP($C2258:$C$5004,$C$27:$D$5004,2,0)</f>
        <v>#N/A</v>
      </c>
      <c r="E2259" s="99"/>
      <c r="F2259" s="60" t="e">
        <f>VLOOKUP($E2259:$E$5004,'PLANO DE APLICAÇÃO'!$A$5:$B$1002,2,0)</f>
        <v>#N/A</v>
      </c>
      <c r="G2259" s="28"/>
      <c r="H2259" s="29" t="str">
        <f>IF(G2259=1,'ANEXO RP14'!$A$51,(IF(G2259=2,'ANEXO RP14'!$A$52,(IF(G2259=3,'ANEXO RP14'!$A$53,(IF(G2259=4,'ANEXO RP14'!$A$54,(IF(G2259=5,'ANEXO RP14'!$A$55,(IF(G2259=6,'ANEXO RP14'!$A$56,(IF(G2259=7,'ANEXO RP14'!$A$57,(IF(G2259=8,'ANEXO RP14'!$A$58,(IF(G2259=9,'ANEXO RP14'!$A$59,(IF(G2259=10,'ANEXO RP14'!$A$60,(IF(G2259=11,'ANEXO RP14'!$A$61,(IF(G2259=12,'ANEXO RP14'!$A$62,(IF(G2259=13,'ANEXO RP14'!$A$63,(IF(G2259=14,'ANEXO RP14'!$A$64,(IF(G2259=15,'ANEXO RP14'!$A$65,(IF(G2259=16,'ANEXO RP14'!$A$66," ")))))))))))))))))))))))))))))))</f>
        <v xml:space="preserve"> </v>
      </c>
      <c r="I2259" s="106"/>
      <c r="J2259" s="114"/>
      <c r="K2259" s="91"/>
    </row>
    <row r="2260" spans="1:11" s="30" customFormat="1" ht="41.25" customHeight="1" thickBot="1" x14ac:dyDescent="0.3">
      <c r="A2260" s="113"/>
      <c r="B2260" s="93"/>
      <c r="C2260" s="55"/>
      <c r="D2260" s="94" t="e">
        <f>VLOOKUP($C2259:$C$5004,$C$27:$D$5004,2,0)</f>
        <v>#N/A</v>
      </c>
      <c r="E2260" s="99"/>
      <c r="F2260" s="60" t="e">
        <f>VLOOKUP($E2260:$E$5004,'PLANO DE APLICAÇÃO'!$A$5:$B$1002,2,0)</f>
        <v>#N/A</v>
      </c>
      <c r="G2260" s="28"/>
      <c r="H2260" s="29" t="str">
        <f>IF(G2260=1,'ANEXO RP14'!$A$51,(IF(G2260=2,'ANEXO RP14'!$A$52,(IF(G2260=3,'ANEXO RP14'!$A$53,(IF(G2260=4,'ANEXO RP14'!$A$54,(IF(G2260=5,'ANEXO RP14'!$A$55,(IF(G2260=6,'ANEXO RP14'!$A$56,(IF(G2260=7,'ANEXO RP14'!$A$57,(IF(G2260=8,'ANEXO RP14'!$A$58,(IF(G2260=9,'ANEXO RP14'!$A$59,(IF(G2260=10,'ANEXO RP14'!$A$60,(IF(G2260=11,'ANEXO RP14'!$A$61,(IF(G2260=12,'ANEXO RP14'!$A$62,(IF(G2260=13,'ANEXO RP14'!$A$63,(IF(G2260=14,'ANEXO RP14'!$A$64,(IF(G2260=15,'ANEXO RP14'!$A$65,(IF(G2260=16,'ANEXO RP14'!$A$66," ")))))))))))))))))))))))))))))))</f>
        <v xml:space="preserve"> </v>
      </c>
      <c r="I2260" s="106"/>
      <c r="J2260" s="114"/>
      <c r="K2260" s="91"/>
    </row>
    <row r="2261" spans="1:11" s="30" customFormat="1" ht="41.25" customHeight="1" thickBot="1" x14ac:dyDescent="0.3">
      <c r="A2261" s="113"/>
      <c r="B2261" s="93"/>
      <c r="C2261" s="55"/>
      <c r="D2261" s="94" t="e">
        <f>VLOOKUP($C2260:$C$5004,$C$27:$D$5004,2,0)</f>
        <v>#N/A</v>
      </c>
      <c r="E2261" s="99"/>
      <c r="F2261" s="60" t="e">
        <f>VLOOKUP($E2261:$E$5004,'PLANO DE APLICAÇÃO'!$A$5:$B$1002,2,0)</f>
        <v>#N/A</v>
      </c>
      <c r="G2261" s="28"/>
      <c r="H2261" s="29" t="str">
        <f>IF(G2261=1,'ANEXO RP14'!$A$51,(IF(G2261=2,'ANEXO RP14'!$A$52,(IF(G2261=3,'ANEXO RP14'!$A$53,(IF(G2261=4,'ANEXO RP14'!$A$54,(IF(G2261=5,'ANEXO RP14'!$A$55,(IF(G2261=6,'ANEXO RP14'!$A$56,(IF(G2261=7,'ANEXO RP14'!$A$57,(IF(G2261=8,'ANEXO RP14'!$A$58,(IF(G2261=9,'ANEXO RP14'!$A$59,(IF(G2261=10,'ANEXO RP14'!$A$60,(IF(G2261=11,'ANEXO RP14'!$A$61,(IF(G2261=12,'ANEXO RP14'!$A$62,(IF(G2261=13,'ANEXO RP14'!$A$63,(IF(G2261=14,'ANEXO RP14'!$A$64,(IF(G2261=15,'ANEXO RP14'!$A$65,(IF(G2261=16,'ANEXO RP14'!$A$66," ")))))))))))))))))))))))))))))))</f>
        <v xml:space="preserve"> </v>
      </c>
      <c r="I2261" s="106"/>
      <c r="J2261" s="114"/>
      <c r="K2261" s="91"/>
    </row>
    <row r="2262" spans="1:11" s="30" customFormat="1" ht="41.25" customHeight="1" thickBot="1" x14ac:dyDescent="0.3">
      <c r="A2262" s="113"/>
      <c r="B2262" s="93"/>
      <c r="C2262" s="55"/>
      <c r="D2262" s="94" t="e">
        <f>VLOOKUP($C2261:$C$5004,$C$27:$D$5004,2,0)</f>
        <v>#N/A</v>
      </c>
      <c r="E2262" s="99"/>
      <c r="F2262" s="60" t="e">
        <f>VLOOKUP($E2262:$E$5004,'PLANO DE APLICAÇÃO'!$A$5:$B$1002,2,0)</f>
        <v>#N/A</v>
      </c>
      <c r="G2262" s="28"/>
      <c r="H2262" s="29" t="str">
        <f>IF(G2262=1,'ANEXO RP14'!$A$51,(IF(G2262=2,'ANEXO RP14'!$A$52,(IF(G2262=3,'ANEXO RP14'!$A$53,(IF(G2262=4,'ANEXO RP14'!$A$54,(IF(G2262=5,'ANEXO RP14'!$A$55,(IF(G2262=6,'ANEXO RP14'!$A$56,(IF(G2262=7,'ANEXO RP14'!$A$57,(IF(G2262=8,'ANEXO RP14'!$A$58,(IF(G2262=9,'ANEXO RP14'!$A$59,(IF(G2262=10,'ANEXO RP14'!$A$60,(IF(G2262=11,'ANEXO RP14'!$A$61,(IF(G2262=12,'ANEXO RP14'!$A$62,(IF(G2262=13,'ANEXO RP14'!$A$63,(IF(G2262=14,'ANEXO RP14'!$A$64,(IF(G2262=15,'ANEXO RP14'!$A$65,(IF(G2262=16,'ANEXO RP14'!$A$66," ")))))))))))))))))))))))))))))))</f>
        <v xml:space="preserve"> </v>
      </c>
      <c r="I2262" s="106"/>
      <c r="J2262" s="114"/>
      <c r="K2262" s="91"/>
    </row>
    <row r="2263" spans="1:11" s="30" customFormat="1" ht="41.25" customHeight="1" thickBot="1" x14ac:dyDescent="0.3">
      <c r="A2263" s="113"/>
      <c r="B2263" s="93"/>
      <c r="C2263" s="55"/>
      <c r="D2263" s="94" t="e">
        <f>VLOOKUP($C2262:$C$5004,$C$27:$D$5004,2,0)</f>
        <v>#N/A</v>
      </c>
      <c r="E2263" s="99"/>
      <c r="F2263" s="60" t="e">
        <f>VLOOKUP($E2263:$E$5004,'PLANO DE APLICAÇÃO'!$A$5:$B$1002,2,0)</f>
        <v>#N/A</v>
      </c>
      <c r="G2263" s="28"/>
      <c r="H2263" s="29" t="str">
        <f>IF(G2263=1,'ANEXO RP14'!$A$51,(IF(G2263=2,'ANEXO RP14'!$A$52,(IF(G2263=3,'ANEXO RP14'!$A$53,(IF(G2263=4,'ANEXO RP14'!$A$54,(IF(G2263=5,'ANEXO RP14'!$A$55,(IF(G2263=6,'ANEXO RP14'!$A$56,(IF(G2263=7,'ANEXO RP14'!$A$57,(IF(G2263=8,'ANEXO RP14'!$A$58,(IF(G2263=9,'ANEXO RP14'!$A$59,(IF(G2263=10,'ANEXO RP14'!$A$60,(IF(G2263=11,'ANEXO RP14'!$A$61,(IF(G2263=12,'ANEXO RP14'!$A$62,(IF(G2263=13,'ANEXO RP14'!$A$63,(IF(G2263=14,'ANEXO RP14'!$A$64,(IF(G2263=15,'ANEXO RP14'!$A$65,(IF(G2263=16,'ANEXO RP14'!$A$66," ")))))))))))))))))))))))))))))))</f>
        <v xml:space="preserve"> </v>
      </c>
      <c r="I2263" s="106"/>
      <c r="J2263" s="114"/>
      <c r="K2263" s="91"/>
    </row>
    <row r="2264" spans="1:11" s="30" customFormat="1" ht="41.25" customHeight="1" thickBot="1" x14ac:dyDescent="0.3">
      <c r="A2264" s="113"/>
      <c r="B2264" s="93"/>
      <c r="C2264" s="55"/>
      <c r="D2264" s="94" t="e">
        <f>VLOOKUP($C2263:$C$5004,$C$27:$D$5004,2,0)</f>
        <v>#N/A</v>
      </c>
      <c r="E2264" s="99"/>
      <c r="F2264" s="60" t="e">
        <f>VLOOKUP($E2264:$E$5004,'PLANO DE APLICAÇÃO'!$A$5:$B$1002,2,0)</f>
        <v>#N/A</v>
      </c>
      <c r="G2264" s="28"/>
      <c r="H2264" s="29" t="str">
        <f>IF(G2264=1,'ANEXO RP14'!$A$51,(IF(G2264=2,'ANEXO RP14'!$A$52,(IF(G2264=3,'ANEXO RP14'!$A$53,(IF(G2264=4,'ANEXO RP14'!$A$54,(IF(G2264=5,'ANEXO RP14'!$A$55,(IF(G2264=6,'ANEXO RP14'!$A$56,(IF(G2264=7,'ANEXO RP14'!$A$57,(IF(G2264=8,'ANEXO RP14'!$A$58,(IF(G2264=9,'ANEXO RP14'!$A$59,(IF(G2264=10,'ANEXO RP14'!$A$60,(IF(G2264=11,'ANEXO RP14'!$A$61,(IF(G2264=12,'ANEXO RP14'!$A$62,(IF(G2264=13,'ANEXO RP14'!$A$63,(IF(G2264=14,'ANEXO RP14'!$A$64,(IF(G2264=15,'ANEXO RP14'!$A$65,(IF(G2264=16,'ANEXO RP14'!$A$66," ")))))))))))))))))))))))))))))))</f>
        <v xml:space="preserve"> </v>
      </c>
      <c r="I2264" s="106"/>
      <c r="J2264" s="114"/>
      <c r="K2264" s="91"/>
    </row>
    <row r="2265" spans="1:11" s="30" customFormat="1" ht="41.25" customHeight="1" thickBot="1" x14ac:dyDescent="0.3">
      <c r="A2265" s="113"/>
      <c r="B2265" s="93"/>
      <c r="C2265" s="55"/>
      <c r="D2265" s="94" t="e">
        <f>VLOOKUP($C2264:$C$5004,$C$27:$D$5004,2,0)</f>
        <v>#N/A</v>
      </c>
      <c r="E2265" s="99"/>
      <c r="F2265" s="60" t="e">
        <f>VLOOKUP($E2265:$E$5004,'PLANO DE APLICAÇÃO'!$A$5:$B$1002,2,0)</f>
        <v>#N/A</v>
      </c>
      <c r="G2265" s="28"/>
      <c r="H2265" s="29" t="str">
        <f>IF(G2265=1,'ANEXO RP14'!$A$51,(IF(G2265=2,'ANEXO RP14'!$A$52,(IF(G2265=3,'ANEXO RP14'!$A$53,(IF(G2265=4,'ANEXO RP14'!$A$54,(IF(G2265=5,'ANEXO RP14'!$A$55,(IF(G2265=6,'ANEXO RP14'!$A$56,(IF(G2265=7,'ANEXO RP14'!$A$57,(IF(G2265=8,'ANEXO RP14'!$A$58,(IF(G2265=9,'ANEXO RP14'!$A$59,(IF(G2265=10,'ANEXO RP14'!$A$60,(IF(G2265=11,'ANEXO RP14'!$A$61,(IF(G2265=12,'ANEXO RP14'!$A$62,(IF(G2265=13,'ANEXO RP14'!$A$63,(IF(G2265=14,'ANEXO RP14'!$A$64,(IF(G2265=15,'ANEXO RP14'!$A$65,(IF(G2265=16,'ANEXO RP14'!$A$66," ")))))))))))))))))))))))))))))))</f>
        <v xml:space="preserve"> </v>
      </c>
      <c r="I2265" s="106"/>
      <c r="J2265" s="114"/>
      <c r="K2265" s="91"/>
    </row>
    <row r="2266" spans="1:11" s="30" customFormat="1" ht="41.25" customHeight="1" thickBot="1" x14ac:dyDescent="0.3">
      <c r="A2266" s="113"/>
      <c r="B2266" s="93"/>
      <c r="C2266" s="55"/>
      <c r="D2266" s="94" t="e">
        <f>VLOOKUP($C2265:$C$5004,$C$27:$D$5004,2,0)</f>
        <v>#N/A</v>
      </c>
      <c r="E2266" s="99"/>
      <c r="F2266" s="60" t="e">
        <f>VLOOKUP($E2266:$E$5004,'PLANO DE APLICAÇÃO'!$A$5:$B$1002,2,0)</f>
        <v>#N/A</v>
      </c>
      <c r="G2266" s="28"/>
      <c r="H2266" s="29" t="str">
        <f>IF(G2266=1,'ANEXO RP14'!$A$51,(IF(G2266=2,'ANEXO RP14'!$A$52,(IF(G2266=3,'ANEXO RP14'!$A$53,(IF(G2266=4,'ANEXO RP14'!$A$54,(IF(G2266=5,'ANEXO RP14'!$A$55,(IF(G2266=6,'ANEXO RP14'!$A$56,(IF(G2266=7,'ANEXO RP14'!$A$57,(IF(G2266=8,'ANEXO RP14'!$A$58,(IF(G2266=9,'ANEXO RP14'!$A$59,(IF(G2266=10,'ANEXO RP14'!$A$60,(IF(G2266=11,'ANEXO RP14'!$A$61,(IF(G2266=12,'ANEXO RP14'!$A$62,(IF(G2266=13,'ANEXO RP14'!$A$63,(IF(G2266=14,'ANEXO RP14'!$A$64,(IF(G2266=15,'ANEXO RP14'!$A$65,(IF(G2266=16,'ANEXO RP14'!$A$66," ")))))))))))))))))))))))))))))))</f>
        <v xml:space="preserve"> </v>
      </c>
      <c r="I2266" s="106"/>
      <c r="J2266" s="114"/>
      <c r="K2266" s="91"/>
    </row>
    <row r="2267" spans="1:11" s="30" customFormat="1" ht="41.25" customHeight="1" thickBot="1" x14ac:dyDescent="0.3">
      <c r="A2267" s="113"/>
      <c r="B2267" s="93"/>
      <c r="C2267" s="55"/>
      <c r="D2267" s="94" t="e">
        <f>VLOOKUP($C2266:$C$5004,$C$27:$D$5004,2,0)</f>
        <v>#N/A</v>
      </c>
      <c r="E2267" s="99"/>
      <c r="F2267" s="60" t="e">
        <f>VLOOKUP($E2267:$E$5004,'PLANO DE APLICAÇÃO'!$A$5:$B$1002,2,0)</f>
        <v>#N/A</v>
      </c>
      <c r="G2267" s="28"/>
      <c r="H2267" s="29" t="str">
        <f>IF(G2267=1,'ANEXO RP14'!$A$51,(IF(G2267=2,'ANEXO RP14'!$A$52,(IF(G2267=3,'ANEXO RP14'!$A$53,(IF(G2267=4,'ANEXO RP14'!$A$54,(IF(G2267=5,'ANEXO RP14'!$A$55,(IF(G2267=6,'ANEXO RP14'!$A$56,(IF(G2267=7,'ANEXO RP14'!$A$57,(IF(G2267=8,'ANEXO RP14'!$A$58,(IF(G2267=9,'ANEXO RP14'!$A$59,(IF(G2267=10,'ANEXO RP14'!$A$60,(IF(G2267=11,'ANEXO RP14'!$A$61,(IF(G2267=12,'ANEXO RP14'!$A$62,(IF(G2267=13,'ANEXO RP14'!$A$63,(IF(G2267=14,'ANEXO RP14'!$A$64,(IF(G2267=15,'ANEXO RP14'!$A$65,(IF(G2267=16,'ANEXO RP14'!$A$66," ")))))))))))))))))))))))))))))))</f>
        <v xml:space="preserve"> </v>
      </c>
      <c r="I2267" s="106"/>
      <c r="J2267" s="114"/>
      <c r="K2267" s="91"/>
    </row>
    <row r="2268" spans="1:11" s="30" customFormat="1" ht="41.25" customHeight="1" thickBot="1" x14ac:dyDescent="0.3">
      <c r="A2268" s="113"/>
      <c r="B2268" s="93"/>
      <c r="C2268" s="55"/>
      <c r="D2268" s="94" t="e">
        <f>VLOOKUP($C2267:$C$5004,$C$27:$D$5004,2,0)</f>
        <v>#N/A</v>
      </c>
      <c r="E2268" s="99"/>
      <c r="F2268" s="60" t="e">
        <f>VLOOKUP($E2268:$E$5004,'PLANO DE APLICAÇÃO'!$A$5:$B$1002,2,0)</f>
        <v>#N/A</v>
      </c>
      <c r="G2268" s="28"/>
      <c r="H2268" s="29" t="str">
        <f>IF(G2268=1,'ANEXO RP14'!$A$51,(IF(G2268=2,'ANEXO RP14'!$A$52,(IF(G2268=3,'ANEXO RP14'!$A$53,(IF(G2268=4,'ANEXO RP14'!$A$54,(IF(G2268=5,'ANEXO RP14'!$A$55,(IF(G2268=6,'ANEXO RP14'!$A$56,(IF(G2268=7,'ANEXO RP14'!$A$57,(IF(G2268=8,'ANEXO RP14'!$A$58,(IF(G2268=9,'ANEXO RP14'!$A$59,(IF(G2268=10,'ANEXO RP14'!$A$60,(IF(G2268=11,'ANEXO RP14'!$A$61,(IF(G2268=12,'ANEXO RP14'!$A$62,(IF(G2268=13,'ANEXO RP14'!$A$63,(IF(G2268=14,'ANEXO RP14'!$A$64,(IF(G2268=15,'ANEXO RP14'!$A$65,(IF(G2268=16,'ANEXO RP14'!$A$66," ")))))))))))))))))))))))))))))))</f>
        <v xml:space="preserve"> </v>
      </c>
      <c r="I2268" s="106"/>
      <c r="J2268" s="114"/>
      <c r="K2268" s="91"/>
    </row>
    <row r="2269" spans="1:11" s="30" customFormat="1" ht="41.25" customHeight="1" thickBot="1" x14ac:dyDescent="0.3">
      <c r="A2269" s="113"/>
      <c r="B2269" s="93"/>
      <c r="C2269" s="55"/>
      <c r="D2269" s="94" t="e">
        <f>VLOOKUP($C2268:$C$5004,$C$27:$D$5004,2,0)</f>
        <v>#N/A</v>
      </c>
      <c r="E2269" s="99"/>
      <c r="F2269" s="60" t="e">
        <f>VLOOKUP($E2269:$E$5004,'PLANO DE APLICAÇÃO'!$A$5:$B$1002,2,0)</f>
        <v>#N/A</v>
      </c>
      <c r="G2269" s="28"/>
      <c r="H2269" s="29" t="str">
        <f>IF(G2269=1,'ANEXO RP14'!$A$51,(IF(G2269=2,'ANEXO RP14'!$A$52,(IF(G2269=3,'ANEXO RP14'!$A$53,(IF(G2269=4,'ANEXO RP14'!$A$54,(IF(G2269=5,'ANEXO RP14'!$A$55,(IF(G2269=6,'ANEXO RP14'!$A$56,(IF(G2269=7,'ANEXO RP14'!$A$57,(IF(G2269=8,'ANEXO RP14'!$A$58,(IF(G2269=9,'ANEXO RP14'!$A$59,(IF(G2269=10,'ANEXO RP14'!$A$60,(IF(G2269=11,'ANEXO RP14'!$A$61,(IF(G2269=12,'ANEXO RP14'!$A$62,(IF(G2269=13,'ANEXO RP14'!$A$63,(IF(G2269=14,'ANEXO RP14'!$A$64,(IF(G2269=15,'ANEXO RP14'!$A$65,(IF(G2269=16,'ANEXO RP14'!$A$66," ")))))))))))))))))))))))))))))))</f>
        <v xml:space="preserve"> </v>
      </c>
      <c r="I2269" s="106"/>
      <c r="J2269" s="114"/>
      <c r="K2269" s="91"/>
    </row>
    <row r="2270" spans="1:11" s="30" customFormat="1" ht="41.25" customHeight="1" thickBot="1" x14ac:dyDescent="0.3">
      <c r="A2270" s="113"/>
      <c r="B2270" s="93"/>
      <c r="C2270" s="55"/>
      <c r="D2270" s="94" t="e">
        <f>VLOOKUP($C2269:$C$5004,$C$27:$D$5004,2,0)</f>
        <v>#N/A</v>
      </c>
      <c r="E2270" s="99"/>
      <c r="F2270" s="60" t="e">
        <f>VLOOKUP($E2270:$E$5004,'PLANO DE APLICAÇÃO'!$A$5:$B$1002,2,0)</f>
        <v>#N/A</v>
      </c>
      <c r="G2270" s="28"/>
      <c r="H2270" s="29" t="str">
        <f>IF(G2270=1,'ANEXO RP14'!$A$51,(IF(G2270=2,'ANEXO RP14'!$A$52,(IF(G2270=3,'ANEXO RP14'!$A$53,(IF(G2270=4,'ANEXO RP14'!$A$54,(IF(G2270=5,'ANEXO RP14'!$A$55,(IF(G2270=6,'ANEXO RP14'!$A$56,(IF(G2270=7,'ANEXO RP14'!$A$57,(IF(G2270=8,'ANEXO RP14'!$A$58,(IF(G2270=9,'ANEXO RP14'!$A$59,(IF(G2270=10,'ANEXO RP14'!$A$60,(IF(G2270=11,'ANEXO RP14'!$A$61,(IF(G2270=12,'ANEXO RP14'!$A$62,(IF(G2270=13,'ANEXO RP14'!$A$63,(IF(G2270=14,'ANEXO RP14'!$A$64,(IF(G2270=15,'ANEXO RP14'!$A$65,(IF(G2270=16,'ANEXO RP14'!$A$66," ")))))))))))))))))))))))))))))))</f>
        <v xml:space="preserve"> </v>
      </c>
      <c r="I2270" s="106"/>
      <c r="J2270" s="114"/>
      <c r="K2270" s="91"/>
    </row>
    <row r="2271" spans="1:11" s="30" customFormat="1" ht="41.25" customHeight="1" thickBot="1" x14ac:dyDescent="0.3">
      <c r="A2271" s="113"/>
      <c r="B2271" s="93"/>
      <c r="C2271" s="55"/>
      <c r="D2271" s="94" t="e">
        <f>VLOOKUP($C2270:$C$5004,$C$27:$D$5004,2,0)</f>
        <v>#N/A</v>
      </c>
      <c r="E2271" s="99"/>
      <c r="F2271" s="60" t="e">
        <f>VLOOKUP($E2271:$E$5004,'PLANO DE APLICAÇÃO'!$A$5:$B$1002,2,0)</f>
        <v>#N/A</v>
      </c>
      <c r="G2271" s="28"/>
      <c r="H2271" s="29" t="str">
        <f>IF(G2271=1,'ANEXO RP14'!$A$51,(IF(G2271=2,'ANEXO RP14'!$A$52,(IF(G2271=3,'ANEXO RP14'!$A$53,(IF(G2271=4,'ANEXO RP14'!$A$54,(IF(G2271=5,'ANEXO RP14'!$A$55,(IF(G2271=6,'ANEXO RP14'!$A$56,(IF(G2271=7,'ANEXO RP14'!$A$57,(IF(G2271=8,'ANEXO RP14'!$A$58,(IF(G2271=9,'ANEXO RP14'!$A$59,(IF(G2271=10,'ANEXO RP14'!$A$60,(IF(G2271=11,'ANEXO RP14'!$A$61,(IF(G2271=12,'ANEXO RP14'!$A$62,(IF(G2271=13,'ANEXO RP14'!$A$63,(IF(G2271=14,'ANEXO RP14'!$A$64,(IF(G2271=15,'ANEXO RP14'!$A$65,(IF(G2271=16,'ANEXO RP14'!$A$66," ")))))))))))))))))))))))))))))))</f>
        <v xml:space="preserve"> </v>
      </c>
      <c r="I2271" s="106"/>
      <c r="J2271" s="114"/>
      <c r="K2271" s="91"/>
    </row>
    <row r="2272" spans="1:11" s="30" customFormat="1" ht="41.25" customHeight="1" thickBot="1" x14ac:dyDescent="0.3">
      <c r="A2272" s="113"/>
      <c r="B2272" s="93"/>
      <c r="C2272" s="55"/>
      <c r="D2272" s="94" t="e">
        <f>VLOOKUP($C2271:$C$5004,$C$27:$D$5004,2,0)</f>
        <v>#N/A</v>
      </c>
      <c r="E2272" s="99"/>
      <c r="F2272" s="60" t="e">
        <f>VLOOKUP($E2272:$E$5004,'PLANO DE APLICAÇÃO'!$A$5:$B$1002,2,0)</f>
        <v>#N/A</v>
      </c>
      <c r="G2272" s="28"/>
      <c r="H2272" s="29" t="str">
        <f>IF(G2272=1,'ANEXO RP14'!$A$51,(IF(G2272=2,'ANEXO RP14'!$A$52,(IF(G2272=3,'ANEXO RP14'!$A$53,(IF(G2272=4,'ANEXO RP14'!$A$54,(IF(G2272=5,'ANEXO RP14'!$A$55,(IF(G2272=6,'ANEXO RP14'!$A$56,(IF(G2272=7,'ANEXO RP14'!$A$57,(IF(G2272=8,'ANEXO RP14'!$A$58,(IF(G2272=9,'ANEXO RP14'!$A$59,(IF(G2272=10,'ANEXO RP14'!$A$60,(IF(G2272=11,'ANEXO RP14'!$A$61,(IF(G2272=12,'ANEXO RP14'!$A$62,(IF(G2272=13,'ANEXO RP14'!$A$63,(IF(G2272=14,'ANEXO RP14'!$A$64,(IF(G2272=15,'ANEXO RP14'!$A$65,(IF(G2272=16,'ANEXO RP14'!$A$66," ")))))))))))))))))))))))))))))))</f>
        <v xml:space="preserve"> </v>
      </c>
      <c r="I2272" s="106"/>
      <c r="J2272" s="114"/>
      <c r="K2272" s="91"/>
    </row>
    <row r="2273" spans="1:11" s="30" customFormat="1" ht="41.25" customHeight="1" thickBot="1" x14ac:dyDescent="0.3">
      <c r="A2273" s="113"/>
      <c r="B2273" s="93"/>
      <c r="C2273" s="55"/>
      <c r="D2273" s="94" t="e">
        <f>VLOOKUP($C2272:$C$5004,$C$27:$D$5004,2,0)</f>
        <v>#N/A</v>
      </c>
      <c r="E2273" s="99"/>
      <c r="F2273" s="60" t="e">
        <f>VLOOKUP($E2273:$E$5004,'PLANO DE APLICAÇÃO'!$A$5:$B$1002,2,0)</f>
        <v>#N/A</v>
      </c>
      <c r="G2273" s="28"/>
      <c r="H2273" s="29" t="str">
        <f>IF(G2273=1,'ANEXO RP14'!$A$51,(IF(G2273=2,'ANEXO RP14'!$A$52,(IF(G2273=3,'ANEXO RP14'!$A$53,(IF(G2273=4,'ANEXO RP14'!$A$54,(IF(G2273=5,'ANEXO RP14'!$A$55,(IF(G2273=6,'ANEXO RP14'!$A$56,(IF(G2273=7,'ANEXO RP14'!$A$57,(IF(G2273=8,'ANEXO RP14'!$A$58,(IF(G2273=9,'ANEXO RP14'!$A$59,(IF(G2273=10,'ANEXO RP14'!$A$60,(IF(G2273=11,'ANEXO RP14'!$A$61,(IF(G2273=12,'ANEXO RP14'!$A$62,(IF(G2273=13,'ANEXO RP14'!$A$63,(IF(G2273=14,'ANEXO RP14'!$A$64,(IF(G2273=15,'ANEXO RP14'!$A$65,(IF(G2273=16,'ANEXO RP14'!$A$66," ")))))))))))))))))))))))))))))))</f>
        <v xml:space="preserve"> </v>
      </c>
      <c r="I2273" s="106"/>
      <c r="J2273" s="114"/>
      <c r="K2273" s="91"/>
    </row>
    <row r="2274" spans="1:11" s="30" customFormat="1" ht="41.25" customHeight="1" thickBot="1" x14ac:dyDescent="0.3">
      <c r="A2274" s="113"/>
      <c r="B2274" s="93"/>
      <c r="C2274" s="55"/>
      <c r="D2274" s="94" t="e">
        <f>VLOOKUP($C2273:$C$5004,$C$27:$D$5004,2,0)</f>
        <v>#N/A</v>
      </c>
      <c r="E2274" s="99"/>
      <c r="F2274" s="60" t="e">
        <f>VLOOKUP($E2274:$E$5004,'PLANO DE APLICAÇÃO'!$A$5:$B$1002,2,0)</f>
        <v>#N/A</v>
      </c>
      <c r="G2274" s="28"/>
      <c r="H2274" s="29" t="str">
        <f>IF(G2274=1,'ANEXO RP14'!$A$51,(IF(G2274=2,'ANEXO RP14'!$A$52,(IF(G2274=3,'ANEXO RP14'!$A$53,(IF(G2274=4,'ANEXO RP14'!$A$54,(IF(G2274=5,'ANEXO RP14'!$A$55,(IF(G2274=6,'ANEXO RP14'!$A$56,(IF(G2274=7,'ANEXO RP14'!$A$57,(IF(G2274=8,'ANEXO RP14'!$A$58,(IF(G2274=9,'ANEXO RP14'!$A$59,(IF(G2274=10,'ANEXO RP14'!$A$60,(IF(G2274=11,'ANEXO RP14'!$A$61,(IF(G2274=12,'ANEXO RP14'!$A$62,(IF(G2274=13,'ANEXO RP14'!$A$63,(IF(G2274=14,'ANEXO RP14'!$A$64,(IF(G2274=15,'ANEXO RP14'!$A$65,(IF(G2274=16,'ANEXO RP14'!$A$66," ")))))))))))))))))))))))))))))))</f>
        <v xml:space="preserve"> </v>
      </c>
      <c r="I2274" s="106"/>
      <c r="J2274" s="114"/>
      <c r="K2274" s="91"/>
    </row>
    <row r="2275" spans="1:11" s="30" customFormat="1" ht="41.25" customHeight="1" thickBot="1" x14ac:dyDescent="0.3">
      <c r="A2275" s="113"/>
      <c r="B2275" s="93"/>
      <c r="C2275" s="55"/>
      <c r="D2275" s="94" t="e">
        <f>VLOOKUP($C2274:$C$5004,$C$27:$D$5004,2,0)</f>
        <v>#N/A</v>
      </c>
      <c r="E2275" s="99"/>
      <c r="F2275" s="60" t="e">
        <f>VLOOKUP($E2275:$E$5004,'PLANO DE APLICAÇÃO'!$A$5:$B$1002,2,0)</f>
        <v>#N/A</v>
      </c>
      <c r="G2275" s="28"/>
      <c r="H2275" s="29" t="str">
        <f>IF(G2275=1,'ANEXO RP14'!$A$51,(IF(G2275=2,'ANEXO RP14'!$A$52,(IF(G2275=3,'ANEXO RP14'!$A$53,(IF(G2275=4,'ANEXO RP14'!$A$54,(IF(G2275=5,'ANEXO RP14'!$A$55,(IF(G2275=6,'ANEXO RP14'!$A$56,(IF(G2275=7,'ANEXO RP14'!$A$57,(IF(G2275=8,'ANEXO RP14'!$A$58,(IF(G2275=9,'ANEXO RP14'!$A$59,(IF(G2275=10,'ANEXO RP14'!$A$60,(IF(G2275=11,'ANEXO RP14'!$A$61,(IF(G2275=12,'ANEXO RP14'!$A$62,(IF(G2275=13,'ANEXO RP14'!$A$63,(IF(G2275=14,'ANEXO RP14'!$A$64,(IF(G2275=15,'ANEXO RP14'!$A$65,(IF(G2275=16,'ANEXO RP14'!$A$66," ")))))))))))))))))))))))))))))))</f>
        <v xml:space="preserve"> </v>
      </c>
      <c r="I2275" s="106"/>
      <c r="J2275" s="114"/>
      <c r="K2275" s="91"/>
    </row>
    <row r="2276" spans="1:11" s="30" customFormat="1" ht="41.25" customHeight="1" thickBot="1" x14ac:dyDescent="0.3">
      <c r="A2276" s="113"/>
      <c r="B2276" s="93"/>
      <c r="C2276" s="55"/>
      <c r="D2276" s="94" t="e">
        <f>VLOOKUP($C2275:$C$5004,$C$27:$D$5004,2,0)</f>
        <v>#N/A</v>
      </c>
      <c r="E2276" s="99"/>
      <c r="F2276" s="60" t="e">
        <f>VLOOKUP($E2276:$E$5004,'PLANO DE APLICAÇÃO'!$A$5:$B$1002,2,0)</f>
        <v>#N/A</v>
      </c>
      <c r="G2276" s="28"/>
      <c r="H2276" s="29" t="str">
        <f>IF(G2276=1,'ANEXO RP14'!$A$51,(IF(G2276=2,'ANEXO RP14'!$A$52,(IF(G2276=3,'ANEXO RP14'!$A$53,(IF(G2276=4,'ANEXO RP14'!$A$54,(IF(G2276=5,'ANEXO RP14'!$A$55,(IF(G2276=6,'ANEXO RP14'!$A$56,(IF(G2276=7,'ANEXO RP14'!$A$57,(IF(G2276=8,'ANEXO RP14'!$A$58,(IF(G2276=9,'ANEXO RP14'!$A$59,(IF(G2276=10,'ANEXO RP14'!$A$60,(IF(G2276=11,'ANEXO RP14'!$A$61,(IF(G2276=12,'ANEXO RP14'!$A$62,(IF(G2276=13,'ANEXO RP14'!$A$63,(IF(G2276=14,'ANEXO RP14'!$A$64,(IF(G2276=15,'ANEXO RP14'!$A$65,(IF(G2276=16,'ANEXO RP14'!$A$66," ")))))))))))))))))))))))))))))))</f>
        <v xml:space="preserve"> </v>
      </c>
      <c r="I2276" s="106"/>
      <c r="J2276" s="114"/>
      <c r="K2276" s="91"/>
    </row>
    <row r="2277" spans="1:11" s="30" customFormat="1" ht="41.25" customHeight="1" thickBot="1" x14ac:dyDescent="0.3">
      <c r="A2277" s="113"/>
      <c r="B2277" s="93"/>
      <c r="C2277" s="55"/>
      <c r="D2277" s="94" t="e">
        <f>VLOOKUP($C2276:$C$5004,$C$27:$D$5004,2,0)</f>
        <v>#N/A</v>
      </c>
      <c r="E2277" s="99"/>
      <c r="F2277" s="60" t="e">
        <f>VLOOKUP($E2277:$E$5004,'PLANO DE APLICAÇÃO'!$A$5:$B$1002,2,0)</f>
        <v>#N/A</v>
      </c>
      <c r="G2277" s="28"/>
      <c r="H2277" s="29" t="str">
        <f>IF(G2277=1,'ANEXO RP14'!$A$51,(IF(G2277=2,'ANEXO RP14'!$A$52,(IF(G2277=3,'ANEXO RP14'!$A$53,(IF(G2277=4,'ANEXO RP14'!$A$54,(IF(G2277=5,'ANEXO RP14'!$A$55,(IF(G2277=6,'ANEXO RP14'!$A$56,(IF(G2277=7,'ANEXO RP14'!$A$57,(IF(G2277=8,'ANEXO RP14'!$A$58,(IF(G2277=9,'ANEXO RP14'!$A$59,(IF(G2277=10,'ANEXO RP14'!$A$60,(IF(G2277=11,'ANEXO RP14'!$A$61,(IF(G2277=12,'ANEXO RP14'!$A$62,(IF(G2277=13,'ANEXO RP14'!$A$63,(IF(G2277=14,'ANEXO RP14'!$A$64,(IF(G2277=15,'ANEXO RP14'!$A$65,(IF(G2277=16,'ANEXO RP14'!$A$66," ")))))))))))))))))))))))))))))))</f>
        <v xml:space="preserve"> </v>
      </c>
      <c r="I2277" s="106"/>
      <c r="J2277" s="114"/>
      <c r="K2277" s="91"/>
    </row>
    <row r="2278" spans="1:11" s="30" customFormat="1" ht="41.25" customHeight="1" thickBot="1" x14ac:dyDescent="0.3">
      <c r="A2278" s="113"/>
      <c r="B2278" s="93"/>
      <c r="C2278" s="55"/>
      <c r="D2278" s="94" t="e">
        <f>VLOOKUP($C2277:$C$5004,$C$27:$D$5004,2,0)</f>
        <v>#N/A</v>
      </c>
      <c r="E2278" s="99"/>
      <c r="F2278" s="60" t="e">
        <f>VLOOKUP($E2278:$E$5004,'PLANO DE APLICAÇÃO'!$A$5:$B$1002,2,0)</f>
        <v>#N/A</v>
      </c>
      <c r="G2278" s="28"/>
      <c r="H2278" s="29" t="str">
        <f>IF(G2278=1,'ANEXO RP14'!$A$51,(IF(G2278=2,'ANEXO RP14'!$A$52,(IF(G2278=3,'ANEXO RP14'!$A$53,(IF(G2278=4,'ANEXO RP14'!$A$54,(IF(G2278=5,'ANEXO RP14'!$A$55,(IF(G2278=6,'ANEXO RP14'!$A$56,(IF(G2278=7,'ANEXO RP14'!$A$57,(IF(G2278=8,'ANEXO RP14'!$A$58,(IF(G2278=9,'ANEXO RP14'!$A$59,(IF(G2278=10,'ANEXO RP14'!$A$60,(IF(G2278=11,'ANEXO RP14'!$A$61,(IF(G2278=12,'ANEXO RP14'!$A$62,(IF(G2278=13,'ANEXO RP14'!$A$63,(IF(G2278=14,'ANEXO RP14'!$A$64,(IF(G2278=15,'ANEXO RP14'!$A$65,(IF(G2278=16,'ANEXO RP14'!$A$66," ")))))))))))))))))))))))))))))))</f>
        <v xml:space="preserve"> </v>
      </c>
      <c r="I2278" s="106"/>
      <c r="J2278" s="114"/>
      <c r="K2278" s="91"/>
    </row>
    <row r="2279" spans="1:11" s="30" customFormat="1" ht="41.25" customHeight="1" thickBot="1" x14ac:dyDescent="0.3">
      <c r="A2279" s="113"/>
      <c r="B2279" s="93"/>
      <c r="C2279" s="55"/>
      <c r="D2279" s="94" t="e">
        <f>VLOOKUP($C2278:$C$5004,$C$27:$D$5004,2,0)</f>
        <v>#N/A</v>
      </c>
      <c r="E2279" s="99"/>
      <c r="F2279" s="60" t="e">
        <f>VLOOKUP($E2279:$E$5004,'PLANO DE APLICAÇÃO'!$A$5:$B$1002,2,0)</f>
        <v>#N/A</v>
      </c>
      <c r="G2279" s="28"/>
      <c r="H2279" s="29" t="str">
        <f>IF(G2279=1,'ANEXO RP14'!$A$51,(IF(G2279=2,'ANEXO RP14'!$A$52,(IF(G2279=3,'ANEXO RP14'!$A$53,(IF(G2279=4,'ANEXO RP14'!$A$54,(IF(G2279=5,'ANEXO RP14'!$A$55,(IF(G2279=6,'ANEXO RP14'!$A$56,(IF(G2279=7,'ANEXO RP14'!$A$57,(IF(G2279=8,'ANEXO RP14'!$A$58,(IF(G2279=9,'ANEXO RP14'!$A$59,(IF(G2279=10,'ANEXO RP14'!$A$60,(IF(G2279=11,'ANEXO RP14'!$A$61,(IF(G2279=12,'ANEXO RP14'!$A$62,(IF(G2279=13,'ANEXO RP14'!$A$63,(IF(G2279=14,'ANEXO RP14'!$A$64,(IF(G2279=15,'ANEXO RP14'!$A$65,(IF(G2279=16,'ANEXO RP14'!$A$66," ")))))))))))))))))))))))))))))))</f>
        <v xml:space="preserve"> </v>
      </c>
      <c r="I2279" s="106"/>
      <c r="J2279" s="114"/>
      <c r="K2279" s="91"/>
    </row>
    <row r="2280" spans="1:11" s="30" customFormat="1" ht="41.25" customHeight="1" thickBot="1" x14ac:dyDescent="0.3">
      <c r="A2280" s="113"/>
      <c r="B2280" s="93"/>
      <c r="C2280" s="55"/>
      <c r="D2280" s="94" t="e">
        <f>VLOOKUP($C2279:$C$5004,$C$27:$D$5004,2,0)</f>
        <v>#N/A</v>
      </c>
      <c r="E2280" s="99"/>
      <c r="F2280" s="60" t="e">
        <f>VLOOKUP($E2280:$E$5004,'PLANO DE APLICAÇÃO'!$A$5:$B$1002,2,0)</f>
        <v>#N/A</v>
      </c>
      <c r="G2280" s="28"/>
      <c r="H2280" s="29" t="str">
        <f>IF(G2280=1,'ANEXO RP14'!$A$51,(IF(G2280=2,'ANEXO RP14'!$A$52,(IF(G2280=3,'ANEXO RP14'!$A$53,(IF(G2280=4,'ANEXO RP14'!$A$54,(IF(G2280=5,'ANEXO RP14'!$A$55,(IF(G2280=6,'ANEXO RP14'!$A$56,(IF(G2280=7,'ANEXO RP14'!$A$57,(IF(G2280=8,'ANEXO RP14'!$A$58,(IF(G2280=9,'ANEXO RP14'!$A$59,(IF(G2280=10,'ANEXO RP14'!$A$60,(IF(G2280=11,'ANEXO RP14'!$A$61,(IF(G2280=12,'ANEXO RP14'!$A$62,(IF(G2280=13,'ANEXO RP14'!$A$63,(IF(G2280=14,'ANEXO RP14'!$A$64,(IF(G2280=15,'ANEXO RP14'!$A$65,(IF(G2280=16,'ANEXO RP14'!$A$66," ")))))))))))))))))))))))))))))))</f>
        <v xml:space="preserve"> </v>
      </c>
      <c r="I2280" s="106"/>
      <c r="J2280" s="114"/>
      <c r="K2280" s="91"/>
    </row>
    <row r="2281" spans="1:11" s="30" customFormat="1" ht="41.25" customHeight="1" thickBot="1" x14ac:dyDescent="0.3">
      <c r="A2281" s="113"/>
      <c r="B2281" s="93"/>
      <c r="C2281" s="55"/>
      <c r="D2281" s="94" t="e">
        <f>VLOOKUP($C2280:$C$5004,$C$27:$D$5004,2,0)</f>
        <v>#N/A</v>
      </c>
      <c r="E2281" s="99"/>
      <c r="F2281" s="60" t="e">
        <f>VLOOKUP($E2281:$E$5004,'PLANO DE APLICAÇÃO'!$A$5:$B$1002,2,0)</f>
        <v>#N/A</v>
      </c>
      <c r="G2281" s="28"/>
      <c r="H2281" s="29" t="str">
        <f>IF(G2281=1,'ANEXO RP14'!$A$51,(IF(G2281=2,'ANEXO RP14'!$A$52,(IF(G2281=3,'ANEXO RP14'!$A$53,(IF(G2281=4,'ANEXO RP14'!$A$54,(IF(G2281=5,'ANEXO RP14'!$A$55,(IF(G2281=6,'ANEXO RP14'!$A$56,(IF(G2281=7,'ANEXO RP14'!$A$57,(IF(G2281=8,'ANEXO RP14'!$A$58,(IF(G2281=9,'ANEXO RP14'!$A$59,(IF(G2281=10,'ANEXO RP14'!$A$60,(IF(G2281=11,'ANEXO RP14'!$A$61,(IF(G2281=12,'ANEXO RP14'!$A$62,(IF(G2281=13,'ANEXO RP14'!$A$63,(IF(G2281=14,'ANEXO RP14'!$A$64,(IF(G2281=15,'ANEXO RP14'!$A$65,(IF(G2281=16,'ANEXO RP14'!$A$66," ")))))))))))))))))))))))))))))))</f>
        <v xml:space="preserve"> </v>
      </c>
      <c r="I2281" s="106"/>
      <c r="J2281" s="114"/>
      <c r="K2281" s="91"/>
    </row>
    <row r="2282" spans="1:11" s="30" customFormat="1" ht="41.25" customHeight="1" thickBot="1" x14ac:dyDescent="0.3">
      <c r="A2282" s="113"/>
      <c r="B2282" s="93"/>
      <c r="C2282" s="55"/>
      <c r="D2282" s="94" t="e">
        <f>VLOOKUP($C2281:$C$5004,$C$27:$D$5004,2,0)</f>
        <v>#N/A</v>
      </c>
      <c r="E2282" s="99"/>
      <c r="F2282" s="60" t="e">
        <f>VLOOKUP($E2282:$E$5004,'PLANO DE APLICAÇÃO'!$A$5:$B$1002,2,0)</f>
        <v>#N/A</v>
      </c>
      <c r="G2282" s="28"/>
      <c r="H2282" s="29" t="str">
        <f>IF(G2282=1,'ANEXO RP14'!$A$51,(IF(G2282=2,'ANEXO RP14'!$A$52,(IF(G2282=3,'ANEXO RP14'!$A$53,(IF(G2282=4,'ANEXO RP14'!$A$54,(IF(G2282=5,'ANEXO RP14'!$A$55,(IF(G2282=6,'ANEXO RP14'!$A$56,(IF(G2282=7,'ANEXO RP14'!$A$57,(IF(G2282=8,'ANEXO RP14'!$A$58,(IF(G2282=9,'ANEXO RP14'!$A$59,(IF(G2282=10,'ANEXO RP14'!$A$60,(IF(G2282=11,'ANEXO RP14'!$A$61,(IF(G2282=12,'ANEXO RP14'!$A$62,(IF(G2282=13,'ANEXO RP14'!$A$63,(IF(G2282=14,'ANEXO RP14'!$A$64,(IF(G2282=15,'ANEXO RP14'!$A$65,(IF(G2282=16,'ANEXO RP14'!$A$66," ")))))))))))))))))))))))))))))))</f>
        <v xml:space="preserve"> </v>
      </c>
      <c r="I2282" s="106"/>
      <c r="J2282" s="114"/>
      <c r="K2282" s="91"/>
    </row>
    <row r="2283" spans="1:11" s="30" customFormat="1" ht="41.25" customHeight="1" thickBot="1" x14ac:dyDescent="0.3">
      <c r="A2283" s="113"/>
      <c r="B2283" s="93"/>
      <c r="C2283" s="55"/>
      <c r="D2283" s="94" t="e">
        <f>VLOOKUP($C2282:$C$5004,$C$27:$D$5004,2,0)</f>
        <v>#N/A</v>
      </c>
      <c r="E2283" s="99"/>
      <c r="F2283" s="60" t="e">
        <f>VLOOKUP($E2283:$E$5004,'PLANO DE APLICAÇÃO'!$A$5:$B$1002,2,0)</f>
        <v>#N/A</v>
      </c>
      <c r="G2283" s="28"/>
      <c r="H2283" s="29" t="str">
        <f>IF(G2283=1,'ANEXO RP14'!$A$51,(IF(G2283=2,'ANEXO RP14'!$A$52,(IF(G2283=3,'ANEXO RP14'!$A$53,(IF(G2283=4,'ANEXO RP14'!$A$54,(IF(G2283=5,'ANEXO RP14'!$A$55,(IF(G2283=6,'ANEXO RP14'!$A$56,(IF(G2283=7,'ANEXO RP14'!$A$57,(IF(G2283=8,'ANEXO RP14'!$A$58,(IF(G2283=9,'ANEXO RP14'!$A$59,(IF(G2283=10,'ANEXO RP14'!$A$60,(IF(G2283=11,'ANEXO RP14'!$A$61,(IF(G2283=12,'ANEXO RP14'!$A$62,(IF(G2283=13,'ANEXO RP14'!$A$63,(IF(G2283=14,'ANEXO RP14'!$A$64,(IF(G2283=15,'ANEXO RP14'!$A$65,(IF(G2283=16,'ANEXO RP14'!$A$66," ")))))))))))))))))))))))))))))))</f>
        <v xml:space="preserve"> </v>
      </c>
      <c r="I2283" s="106"/>
      <c r="J2283" s="114"/>
      <c r="K2283" s="91"/>
    </row>
    <row r="2284" spans="1:11" s="30" customFormat="1" ht="41.25" customHeight="1" thickBot="1" x14ac:dyDescent="0.3">
      <c r="A2284" s="113"/>
      <c r="B2284" s="93"/>
      <c r="C2284" s="55"/>
      <c r="D2284" s="94" t="e">
        <f>VLOOKUP($C2283:$C$5004,$C$27:$D$5004,2,0)</f>
        <v>#N/A</v>
      </c>
      <c r="E2284" s="99"/>
      <c r="F2284" s="60" t="e">
        <f>VLOOKUP($E2284:$E$5004,'PLANO DE APLICAÇÃO'!$A$5:$B$1002,2,0)</f>
        <v>#N/A</v>
      </c>
      <c r="G2284" s="28"/>
      <c r="H2284" s="29" t="str">
        <f>IF(G2284=1,'ANEXO RP14'!$A$51,(IF(G2284=2,'ANEXO RP14'!$A$52,(IF(G2284=3,'ANEXO RP14'!$A$53,(IF(G2284=4,'ANEXO RP14'!$A$54,(IF(G2284=5,'ANEXO RP14'!$A$55,(IF(G2284=6,'ANEXO RP14'!$A$56,(IF(G2284=7,'ANEXO RP14'!$A$57,(IF(G2284=8,'ANEXO RP14'!$A$58,(IF(G2284=9,'ANEXO RP14'!$A$59,(IF(G2284=10,'ANEXO RP14'!$A$60,(IF(G2284=11,'ANEXO RP14'!$A$61,(IF(G2284=12,'ANEXO RP14'!$A$62,(IF(G2284=13,'ANEXO RP14'!$A$63,(IF(G2284=14,'ANEXO RP14'!$A$64,(IF(G2284=15,'ANEXO RP14'!$A$65,(IF(G2284=16,'ANEXO RP14'!$A$66," ")))))))))))))))))))))))))))))))</f>
        <v xml:space="preserve"> </v>
      </c>
      <c r="I2284" s="106"/>
      <c r="J2284" s="114"/>
      <c r="K2284" s="91"/>
    </row>
    <row r="2285" spans="1:11" s="30" customFormat="1" ht="41.25" customHeight="1" thickBot="1" x14ac:dyDescent="0.3">
      <c r="A2285" s="113"/>
      <c r="B2285" s="93"/>
      <c r="C2285" s="55"/>
      <c r="D2285" s="94" t="e">
        <f>VLOOKUP($C2284:$C$5004,$C$27:$D$5004,2,0)</f>
        <v>#N/A</v>
      </c>
      <c r="E2285" s="99"/>
      <c r="F2285" s="60" t="e">
        <f>VLOOKUP($E2285:$E$5004,'PLANO DE APLICAÇÃO'!$A$5:$B$1002,2,0)</f>
        <v>#N/A</v>
      </c>
      <c r="G2285" s="28"/>
      <c r="H2285" s="29" t="str">
        <f>IF(G2285=1,'ANEXO RP14'!$A$51,(IF(G2285=2,'ANEXO RP14'!$A$52,(IF(G2285=3,'ANEXO RP14'!$A$53,(IF(G2285=4,'ANEXO RP14'!$A$54,(IF(G2285=5,'ANEXO RP14'!$A$55,(IF(G2285=6,'ANEXO RP14'!$A$56,(IF(G2285=7,'ANEXO RP14'!$A$57,(IF(G2285=8,'ANEXO RP14'!$A$58,(IF(G2285=9,'ANEXO RP14'!$A$59,(IF(G2285=10,'ANEXO RP14'!$A$60,(IF(G2285=11,'ANEXO RP14'!$A$61,(IF(G2285=12,'ANEXO RP14'!$A$62,(IF(G2285=13,'ANEXO RP14'!$A$63,(IF(G2285=14,'ANEXO RP14'!$A$64,(IF(G2285=15,'ANEXO RP14'!$A$65,(IF(G2285=16,'ANEXO RP14'!$A$66," ")))))))))))))))))))))))))))))))</f>
        <v xml:space="preserve"> </v>
      </c>
      <c r="I2285" s="106"/>
      <c r="J2285" s="114"/>
      <c r="K2285" s="91"/>
    </row>
    <row r="2286" spans="1:11" s="30" customFormat="1" ht="41.25" customHeight="1" thickBot="1" x14ac:dyDescent="0.3">
      <c r="A2286" s="113"/>
      <c r="B2286" s="93"/>
      <c r="C2286" s="55"/>
      <c r="D2286" s="94" t="e">
        <f>VLOOKUP($C2285:$C$5004,$C$27:$D$5004,2,0)</f>
        <v>#N/A</v>
      </c>
      <c r="E2286" s="99"/>
      <c r="F2286" s="60" t="e">
        <f>VLOOKUP($E2286:$E$5004,'PLANO DE APLICAÇÃO'!$A$5:$B$1002,2,0)</f>
        <v>#N/A</v>
      </c>
      <c r="G2286" s="28"/>
      <c r="H2286" s="29" t="str">
        <f>IF(G2286=1,'ANEXO RP14'!$A$51,(IF(G2286=2,'ANEXO RP14'!$A$52,(IF(G2286=3,'ANEXO RP14'!$A$53,(IF(G2286=4,'ANEXO RP14'!$A$54,(IF(G2286=5,'ANEXO RP14'!$A$55,(IF(G2286=6,'ANEXO RP14'!$A$56,(IF(G2286=7,'ANEXO RP14'!$A$57,(IF(G2286=8,'ANEXO RP14'!$A$58,(IF(G2286=9,'ANEXO RP14'!$A$59,(IF(G2286=10,'ANEXO RP14'!$A$60,(IF(G2286=11,'ANEXO RP14'!$A$61,(IF(G2286=12,'ANEXO RP14'!$A$62,(IF(G2286=13,'ANEXO RP14'!$A$63,(IF(G2286=14,'ANEXO RP14'!$A$64,(IF(G2286=15,'ANEXO RP14'!$A$65,(IF(G2286=16,'ANEXO RP14'!$A$66," ")))))))))))))))))))))))))))))))</f>
        <v xml:space="preserve"> </v>
      </c>
      <c r="I2286" s="106"/>
      <c r="J2286" s="114"/>
      <c r="K2286" s="91"/>
    </row>
    <row r="2287" spans="1:11" s="30" customFormat="1" ht="41.25" customHeight="1" thickBot="1" x14ac:dyDescent="0.3">
      <c r="A2287" s="113"/>
      <c r="B2287" s="93"/>
      <c r="C2287" s="55"/>
      <c r="D2287" s="94" t="e">
        <f>VLOOKUP($C2286:$C$5004,$C$27:$D$5004,2,0)</f>
        <v>#N/A</v>
      </c>
      <c r="E2287" s="99"/>
      <c r="F2287" s="60" t="e">
        <f>VLOOKUP($E2287:$E$5004,'PLANO DE APLICAÇÃO'!$A$5:$B$1002,2,0)</f>
        <v>#N/A</v>
      </c>
      <c r="G2287" s="28"/>
      <c r="H2287" s="29" t="str">
        <f>IF(G2287=1,'ANEXO RP14'!$A$51,(IF(G2287=2,'ANEXO RP14'!$A$52,(IF(G2287=3,'ANEXO RP14'!$A$53,(IF(G2287=4,'ANEXO RP14'!$A$54,(IF(G2287=5,'ANEXO RP14'!$A$55,(IF(G2287=6,'ANEXO RP14'!$A$56,(IF(G2287=7,'ANEXO RP14'!$A$57,(IF(G2287=8,'ANEXO RP14'!$A$58,(IF(G2287=9,'ANEXO RP14'!$A$59,(IF(G2287=10,'ANEXO RP14'!$A$60,(IF(G2287=11,'ANEXO RP14'!$A$61,(IF(G2287=12,'ANEXO RP14'!$A$62,(IF(G2287=13,'ANEXO RP14'!$A$63,(IF(G2287=14,'ANEXO RP14'!$A$64,(IF(G2287=15,'ANEXO RP14'!$A$65,(IF(G2287=16,'ANEXO RP14'!$A$66," ")))))))))))))))))))))))))))))))</f>
        <v xml:space="preserve"> </v>
      </c>
      <c r="I2287" s="106"/>
      <c r="J2287" s="114"/>
      <c r="K2287" s="91"/>
    </row>
    <row r="2288" spans="1:11" s="30" customFormat="1" ht="41.25" customHeight="1" thickBot="1" x14ac:dyDescent="0.3">
      <c r="A2288" s="113"/>
      <c r="B2288" s="93"/>
      <c r="C2288" s="55"/>
      <c r="D2288" s="94" t="e">
        <f>VLOOKUP($C2287:$C$5004,$C$27:$D$5004,2,0)</f>
        <v>#N/A</v>
      </c>
      <c r="E2288" s="99"/>
      <c r="F2288" s="60" t="e">
        <f>VLOOKUP($E2288:$E$5004,'PLANO DE APLICAÇÃO'!$A$5:$B$1002,2,0)</f>
        <v>#N/A</v>
      </c>
      <c r="G2288" s="28"/>
      <c r="H2288" s="29" t="str">
        <f>IF(G2288=1,'ANEXO RP14'!$A$51,(IF(G2288=2,'ANEXO RP14'!$A$52,(IF(G2288=3,'ANEXO RP14'!$A$53,(IF(G2288=4,'ANEXO RP14'!$A$54,(IF(G2288=5,'ANEXO RP14'!$A$55,(IF(G2288=6,'ANEXO RP14'!$A$56,(IF(G2288=7,'ANEXO RP14'!$A$57,(IF(G2288=8,'ANEXO RP14'!$A$58,(IF(G2288=9,'ANEXO RP14'!$A$59,(IF(G2288=10,'ANEXO RP14'!$A$60,(IF(G2288=11,'ANEXO RP14'!$A$61,(IF(G2288=12,'ANEXO RP14'!$A$62,(IF(G2288=13,'ANEXO RP14'!$A$63,(IF(G2288=14,'ANEXO RP14'!$A$64,(IF(G2288=15,'ANEXO RP14'!$A$65,(IF(G2288=16,'ANEXO RP14'!$A$66," ")))))))))))))))))))))))))))))))</f>
        <v xml:space="preserve"> </v>
      </c>
      <c r="I2288" s="106"/>
      <c r="J2288" s="114"/>
      <c r="K2288" s="91"/>
    </row>
    <row r="2289" spans="1:11" s="30" customFormat="1" ht="41.25" customHeight="1" thickBot="1" x14ac:dyDescent="0.3">
      <c r="A2289" s="113"/>
      <c r="B2289" s="93"/>
      <c r="C2289" s="55"/>
      <c r="D2289" s="94" t="e">
        <f>VLOOKUP($C2288:$C$5004,$C$27:$D$5004,2,0)</f>
        <v>#N/A</v>
      </c>
      <c r="E2289" s="99"/>
      <c r="F2289" s="60" t="e">
        <f>VLOOKUP($E2289:$E$5004,'PLANO DE APLICAÇÃO'!$A$5:$B$1002,2,0)</f>
        <v>#N/A</v>
      </c>
      <c r="G2289" s="28"/>
      <c r="H2289" s="29" t="str">
        <f>IF(G2289=1,'ANEXO RP14'!$A$51,(IF(G2289=2,'ANEXO RP14'!$A$52,(IF(G2289=3,'ANEXO RP14'!$A$53,(IF(G2289=4,'ANEXO RP14'!$A$54,(IF(G2289=5,'ANEXO RP14'!$A$55,(IF(G2289=6,'ANEXO RP14'!$A$56,(IF(G2289=7,'ANEXO RP14'!$A$57,(IF(G2289=8,'ANEXO RP14'!$A$58,(IF(G2289=9,'ANEXO RP14'!$A$59,(IF(G2289=10,'ANEXO RP14'!$A$60,(IF(G2289=11,'ANEXO RP14'!$A$61,(IF(G2289=12,'ANEXO RP14'!$A$62,(IF(G2289=13,'ANEXO RP14'!$A$63,(IF(G2289=14,'ANEXO RP14'!$A$64,(IF(G2289=15,'ANEXO RP14'!$A$65,(IF(G2289=16,'ANEXO RP14'!$A$66," ")))))))))))))))))))))))))))))))</f>
        <v xml:space="preserve"> </v>
      </c>
      <c r="I2289" s="106"/>
      <c r="J2289" s="114"/>
      <c r="K2289" s="91"/>
    </row>
    <row r="2290" spans="1:11" s="30" customFormat="1" ht="41.25" customHeight="1" thickBot="1" x14ac:dyDescent="0.3">
      <c r="A2290" s="113"/>
      <c r="B2290" s="93"/>
      <c r="C2290" s="55"/>
      <c r="D2290" s="94" t="e">
        <f>VLOOKUP($C2289:$C$5004,$C$27:$D$5004,2,0)</f>
        <v>#N/A</v>
      </c>
      <c r="E2290" s="99"/>
      <c r="F2290" s="60" t="e">
        <f>VLOOKUP($E2290:$E$5004,'PLANO DE APLICAÇÃO'!$A$5:$B$1002,2,0)</f>
        <v>#N/A</v>
      </c>
      <c r="G2290" s="28"/>
      <c r="H2290" s="29" t="str">
        <f>IF(G2290=1,'ANEXO RP14'!$A$51,(IF(G2290=2,'ANEXO RP14'!$A$52,(IF(G2290=3,'ANEXO RP14'!$A$53,(IF(G2290=4,'ANEXO RP14'!$A$54,(IF(G2290=5,'ANEXO RP14'!$A$55,(IF(G2290=6,'ANEXO RP14'!$A$56,(IF(G2290=7,'ANEXO RP14'!$A$57,(IF(G2290=8,'ANEXO RP14'!$A$58,(IF(G2290=9,'ANEXO RP14'!$A$59,(IF(G2290=10,'ANEXO RP14'!$A$60,(IF(G2290=11,'ANEXO RP14'!$A$61,(IF(G2290=12,'ANEXO RP14'!$A$62,(IF(G2290=13,'ANEXO RP14'!$A$63,(IF(G2290=14,'ANEXO RP14'!$A$64,(IF(G2290=15,'ANEXO RP14'!$A$65,(IF(G2290=16,'ANEXO RP14'!$A$66," ")))))))))))))))))))))))))))))))</f>
        <v xml:space="preserve"> </v>
      </c>
      <c r="I2290" s="106"/>
      <c r="J2290" s="114"/>
      <c r="K2290" s="91"/>
    </row>
    <row r="2291" spans="1:11" s="30" customFormat="1" ht="41.25" customHeight="1" thickBot="1" x14ac:dyDescent="0.3">
      <c r="A2291" s="113"/>
      <c r="B2291" s="93"/>
      <c r="C2291" s="55"/>
      <c r="D2291" s="94" t="e">
        <f>VLOOKUP($C2290:$C$5004,$C$27:$D$5004,2,0)</f>
        <v>#N/A</v>
      </c>
      <c r="E2291" s="99"/>
      <c r="F2291" s="60" t="e">
        <f>VLOOKUP($E2291:$E$5004,'PLANO DE APLICAÇÃO'!$A$5:$B$1002,2,0)</f>
        <v>#N/A</v>
      </c>
      <c r="G2291" s="28"/>
      <c r="H2291" s="29" t="str">
        <f>IF(G2291=1,'ANEXO RP14'!$A$51,(IF(G2291=2,'ANEXO RP14'!$A$52,(IF(G2291=3,'ANEXO RP14'!$A$53,(IF(G2291=4,'ANEXO RP14'!$A$54,(IF(G2291=5,'ANEXO RP14'!$A$55,(IF(G2291=6,'ANEXO RP14'!$A$56,(IF(G2291=7,'ANEXO RP14'!$A$57,(IF(G2291=8,'ANEXO RP14'!$A$58,(IF(G2291=9,'ANEXO RP14'!$A$59,(IF(G2291=10,'ANEXO RP14'!$A$60,(IF(G2291=11,'ANEXO RP14'!$A$61,(IF(G2291=12,'ANEXO RP14'!$A$62,(IF(G2291=13,'ANEXO RP14'!$A$63,(IF(G2291=14,'ANEXO RP14'!$A$64,(IF(G2291=15,'ANEXO RP14'!$A$65,(IF(G2291=16,'ANEXO RP14'!$A$66," ")))))))))))))))))))))))))))))))</f>
        <v xml:space="preserve"> </v>
      </c>
      <c r="I2291" s="106"/>
      <c r="J2291" s="114"/>
      <c r="K2291" s="91"/>
    </row>
    <row r="2292" spans="1:11" s="30" customFormat="1" ht="41.25" customHeight="1" thickBot="1" x14ac:dyDescent="0.3">
      <c r="A2292" s="113"/>
      <c r="B2292" s="93"/>
      <c r="C2292" s="55"/>
      <c r="D2292" s="94" t="e">
        <f>VLOOKUP($C2291:$C$5004,$C$27:$D$5004,2,0)</f>
        <v>#N/A</v>
      </c>
      <c r="E2292" s="99"/>
      <c r="F2292" s="60" t="e">
        <f>VLOOKUP($E2292:$E$5004,'PLANO DE APLICAÇÃO'!$A$5:$B$1002,2,0)</f>
        <v>#N/A</v>
      </c>
      <c r="G2292" s="28"/>
      <c r="H2292" s="29" t="str">
        <f>IF(G2292=1,'ANEXO RP14'!$A$51,(IF(G2292=2,'ANEXO RP14'!$A$52,(IF(G2292=3,'ANEXO RP14'!$A$53,(IF(G2292=4,'ANEXO RP14'!$A$54,(IF(G2292=5,'ANEXO RP14'!$A$55,(IF(G2292=6,'ANEXO RP14'!$A$56,(IF(G2292=7,'ANEXO RP14'!$A$57,(IF(G2292=8,'ANEXO RP14'!$A$58,(IF(G2292=9,'ANEXO RP14'!$A$59,(IF(G2292=10,'ANEXO RP14'!$A$60,(IF(G2292=11,'ANEXO RP14'!$A$61,(IF(G2292=12,'ANEXO RP14'!$A$62,(IF(G2292=13,'ANEXO RP14'!$A$63,(IF(G2292=14,'ANEXO RP14'!$A$64,(IF(G2292=15,'ANEXO RP14'!$A$65,(IF(G2292=16,'ANEXO RP14'!$A$66," ")))))))))))))))))))))))))))))))</f>
        <v xml:space="preserve"> </v>
      </c>
      <c r="I2292" s="106"/>
      <c r="J2292" s="114"/>
      <c r="K2292" s="91"/>
    </row>
    <row r="2293" spans="1:11" s="30" customFormat="1" ht="41.25" customHeight="1" thickBot="1" x14ac:dyDescent="0.3">
      <c r="A2293" s="113"/>
      <c r="B2293" s="93"/>
      <c r="C2293" s="55"/>
      <c r="D2293" s="94" t="e">
        <f>VLOOKUP($C2292:$C$5004,$C$27:$D$5004,2,0)</f>
        <v>#N/A</v>
      </c>
      <c r="E2293" s="99"/>
      <c r="F2293" s="60" t="e">
        <f>VLOOKUP($E2293:$E$5004,'PLANO DE APLICAÇÃO'!$A$5:$B$1002,2,0)</f>
        <v>#N/A</v>
      </c>
      <c r="G2293" s="28"/>
      <c r="H2293" s="29" t="str">
        <f>IF(G2293=1,'ANEXO RP14'!$A$51,(IF(G2293=2,'ANEXO RP14'!$A$52,(IF(G2293=3,'ANEXO RP14'!$A$53,(IF(G2293=4,'ANEXO RP14'!$A$54,(IF(G2293=5,'ANEXO RP14'!$A$55,(IF(G2293=6,'ANEXO RP14'!$A$56,(IF(G2293=7,'ANEXO RP14'!$A$57,(IF(G2293=8,'ANEXO RP14'!$A$58,(IF(G2293=9,'ANEXO RP14'!$A$59,(IF(G2293=10,'ANEXO RP14'!$A$60,(IF(G2293=11,'ANEXO RP14'!$A$61,(IF(G2293=12,'ANEXO RP14'!$A$62,(IF(G2293=13,'ANEXO RP14'!$A$63,(IF(G2293=14,'ANEXO RP14'!$A$64,(IF(G2293=15,'ANEXO RP14'!$A$65,(IF(G2293=16,'ANEXO RP14'!$A$66," ")))))))))))))))))))))))))))))))</f>
        <v xml:space="preserve"> </v>
      </c>
      <c r="I2293" s="106"/>
      <c r="J2293" s="114"/>
      <c r="K2293" s="91"/>
    </row>
    <row r="2294" spans="1:11" s="30" customFormat="1" ht="41.25" customHeight="1" thickBot="1" x14ac:dyDescent="0.3">
      <c r="A2294" s="113"/>
      <c r="B2294" s="93"/>
      <c r="C2294" s="55"/>
      <c r="D2294" s="94" t="e">
        <f>VLOOKUP($C2293:$C$5004,$C$27:$D$5004,2,0)</f>
        <v>#N/A</v>
      </c>
      <c r="E2294" s="99"/>
      <c r="F2294" s="60" t="e">
        <f>VLOOKUP($E2294:$E$5004,'PLANO DE APLICAÇÃO'!$A$5:$B$1002,2,0)</f>
        <v>#N/A</v>
      </c>
      <c r="G2294" s="28"/>
      <c r="H2294" s="29" t="str">
        <f>IF(G2294=1,'ANEXO RP14'!$A$51,(IF(G2294=2,'ANEXO RP14'!$A$52,(IF(G2294=3,'ANEXO RP14'!$A$53,(IF(G2294=4,'ANEXO RP14'!$A$54,(IF(G2294=5,'ANEXO RP14'!$A$55,(IF(G2294=6,'ANEXO RP14'!$A$56,(IF(G2294=7,'ANEXO RP14'!$A$57,(IF(G2294=8,'ANEXO RP14'!$A$58,(IF(G2294=9,'ANEXO RP14'!$A$59,(IF(G2294=10,'ANEXO RP14'!$A$60,(IF(G2294=11,'ANEXO RP14'!$A$61,(IF(G2294=12,'ANEXO RP14'!$A$62,(IF(G2294=13,'ANEXO RP14'!$A$63,(IF(G2294=14,'ANEXO RP14'!$A$64,(IF(G2294=15,'ANEXO RP14'!$A$65,(IF(G2294=16,'ANEXO RP14'!$A$66," ")))))))))))))))))))))))))))))))</f>
        <v xml:space="preserve"> </v>
      </c>
      <c r="I2294" s="106"/>
      <c r="J2294" s="114"/>
      <c r="K2294" s="91"/>
    </row>
    <row r="2295" spans="1:11" s="30" customFormat="1" ht="41.25" customHeight="1" thickBot="1" x14ac:dyDescent="0.3">
      <c r="A2295" s="113"/>
      <c r="B2295" s="93"/>
      <c r="C2295" s="55"/>
      <c r="D2295" s="94" t="e">
        <f>VLOOKUP($C2294:$C$5004,$C$27:$D$5004,2,0)</f>
        <v>#N/A</v>
      </c>
      <c r="E2295" s="99"/>
      <c r="F2295" s="60" t="e">
        <f>VLOOKUP($E2295:$E$5004,'PLANO DE APLICAÇÃO'!$A$5:$B$1002,2,0)</f>
        <v>#N/A</v>
      </c>
      <c r="G2295" s="28"/>
      <c r="H2295" s="29" t="str">
        <f>IF(G2295=1,'ANEXO RP14'!$A$51,(IF(G2295=2,'ANEXO RP14'!$A$52,(IF(G2295=3,'ANEXO RP14'!$A$53,(IF(G2295=4,'ANEXO RP14'!$A$54,(IF(G2295=5,'ANEXO RP14'!$A$55,(IF(G2295=6,'ANEXO RP14'!$A$56,(IF(G2295=7,'ANEXO RP14'!$A$57,(IF(G2295=8,'ANEXO RP14'!$A$58,(IF(G2295=9,'ANEXO RP14'!$A$59,(IF(G2295=10,'ANEXO RP14'!$A$60,(IF(G2295=11,'ANEXO RP14'!$A$61,(IF(G2295=12,'ANEXO RP14'!$A$62,(IF(G2295=13,'ANEXO RP14'!$A$63,(IF(G2295=14,'ANEXO RP14'!$A$64,(IF(G2295=15,'ANEXO RP14'!$A$65,(IF(G2295=16,'ANEXO RP14'!$A$66," ")))))))))))))))))))))))))))))))</f>
        <v xml:space="preserve"> </v>
      </c>
      <c r="I2295" s="106"/>
      <c r="J2295" s="114"/>
      <c r="K2295" s="91"/>
    </row>
    <row r="2296" spans="1:11" s="30" customFormat="1" ht="41.25" customHeight="1" thickBot="1" x14ac:dyDescent="0.3">
      <c r="A2296" s="113"/>
      <c r="B2296" s="93"/>
      <c r="C2296" s="55"/>
      <c r="D2296" s="94" t="e">
        <f>VLOOKUP($C2295:$C$5004,$C$27:$D$5004,2,0)</f>
        <v>#N/A</v>
      </c>
      <c r="E2296" s="99"/>
      <c r="F2296" s="60" t="e">
        <f>VLOOKUP($E2296:$E$5004,'PLANO DE APLICAÇÃO'!$A$5:$B$1002,2,0)</f>
        <v>#N/A</v>
      </c>
      <c r="G2296" s="28"/>
      <c r="H2296" s="29" t="str">
        <f>IF(G2296=1,'ANEXO RP14'!$A$51,(IF(G2296=2,'ANEXO RP14'!$A$52,(IF(G2296=3,'ANEXO RP14'!$A$53,(IF(G2296=4,'ANEXO RP14'!$A$54,(IF(G2296=5,'ANEXO RP14'!$A$55,(IF(G2296=6,'ANEXO RP14'!$A$56,(IF(G2296=7,'ANEXO RP14'!$A$57,(IF(G2296=8,'ANEXO RP14'!$A$58,(IF(G2296=9,'ANEXO RP14'!$A$59,(IF(G2296=10,'ANEXO RP14'!$A$60,(IF(G2296=11,'ANEXO RP14'!$A$61,(IF(G2296=12,'ANEXO RP14'!$A$62,(IF(G2296=13,'ANEXO RP14'!$A$63,(IF(G2296=14,'ANEXO RP14'!$A$64,(IF(G2296=15,'ANEXO RP14'!$A$65,(IF(G2296=16,'ANEXO RP14'!$A$66," ")))))))))))))))))))))))))))))))</f>
        <v xml:space="preserve"> </v>
      </c>
      <c r="I2296" s="106"/>
      <c r="J2296" s="114"/>
      <c r="K2296" s="91"/>
    </row>
    <row r="2297" spans="1:11" s="30" customFormat="1" ht="41.25" customHeight="1" thickBot="1" x14ac:dyDescent="0.3">
      <c r="A2297" s="113"/>
      <c r="B2297" s="93"/>
      <c r="C2297" s="55"/>
      <c r="D2297" s="94" t="e">
        <f>VLOOKUP($C2296:$C$5004,$C$27:$D$5004,2,0)</f>
        <v>#N/A</v>
      </c>
      <c r="E2297" s="99"/>
      <c r="F2297" s="60" t="e">
        <f>VLOOKUP($E2297:$E$5004,'PLANO DE APLICAÇÃO'!$A$5:$B$1002,2,0)</f>
        <v>#N/A</v>
      </c>
      <c r="G2297" s="28"/>
      <c r="H2297" s="29" t="str">
        <f>IF(G2297=1,'ANEXO RP14'!$A$51,(IF(G2297=2,'ANEXO RP14'!$A$52,(IF(G2297=3,'ANEXO RP14'!$A$53,(IF(G2297=4,'ANEXO RP14'!$A$54,(IF(G2297=5,'ANEXO RP14'!$A$55,(IF(G2297=6,'ANEXO RP14'!$A$56,(IF(G2297=7,'ANEXO RP14'!$A$57,(IF(G2297=8,'ANEXO RP14'!$A$58,(IF(G2297=9,'ANEXO RP14'!$A$59,(IF(G2297=10,'ANEXO RP14'!$A$60,(IF(G2297=11,'ANEXO RP14'!$A$61,(IF(G2297=12,'ANEXO RP14'!$A$62,(IF(G2297=13,'ANEXO RP14'!$A$63,(IF(G2297=14,'ANEXO RP14'!$A$64,(IF(G2297=15,'ANEXO RP14'!$A$65,(IF(G2297=16,'ANEXO RP14'!$A$66," ")))))))))))))))))))))))))))))))</f>
        <v xml:space="preserve"> </v>
      </c>
      <c r="I2297" s="106"/>
      <c r="J2297" s="114"/>
      <c r="K2297" s="91"/>
    </row>
    <row r="2298" spans="1:11" s="30" customFormat="1" ht="41.25" customHeight="1" thickBot="1" x14ac:dyDescent="0.3">
      <c r="A2298" s="113"/>
      <c r="B2298" s="93"/>
      <c r="C2298" s="55"/>
      <c r="D2298" s="94" t="e">
        <f>VLOOKUP($C2297:$C$5004,$C$27:$D$5004,2,0)</f>
        <v>#N/A</v>
      </c>
      <c r="E2298" s="99"/>
      <c r="F2298" s="60" t="e">
        <f>VLOOKUP($E2298:$E$5004,'PLANO DE APLICAÇÃO'!$A$5:$B$1002,2,0)</f>
        <v>#N/A</v>
      </c>
      <c r="G2298" s="28"/>
      <c r="H2298" s="29" t="str">
        <f>IF(G2298=1,'ANEXO RP14'!$A$51,(IF(G2298=2,'ANEXO RP14'!$A$52,(IF(G2298=3,'ANEXO RP14'!$A$53,(IF(G2298=4,'ANEXO RP14'!$A$54,(IF(G2298=5,'ANEXO RP14'!$A$55,(IF(G2298=6,'ANEXO RP14'!$A$56,(IF(G2298=7,'ANEXO RP14'!$A$57,(IF(G2298=8,'ANEXO RP14'!$A$58,(IF(G2298=9,'ANEXO RP14'!$A$59,(IF(G2298=10,'ANEXO RP14'!$A$60,(IF(G2298=11,'ANEXO RP14'!$A$61,(IF(G2298=12,'ANEXO RP14'!$A$62,(IF(G2298=13,'ANEXO RP14'!$A$63,(IF(G2298=14,'ANEXO RP14'!$A$64,(IF(G2298=15,'ANEXO RP14'!$A$65,(IF(G2298=16,'ANEXO RP14'!$A$66," ")))))))))))))))))))))))))))))))</f>
        <v xml:space="preserve"> </v>
      </c>
      <c r="I2298" s="106"/>
      <c r="J2298" s="114"/>
      <c r="K2298" s="91"/>
    </row>
    <row r="2299" spans="1:11" s="30" customFormat="1" ht="41.25" customHeight="1" thickBot="1" x14ac:dyDescent="0.3">
      <c r="A2299" s="113"/>
      <c r="B2299" s="93"/>
      <c r="C2299" s="55"/>
      <c r="D2299" s="94" t="e">
        <f>VLOOKUP($C2298:$C$5004,$C$27:$D$5004,2,0)</f>
        <v>#N/A</v>
      </c>
      <c r="E2299" s="99"/>
      <c r="F2299" s="60" t="e">
        <f>VLOOKUP($E2299:$E$5004,'PLANO DE APLICAÇÃO'!$A$5:$B$1002,2,0)</f>
        <v>#N/A</v>
      </c>
      <c r="G2299" s="28"/>
      <c r="H2299" s="29" t="str">
        <f>IF(G2299=1,'ANEXO RP14'!$A$51,(IF(G2299=2,'ANEXO RP14'!$A$52,(IF(G2299=3,'ANEXO RP14'!$A$53,(IF(G2299=4,'ANEXO RP14'!$A$54,(IF(G2299=5,'ANEXO RP14'!$A$55,(IF(G2299=6,'ANEXO RP14'!$A$56,(IF(G2299=7,'ANEXO RP14'!$A$57,(IF(G2299=8,'ANEXO RP14'!$A$58,(IF(G2299=9,'ANEXO RP14'!$A$59,(IF(G2299=10,'ANEXO RP14'!$A$60,(IF(G2299=11,'ANEXO RP14'!$A$61,(IF(G2299=12,'ANEXO RP14'!$A$62,(IF(G2299=13,'ANEXO RP14'!$A$63,(IF(G2299=14,'ANEXO RP14'!$A$64,(IF(G2299=15,'ANEXO RP14'!$A$65,(IF(G2299=16,'ANEXO RP14'!$A$66," ")))))))))))))))))))))))))))))))</f>
        <v xml:space="preserve"> </v>
      </c>
      <c r="I2299" s="106"/>
      <c r="J2299" s="114"/>
      <c r="K2299" s="91"/>
    </row>
    <row r="2300" spans="1:11" s="30" customFormat="1" ht="41.25" customHeight="1" thickBot="1" x14ac:dyDescent="0.3">
      <c r="A2300" s="113"/>
      <c r="B2300" s="93"/>
      <c r="C2300" s="55"/>
      <c r="D2300" s="94" t="e">
        <f>VLOOKUP($C2299:$C$5004,$C$27:$D$5004,2,0)</f>
        <v>#N/A</v>
      </c>
      <c r="E2300" s="99"/>
      <c r="F2300" s="60" t="e">
        <f>VLOOKUP($E2300:$E$5004,'PLANO DE APLICAÇÃO'!$A$5:$B$1002,2,0)</f>
        <v>#N/A</v>
      </c>
      <c r="G2300" s="28"/>
      <c r="H2300" s="29" t="str">
        <f>IF(G2300=1,'ANEXO RP14'!$A$51,(IF(G2300=2,'ANEXO RP14'!$A$52,(IF(G2300=3,'ANEXO RP14'!$A$53,(IF(G2300=4,'ANEXO RP14'!$A$54,(IF(G2300=5,'ANEXO RP14'!$A$55,(IF(G2300=6,'ANEXO RP14'!$A$56,(IF(G2300=7,'ANEXO RP14'!$A$57,(IF(G2300=8,'ANEXO RP14'!$A$58,(IF(G2300=9,'ANEXO RP14'!$A$59,(IF(G2300=10,'ANEXO RP14'!$A$60,(IF(G2300=11,'ANEXO RP14'!$A$61,(IF(G2300=12,'ANEXO RP14'!$A$62,(IF(G2300=13,'ANEXO RP14'!$A$63,(IF(G2300=14,'ANEXO RP14'!$A$64,(IF(G2300=15,'ANEXO RP14'!$A$65,(IF(G2300=16,'ANEXO RP14'!$A$66," ")))))))))))))))))))))))))))))))</f>
        <v xml:space="preserve"> </v>
      </c>
      <c r="I2300" s="106"/>
      <c r="J2300" s="114"/>
      <c r="K2300" s="91"/>
    </row>
    <row r="2301" spans="1:11" s="30" customFormat="1" ht="41.25" customHeight="1" thickBot="1" x14ac:dyDescent="0.3">
      <c r="A2301" s="113"/>
      <c r="B2301" s="93"/>
      <c r="C2301" s="55"/>
      <c r="D2301" s="94" t="e">
        <f>VLOOKUP($C2300:$C$5004,$C$27:$D$5004,2,0)</f>
        <v>#N/A</v>
      </c>
      <c r="E2301" s="99"/>
      <c r="F2301" s="60" t="e">
        <f>VLOOKUP($E2301:$E$5004,'PLANO DE APLICAÇÃO'!$A$5:$B$1002,2,0)</f>
        <v>#N/A</v>
      </c>
      <c r="G2301" s="28"/>
      <c r="H2301" s="29" t="str">
        <f>IF(G2301=1,'ANEXO RP14'!$A$51,(IF(G2301=2,'ANEXO RP14'!$A$52,(IF(G2301=3,'ANEXO RP14'!$A$53,(IF(G2301=4,'ANEXO RP14'!$A$54,(IF(G2301=5,'ANEXO RP14'!$A$55,(IF(G2301=6,'ANEXO RP14'!$A$56,(IF(G2301=7,'ANEXO RP14'!$A$57,(IF(G2301=8,'ANEXO RP14'!$A$58,(IF(G2301=9,'ANEXO RP14'!$A$59,(IF(G2301=10,'ANEXO RP14'!$A$60,(IF(G2301=11,'ANEXO RP14'!$A$61,(IF(G2301=12,'ANEXO RP14'!$A$62,(IF(G2301=13,'ANEXO RP14'!$A$63,(IF(G2301=14,'ANEXO RP14'!$A$64,(IF(G2301=15,'ANEXO RP14'!$A$65,(IF(G2301=16,'ANEXO RP14'!$A$66," ")))))))))))))))))))))))))))))))</f>
        <v xml:space="preserve"> </v>
      </c>
      <c r="I2301" s="106"/>
      <c r="J2301" s="114"/>
      <c r="K2301" s="91"/>
    </row>
    <row r="2302" spans="1:11" s="30" customFormat="1" ht="41.25" customHeight="1" thickBot="1" x14ac:dyDescent="0.3">
      <c r="A2302" s="113"/>
      <c r="B2302" s="93"/>
      <c r="C2302" s="55"/>
      <c r="D2302" s="94" t="e">
        <f>VLOOKUP($C2301:$C$5004,$C$27:$D$5004,2,0)</f>
        <v>#N/A</v>
      </c>
      <c r="E2302" s="99"/>
      <c r="F2302" s="60" t="e">
        <f>VLOOKUP($E2302:$E$5004,'PLANO DE APLICAÇÃO'!$A$5:$B$1002,2,0)</f>
        <v>#N/A</v>
      </c>
      <c r="G2302" s="28"/>
      <c r="H2302" s="29" t="str">
        <f>IF(G2302=1,'ANEXO RP14'!$A$51,(IF(G2302=2,'ANEXO RP14'!$A$52,(IF(G2302=3,'ANEXO RP14'!$A$53,(IF(G2302=4,'ANEXO RP14'!$A$54,(IF(G2302=5,'ANEXO RP14'!$A$55,(IF(G2302=6,'ANEXO RP14'!$A$56,(IF(G2302=7,'ANEXO RP14'!$A$57,(IF(G2302=8,'ANEXO RP14'!$A$58,(IF(G2302=9,'ANEXO RP14'!$A$59,(IF(G2302=10,'ANEXO RP14'!$A$60,(IF(G2302=11,'ANEXO RP14'!$A$61,(IF(G2302=12,'ANEXO RP14'!$A$62,(IF(G2302=13,'ANEXO RP14'!$A$63,(IF(G2302=14,'ANEXO RP14'!$A$64,(IF(G2302=15,'ANEXO RP14'!$A$65,(IF(G2302=16,'ANEXO RP14'!$A$66," ")))))))))))))))))))))))))))))))</f>
        <v xml:space="preserve"> </v>
      </c>
      <c r="I2302" s="106"/>
      <c r="J2302" s="114"/>
      <c r="K2302" s="91"/>
    </row>
    <row r="2303" spans="1:11" s="30" customFormat="1" ht="41.25" customHeight="1" thickBot="1" x14ac:dyDescent="0.3">
      <c r="A2303" s="113"/>
      <c r="B2303" s="93"/>
      <c r="C2303" s="55"/>
      <c r="D2303" s="94" t="e">
        <f>VLOOKUP($C2302:$C$5004,$C$27:$D$5004,2,0)</f>
        <v>#N/A</v>
      </c>
      <c r="E2303" s="99"/>
      <c r="F2303" s="60" t="e">
        <f>VLOOKUP($E2303:$E$5004,'PLANO DE APLICAÇÃO'!$A$5:$B$1002,2,0)</f>
        <v>#N/A</v>
      </c>
      <c r="G2303" s="28"/>
      <c r="H2303" s="29" t="str">
        <f>IF(G2303=1,'ANEXO RP14'!$A$51,(IF(G2303=2,'ANEXO RP14'!$A$52,(IF(G2303=3,'ANEXO RP14'!$A$53,(IF(G2303=4,'ANEXO RP14'!$A$54,(IF(G2303=5,'ANEXO RP14'!$A$55,(IF(G2303=6,'ANEXO RP14'!$A$56,(IF(G2303=7,'ANEXO RP14'!$A$57,(IF(G2303=8,'ANEXO RP14'!$A$58,(IF(G2303=9,'ANEXO RP14'!$A$59,(IF(G2303=10,'ANEXO RP14'!$A$60,(IF(G2303=11,'ANEXO RP14'!$A$61,(IF(G2303=12,'ANEXO RP14'!$A$62,(IF(G2303=13,'ANEXO RP14'!$A$63,(IF(G2303=14,'ANEXO RP14'!$A$64,(IF(G2303=15,'ANEXO RP14'!$A$65,(IF(G2303=16,'ANEXO RP14'!$A$66," ")))))))))))))))))))))))))))))))</f>
        <v xml:space="preserve"> </v>
      </c>
      <c r="I2303" s="106"/>
      <c r="J2303" s="114"/>
      <c r="K2303" s="91"/>
    </row>
    <row r="2304" spans="1:11" s="30" customFormat="1" ht="41.25" customHeight="1" thickBot="1" x14ac:dyDescent="0.3">
      <c r="A2304" s="113"/>
      <c r="B2304" s="93"/>
      <c r="C2304" s="55"/>
      <c r="D2304" s="94" t="e">
        <f>VLOOKUP($C2303:$C$5004,$C$27:$D$5004,2,0)</f>
        <v>#N/A</v>
      </c>
      <c r="E2304" s="99"/>
      <c r="F2304" s="60" t="e">
        <f>VLOOKUP($E2304:$E$5004,'PLANO DE APLICAÇÃO'!$A$5:$B$1002,2,0)</f>
        <v>#N/A</v>
      </c>
      <c r="G2304" s="28"/>
      <c r="H2304" s="29" t="str">
        <f>IF(G2304=1,'ANEXO RP14'!$A$51,(IF(G2304=2,'ANEXO RP14'!$A$52,(IF(G2304=3,'ANEXO RP14'!$A$53,(IF(G2304=4,'ANEXO RP14'!$A$54,(IF(G2304=5,'ANEXO RP14'!$A$55,(IF(G2304=6,'ANEXO RP14'!$A$56,(IF(G2304=7,'ANEXO RP14'!$A$57,(IF(G2304=8,'ANEXO RP14'!$A$58,(IF(G2304=9,'ANEXO RP14'!$A$59,(IF(G2304=10,'ANEXO RP14'!$A$60,(IF(G2304=11,'ANEXO RP14'!$A$61,(IF(G2304=12,'ANEXO RP14'!$A$62,(IF(G2304=13,'ANEXO RP14'!$A$63,(IF(G2304=14,'ANEXO RP14'!$A$64,(IF(G2304=15,'ANEXO RP14'!$A$65,(IF(G2304=16,'ANEXO RP14'!$A$66," ")))))))))))))))))))))))))))))))</f>
        <v xml:space="preserve"> </v>
      </c>
      <c r="I2304" s="106"/>
      <c r="J2304" s="114"/>
      <c r="K2304" s="91"/>
    </row>
    <row r="2305" spans="1:11" s="30" customFormat="1" ht="41.25" customHeight="1" thickBot="1" x14ac:dyDescent="0.3">
      <c r="A2305" s="113"/>
      <c r="B2305" s="93"/>
      <c r="C2305" s="55"/>
      <c r="D2305" s="94" t="e">
        <f>VLOOKUP($C2304:$C$5004,$C$27:$D$5004,2,0)</f>
        <v>#N/A</v>
      </c>
      <c r="E2305" s="99"/>
      <c r="F2305" s="60" t="e">
        <f>VLOOKUP($E2305:$E$5004,'PLANO DE APLICAÇÃO'!$A$5:$B$1002,2,0)</f>
        <v>#N/A</v>
      </c>
      <c r="G2305" s="28"/>
      <c r="H2305" s="29" t="str">
        <f>IF(G2305=1,'ANEXO RP14'!$A$51,(IF(G2305=2,'ANEXO RP14'!$A$52,(IF(G2305=3,'ANEXO RP14'!$A$53,(IF(G2305=4,'ANEXO RP14'!$A$54,(IF(G2305=5,'ANEXO RP14'!$A$55,(IF(G2305=6,'ANEXO RP14'!$A$56,(IF(G2305=7,'ANEXO RP14'!$A$57,(IF(G2305=8,'ANEXO RP14'!$A$58,(IF(G2305=9,'ANEXO RP14'!$A$59,(IF(G2305=10,'ANEXO RP14'!$A$60,(IF(G2305=11,'ANEXO RP14'!$A$61,(IF(G2305=12,'ANEXO RP14'!$A$62,(IF(G2305=13,'ANEXO RP14'!$A$63,(IF(G2305=14,'ANEXO RP14'!$A$64,(IF(G2305=15,'ANEXO RP14'!$A$65,(IF(G2305=16,'ANEXO RP14'!$A$66," ")))))))))))))))))))))))))))))))</f>
        <v xml:space="preserve"> </v>
      </c>
      <c r="I2305" s="106"/>
      <c r="J2305" s="114"/>
      <c r="K2305" s="91"/>
    </row>
    <row r="2306" spans="1:11" s="30" customFormat="1" ht="41.25" customHeight="1" thickBot="1" x14ac:dyDescent="0.3">
      <c r="A2306" s="113"/>
      <c r="B2306" s="93"/>
      <c r="C2306" s="55"/>
      <c r="D2306" s="94" t="e">
        <f>VLOOKUP($C2305:$C$5004,$C$27:$D$5004,2,0)</f>
        <v>#N/A</v>
      </c>
      <c r="E2306" s="99"/>
      <c r="F2306" s="60" t="e">
        <f>VLOOKUP($E2306:$E$5004,'PLANO DE APLICAÇÃO'!$A$5:$B$1002,2,0)</f>
        <v>#N/A</v>
      </c>
      <c r="G2306" s="28"/>
      <c r="H2306" s="29" t="str">
        <f>IF(G2306=1,'ANEXO RP14'!$A$51,(IF(G2306=2,'ANEXO RP14'!$A$52,(IF(G2306=3,'ANEXO RP14'!$A$53,(IF(G2306=4,'ANEXO RP14'!$A$54,(IF(G2306=5,'ANEXO RP14'!$A$55,(IF(G2306=6,'ANEXO RP14'!$A$56,(IF(G2306=7,'ANEXO RP14'!$A$57,(IF(G2306=8,'ANEXO RP14'!$A$58,(IF(G2306=9,'ANEXO RP14'!$A$59,(IF(G2306=10,'ANEXO RP14'!$A$60,(IF(G2306=11,'ANEXO RP14'!$A$61,(IF(G2306=12,'ANEXO RP14'!$A$62,(IF(G2306=13,'ANEXO RP14'!$A$63,(IF(G2306=14,'ANEXO RP14'!$A$64,(IF(G2306=15,'ANEXO RP14'!$A$65,(IF(G2306=16,'ANEXO RP14'!$A$66," ")))))))))))))))))))))))))))))))</f>
        <v xml:space="preserve"> </v>
      </c>
      <c r="I2306" s="106"/>
      <c r="J2306" s="114"/>
      <c r="K2306" s="91"/>
    </row>
    <row r="2307" spans="1:11" s="30" customFormat="1" ht="41.25" customHeight="1" thickBot="1" x14ac:dyDescent="0.3">
      <c r="A2307" s="113"/>
      <c r="B2307" s="93"/>
      <c r="C2307" s="55"/>
      <c r="D2307" s="94" t="e">
        <f>VLOOKUP($C2306:$C$5004,$C$27:$D$5004,2,0)</f>
        <v>#N/A</v>
      </c>
      <c r="E2307" s="99"/>
      <c r="F2307" s="60" t="e">
        <f>VLOOKUP($E2307:$E$5004,'PLANO DE APLICAÇÃO'!$A$5:$B$1002,2,0)</f>
        <v>#N/A</v>
      </c>
      <c r="G2307" s="28"/>
      <c r="H2307" s="29" t="str">
        <f>IF(G2307=1,'ANEXO RP14'!$A$51,(IF(G2307=2,'ANEXO RP14'!$A$52,(IF(G2307=3,'ANEXO RP14'!$A$53,(IF(G2307=4,'ANEXO RP14'!$A$54,(IF(G2307=5,'ANEXO RP14'!$A$55,(IF(G2307=6,'ANEXO RP14'!$A$56,(IF(G2307=7,'ANEXO RP14'!$A$57,(IF(G2307=8,'ANEXO RP14'!$A$58,(IF(G2307=9,'ANEXO RP14'!$A$59,(IF(G2307=10,'ANEXO RP14'!$A$60,(IF(G2307=11,'ANEXO RP14'!$A$61,(IF(G2307=12,'ANEXO RP14'!$A$62,(IF(G2307=13,'ANEXO RP14'!$A$63,(IF(G2307=14,'ANEXO RP14'!$A$64,(IF(G2307=15,'ANEXO RP14'!$A$65,(IF(G2307=16,'ANEXO RP14'!$A$66," ")))))))))))))))))))))))))))))))</f>
        <v xml:space="preserve"> </v>
      </c>
      <c r="I2307" s="106"/>
      <c r="J2307" s="114"/>
      <c r="K2307" s="91"/>
    </row>
    <row r="2308" spans="1:11" s="30" customFormat="1" ht="41.25" customHeight="1" thickBot="1" x14ac:dyDescent="0.3">
      <c r="A2308" s="113"/>
      <c r="B2308" s="93"/>
      <c r="C2308" s="55"/>
      <c r="D2308" s="94" t="e">
        <f>VLOOKUP($C2307:$C$5004,$C$27:$D$5004,2,0)</f>
        <v>#N/A</v>
      </c>
      <c r="E2308" s="99"/>
      <c r="F2308" s="60" t="e">
        <f>VLOOKUP($E2308:$E$5004,'PLANO DE APLICAÇÃO'!$A$5:$B$1002,2,0)</f>
        <v>#N/A</v>
      </c>
      <c r="G2308" s="28"/>
      <c r="H2308" s="29" t="str">
        <f>IF(G2308=1,'ANEXO RP14'!$A$51,(IF(G2308=2,'ANEXO RP14'!$A$52,(IF(G2308=3,'ANEXO RP14'!$A$53,(IF(G2308=4,'ANEXO RP14'!$A$54,(IF(G2308=5,'ANEXO RP14'!$A$55,(IF(G2308=6,'ANEXO RP14'!$A$56,(IF(G2308=7,'ANEXO RP14'!$A$57,(IF(G2308=8,'ANEXO RP14'!$A$58,(IF(G2308=9,'ANEXO RP14'!$A$59,(IF(G2308=10,'ANEXO RP14'!$A$60,(IF(G2308=11,'ANEXO RP14'!$A$61,(IF(G2308=12,'ANEXO RP14'!$A$62,(IF(G2308=13,'ANEXO RP14'!$A$63,(IF(G2308=14,'ANEXO RP14'!$A$64,(IF(G2308=15,'ANEXO RP14'!$A$65,(IF(G2308=16,'ANEXO RP14'!$A$66," ")))))))))))))))))))))))))))))))</f>
        <v xml:space="preserve"> </v>
      </c>
      <c r="I2308" s="106"/>
      <c r="J2308" s="114"/>
      <c r="K2308" s="91"/>
    </row>
    <row r="2309" spans="1:11" s="30" customFormat="1" ht="41.25" customHeight="1" thickBot="1" x14ac:dyDescent="0.3">
      <c r="A2309" s="113"/>
      <c r="B2309" s="93"/>
      <c r="C2309" s="55"/>
      <c r="D2309" s="94" t="e">
        <f>VLOOKUP($C2308:$C$5004,$C$27:$D$5004,2,0)</f>
        <v>#N/A</v>
      </c>
      <c r="E2309" s="99"/>
      <c r="F2309" s="60" t="e">
        <f>VLOOKUP($E2309:$E$5004,'PLANO DE APLICAÇÃO'!$A$5:$B$1002,2,0)</f>
        <v>#N/A</v>
      </c>
      <c r="G2309" s="28"/>
      <c r="H2309" s="29" t="str">
        <f>IF(G2309=1,'ANEXO RP14'!$A$51,(IF(G2309=2,'ANEXO RP14'!$A$52,(IF(G2309=3,'ANEXO RP14'!$A$53,(IF(G2309=4,'ANEXO RP14'!$A$54,(IF(G2309=5,'ANEXO RP14'!$A$55,(IF(G2309=6,'ANEXO RP14'!$A$56,(IF(G2309=7,'ANEXO RP14'!$A$57,(IF(G2309=8,'ANEXO RP14'!$A$58,(IF(G2309=9,'ANEXO RP14'!$A$59,(IF(G2309=10,'ANEXO RP14'!$A$60,(IF(G2309=11,'ANEXO RP14'!$A$61,(IF(G2309=12,'ANEXO RP14'!$A$62,(IF(G2309=13,'ANEXO RP14'!$A$63,(IF(G2309=14,'ANEXO RP14'!$A$64,(IF(G2309=15,'ANEXO RP14'!$A$65,(IF(G2309=16,'ANEXO RP14'!$A$66," ")))))))))))))))))))))))))))))))</f>
        <v xml:space="preserve"> </v>
      </c>
      <c r="I2309" s="106"/>
      <c r="J2309" s="114"/>
      <c r="K2309" s="91"/>
    </row>
    <row r="2310" spans="1:11" s="30" customFormat="1" ht="41.25" customHeight="1" thickBot="1" x14ac:dyDescent="0.3">
      <c r="A2310" s="113"/>
      <c r="B2310" s="93"/>
      <c r="C2310" s="55"/>
      <c r="D2310" s="94" t="e">
        <f>VLOOKUP($C2309:$C$5004,$C$27:$D$5004,2,0)</f>
        <v>#N/A</v>
      </c>
      <c r="E2310" s="99"/>
      <c r="F2310" s="60" t="e">
        <f>VLOOKUP($E2310:$E$5004,'PLANO DE APLICAÇÃO'!$A$5:$B$1002,2,0)</f>
        <v>#N/A</v>
      </c>
      <c r="G2310" s="28"/>
      <c r="H2310" s="29" t="str">
        <f>IF(G2310=1,'ANEXO RP14'!$A$51,(IF(G2310=2,'ANEXO RP14'!$A$52,(IF(G2310=3,'ANEXO RP14'!$A$53,(IF(G2310=4,'ANEXO RP14'!$A$54,(IF(G2310=5,'ANEXO RP14'!$A$55,(IF(G2310=6,'ANEXO RP14'!$A$56,(IF(G2310=7,'ANEXO RP14'!$A$57,(IF(G2310=8,'ANEXO RP14'!$A$58,(IF(G2310=9,'ANEXO RP14'!$A$59,(IF(G2310=10,'ANEXO RP14'!$A$60,(IF(G2310=11,'ANEXO RP14'!$A$61,(IF(G2310=12,'ANEXO RP14'!$A$62,(IF(G2310=13,'ANEXO RP14'!$A$63,(IF(G2310=14,'ANEXO RP14'!$A$64,(IF(G2310=15,'ANEXO RP14'!$A$65,(IF(G2310=16,'ANEXO RP14'!$A$66," ")))))))))))))))))))))))))))))))</f>
        <v xml:space="preserve"> </v>
      </c>
      <c r="I2310" s="106"/>
      <c r="J2310" s="114"/>
      <c r="K2310" s="91"/>
    </row>
    <row r="2311" spans="1:11" s="30" customFormat="1" ht="41.25" customHeight="1" thickBot="1" x14ac:dyDescent="0.3">
      <c r="A2311" s="113"/>
      <c r="B2311" s="93"/>
      <c r="C2311" s="55"/>
      <c r="D2311" s="94" t="e">
        <f>VLOOKUP($C2310:$C$5004,$C$27:$D$5004,2,0)</f>
        <v>#N/A</v>
      </c>
      <c r="E2311" s="99"/>
      <c r="F2311" s="60" t="e">
        <f>VLOOKUP($E2311:$E$5004,'PLANO DE APLICAÇÃO'!$A$5:$B$1002,2,0)</f>
        <v>#N/A</v>
      </c>
      <c r="G2311" s="28"/>
      <c r="H2311" s="29" t="str">
        <f>IF(G2311=1,'ANEXO RP14'!$A$51,(IF(G2311=2,'ANEXO RP14'!$A$52,(IF(G2311=3,'ANEXO RP14'!$A$53,(IF(G2311=4,'ANEXO RP14'!$A$54,(IF(G2311=5,'ANEXO RP14'!$A$55,(IF(G2311=6,'ANEXO RP14'!$A$56,(IF(G2311=7,'ANEXO RP14'!$A$57,(IF(G2311=8,'ANEXO RP14'!$A$58,(IF(G2311=9,'ANEXO RP14'!$A$59,(IF(G2311=10,'ANEXO RP14'!$A$60,(IF(G2311=11,'ANEXO RP14'!$A$61,(IF(G2311=12,'ANEXO RP14'!$A$62,(IF(G2311=13,'ANEXO RP14'!$A$63,(IF(G2311=14,'ANEXO RP14'!$A$64,(IF(G2311=15,'ANEXO RP14'!$A$65,(IF(G2311=16,'ANEXO RP14'!$A$66," ")))))))))))))))))))))))))))))))</f>
        <v xml:space="preserve"> </v>
      </c>
      <c r="I2311" s="106"/>
      <c r="J2311" s="114"/>
      <c r="K2311" s="91"/>
    </row>
    <row r="2312" spans="1:11" s="30" customFormat="1" ht="41.25" customHeight="1" thickBot="1" x14ac:dyDescent="0.3">
      <c r="A2312" s="113"/>
      <c r="B2312" s="93"/>
      <c r="C2312" s="55"/>
      <c r="D2312" s="94" t="e">
        <f>VLOOKUP($C2311:$C$5004,$C$27:$D$5004,2,0)</f>
        <v>#N/A</v>
      </c>
      <c r="E2312" s="99"/>
      <c r="F2312" s="60" t="e">
        <f>VLOOKUP($E2312:$E$5004,'PLANO DE APLICAÇÃO'!$A$5:$B$1002,2,0)</f>
        <v>#N/A</v>
      </c>
      <c r="G2312" s="28"/>
      <c r="H2312" s="29" t="str">
        <f>IF(G2312=1,'ANEXO RP14'!$A$51,(IF(G2312=2,'ANEXO RP14'!$A$52,(IF(G2312=3,'ANEXO RP14'!$A$53,(IF(G2312=4,'ANEXO RP14'!$A$54,(IF(G2312=5,'ANEXO RP14'!$A$55,(IF(G2312=6,'ANEXO RP14'!$A$56,(IF(G2312=7,'ANEXO RP14'!$A$57,(IF(G2312=8,'ANEXO RP14'!$A$58,(IF(G2312=9,'ANEXO RP14'!$A$59,(IF(G2312=10,'ANEXO RP14'!$A$60,(IF(G2312=11,'ANEXO RP14'!$A$61,(IF(G2312=12,'ANEXO RP14'!$A$62,(IF(G2312=13,'ANEXO RP14'!$A$63,(IF(G2312=14,'ANEXO RP14'!$A$64,(IF(G2312=15,'ANEXO RP14'!$A$65,(IF(G2312=16,'ANEXO RP14'!$A$66," ")))))))))))))))))))))))))))))))</f>
        <v xml:space="preserve"> </v>
      </c>
      <c r="I2312" s="106"/>
      <c r="J2312" s="114"/>
      <c r="K2312" s="91"/>
    </row>
    <row r="2313" spans="1:11" s="30" customFormat="1" ht="41.25" customHeight="1" thickBot="1" x14ac:dyDescent="0.3">
      <c r="A2313" s="113"/>
      <c r="B2313" s="93"/>
      <c r="C2313" s="55"/>
      <c r="D2313" s="94" t="e">
        <f>VLOOKUP($C2312:$C$5004,$C$27:$D$5004,2,0)</f>
        <v>#N/A</v>
      </c>
      <c r="E2313" s="99"/>
      <c r="F2313" s="60" t="e">
        <f>VLOOKUP($E2313:$E$5004,'PLANO DE APLICAÇÃO'!$A$5:$B$1002,2,0)</f>
        <v>#N/A</v>
      </c>
      <c r="G2313" s="28"/>
      <c r="H2313" s="29" t="str">
        <f>IF(G2313=1,'ANEXO RP14'!$A$51,(IF(G2313=2,'ANEXO RP14'!$A$52,(IF(G2313=3,'ANEXO RP14'!$A$53,(IF(G2313=4,'ANEXO RP14'!$A$54,(IF(G2313=5,'ANEXO RP14'!$A$55,(IF(G2313=6,'ANEXO RP14'!$A$56,(IF(G2313=7,'ANEXO RP14'!$A$57,(IF(G2313=8,'ANEXO RP14'!$A$58,(IF(G2313=9,'ANEXO RP14'!$A$59,(IF(G2313=10,'ANEXO RP14'!$A$60,(IF(G2313=11,'ANEXO RP14'!$A$61,(IF(G2313=12,'ANEXO RP14'!$A$62,(IF(G2313=13,'ANEXO RP14'!$A$63,(IF(G2313=14,'ANEXO RP14'!$A$64,(IF(G2313=15,'ANEXO RP14'!$A$65,(IF(G2313=16,'ANEXO RP14'!$A$66," ")))))))))))))))))))))))))))))))</f>
        <v xml:space="preserve"> </v>
      </c>
      <c r="I2313" s="106"/>
      <c r="J2313" s="114"/>
      <c r="K2313" s="91"/>
    </row>
    <row r="2314" spans="1:11" s="30" customFormat="1" ht="41.25" customHeight="1" thickBot="1" x14ac:dyDescent="0.3">
      <c r="A2314" s="113"/>
      <c r="B2314" s="93"/>
      <c r="C2314" s="55"/>
      <c r="D2314" s="94" t="e">
        <f>VLOOKUP($C2313:$C$5004,$C$27:$D$5004,2,0)</f>
        <v>#N/A</v>
      </c>
      <c r="E2314" s="99"/>
      <c r="F2314" s="60" t="e">
        <f>VLOOKUP($E2314:$E$5004,'PLANO DE APLICAÇÃO'!$A$5:$B$1002,2,0)</f>
        <v>#N/A</v>
      </c>
      <c r="G2314" s="28"/>
      <c r="H2314" s="29" t="str">
        <f>IF(G2314=1,'ANEXO RP14'!$A$51,(IF(G2314=2,'ANEXO RP14'!$A$52,(IF(G2314=3,'ANEXO RP14'!$A$53,(IF(G2314=4,'ANEXO RP14'!$A$54,(IF(G2314=5,'ANEXO RP14'!$A$55,(IF(G2314=6,'ANEXO RP14'!$A$56,(IF(G2314=7,'ANEXO RP14'!$A$57,(IF(G2314=8,'ANEXO RP14'!$A$58,(IF(G2314=9,'ANEXO RP14'!$A$59,(IF(G2314=10,'ANEXO RP14'!$A$60,(IF(G2314=11,'ANEXO RP14'!$A$61,(IF(G2314=12,'ANEXO RP14'!$A$62,(IF(G2314=13,'ANEXO RP14'!$A$63,(IF(G2314=14,'ANEXO RP14'!$A$64,(IF(G2314=15,'ANEXO RP14'!$A$65,(IF(G2314=16,'ANEXO RP14'!$A$66," ")))))))))))))))))))))))))))))))</f>
        <v xml:space="preserve"> </v>
      </c>
      <c r="I2314" s="106"/>
      <c r="J2314" s="114"/>
      <c r="K2314" s="91"/>
    </row>
    <row r="2315" spans="1:11" s="30" customFormat="1" ht="41.25" customHeight="1" thickBot="1" x14ac:dyDescent="0.3">
      <c r="A2315" s="113"/>
      <c r="B2315" s="93"/>
      <c r="C2315" s="55"/>
      <c r="D2315" s="94" t="e">
        <f>VLOOKUP($C2314:$C$5004,$C$27:$D$5004,2,0)</f>
        <v>#N/A</v>
      </c>
      <c r="E2315" s="99"/>
      <c r="F2315" s="60" t="e">
        <f>VLOOKUP($E2315:$E$5004,'PLANO DE APLICAÇÃO'!$A$5:$B$1002,2,0)</f>
        <v>#N/A</v>
      </c>
      <c r="G2315" s="28"/>
      <c r="H2315" s="29" t="str">
        <f>IF(G2315=1,'ANEXO RP14'!$A$51,(IF(G2315=2,'ANEXO RP14'!$A$52,(IF(G2315=3,'ANEXO RP14'!$A$53,(IF(G2315=4,'ANEXO RP14'!$A$54,(IF(G2315=5,'ANEXO RP14'!$A$55,(IF(G2315=6,'ANEXO RP14'!$A$56,(IF(G2315=7,'ANEXO RP14'!$A$57,(IF(G2315=8,'ANEXO RP14'!$A$58,(IF(G2315=9,'ANEXO RP14'!$A$59,(IF(G2315=10,'ANEXO RP14'!$A$60,(IF(G2315=11,'ANEXO RP14'!$A$61,(IF(G2315=12,'ANEXO RP14'!$A$62,(IF(G2315=13,'ANEXO RP14'!$A$63,(IF(G2315=14,'ANEXO RP14'!$A$64,(IF(G2315=15,'ANEXO RP14'!$A$65,(IF(G2315=16,'ANEXO RP14'!$A$66," ")))))))))))))))))))))))))))))))</f>
        <v xml:space="preserve"> </v>
      </c>
      <c r="I2315" s="106"/>
      <c r="J2315" s="114"/>
      <c r="K2315" s="91"/>
    </row>
    <row r="2316" spans="1:11" s="30" customFormat="1" ht="41.25" customHeight="1" thickBot="1" x14ac:dyDescent="0.3">
      <c r="A2316" s="113"/>
      <c r="B2316" s="93"/>
      <c r="C2316" s="55"/>
      <c r="D2316" s="94" t="e">
        <f>VLOOKUP($C2315:$C$5004,$C$27:$D$5004,2,0)</f>
        <v>#N/A</v>
      </c>
      <c r="E2316" s="99"/>
      <c r="F2316" s="60" t="e">
        <f>VLOOKUP($E2316:$E$5004,'PLANO DE APLICAÇÃO'!$A$5:$B$1002,2,0)</f>
        <v>#N/A</v>
      </c>
      <c r="G2316" s="28"/>
      <c r="H2316" s="29" t="str">
        <f>IF(G2316=1,'ANEXO RP14'!$A$51,(IF(G2316=2,'ANEXO RP14'!$A$52,(IF(G2316=3,'ANEXO RP14'!$A$53,(IF(G2316=4,'ANEXO RP14'!$A$54,(IF(G2316=5,'ANEXO RP14'!$A$55,(IF(G2316=6,'ANEXO RP14'!$A$56,(IF(G2316=7,'ANEXO RP14'!$A$57,(IF(G2316=8,'ANEXO RP14'!$A$58,(IF(G2316=9,'ANEXO RP14'!$A$59,(IF(G2316=10,'ANEXO RP14'!$A$60,(IF(G2316=11,'ANEXO RP14'!$A$61,(IF(G2316=12,'ANEXO RP14'!$A$62,(IF(G2316=13,'ANEXO RP14'!$A$63,(IF(G2316=14,'ANEXO RP14'!$A$64,(IF(G2316=15,'ANEXO RP14'!$A$65,(IF(G2316=16,'ANEXO RP14'!$A$66," ")))))))))))))))))))))))))))))))</f>
        <v xml:space="preserve"> </v>
      </c>
      <c r="I2316" s="106"/>
      <c r="J2316" s="114"/>
      <c r="K2316" s="91"/>
    </row>
    <row r="2317" spans="1:11" s="30" customFormat="1" ht="41.25" customHeight="1" thickBot="1" x14ac:dyDescent="0.3">
      <c r="A2317" s="113"/>
      <c r="B2317" s="93"/>
      <c r="C2317" s="55"/>
      <c r="D2317" s="94" t="e">
        <f>VLOOKUP($C2316:$C$5004,$C$27:$D$5004,2,0)</f>
        <v>#N/A</v>
      </c>
      <c r="E2317" s="99"/>
      <c r="F2317" s="60" t="e">
        <f>VLOOKUP($E2317:$E$5004,'PLANO DE APLICAÇÃO'!$A$5:$B$1002,2,0)</f>
        <v>#N/A</v>
      </c>
      <c r="G2317" s="28"/>
      <c r="H2317" s="29" t="str">
        <f>IF(G2317=1,'ANEXO RP14'!$A$51,(IF(G2317=2,'ANEXO RP14'!$A$52,(IF(G2317=3,'ANEXO RP14'!$A$53,(IF(G2317=4,'ANEXO RP14'!$A$54,(IF(G2317=5,'ANEXO RP14'!$A$55,(IF(G2317=6,'ANEXO RP14'!$A$56,(IF(G2317=7,'ANEXO RP14'!$A$57,(IF(G2317=8,'ANEXO RP14'!$A$58,(IF(G2317=9,'ANEXO RP14'!$A$59,(IF(G2317=10,'ANEXO RP14'!$A$60,(IF(G2317=11,'ANEXO RP14'!$A$61,(IF(G2317=12,'ANEXO RP14'!$A$62,(IF(G2317=13,'ANEXO RP14'!$A$63,(IF(G2317=14,'ANEXO RP14'!$A$64,(IF(G2317=15,'ANEXO RP14'!$A$65,(IF(G2317=16,'ANEXO RP14'!$A$66," ")))))))))))))))))))))))))))))))</f>
        <v xml:space="preserve"> </v>
      </c>
      <c r="I2317" s="106"/>
      <c r="J2317" s="114"/>
      <c r="K2317" s="91"/>
    </row>
    <row r="2318" spans="1:11" s="30" customFormat="1" ht="41.25" customHeight="1" thickBot="1" x14ac:dyDescent="0.3">
      <c r="A2318" s="113"/>
      <c r="B2318" s="93"/>
      <c r="C2318" s="55"/>
      <c r="D2318" s="94" t="e">
        <f>VLOOKUP($C2317:$C$5004,$C$27:$D$5004,2,0)</f>
        <v>#N/A</v>
      </c>
      <c r="E2318" s="99"/>
      <c r="F2318" s="60" t="e">
        <f>VLOOKUP($E2318:$E$5004,'PLANO DE APLICAÇÃO'!$A$5:$B$1002,2,0)</f>
        <v>#N/A</v>
      </c>
      <c r="G2318" s="28"/>
      <c r="H2318" s="29" t="str">
        <f>IF(G2318=1,'ANEXO RP14'!$A$51,(IF(G2318=2,'ANEXO RP14'!$A$52,(IF(G2318=3,'ANEXO RP14'!$A$53,(IF(G2318=4,'ANEXO RP14'!$A$54,(IF(G2318=5,'ANEXO RP14'!$A$55,(IF(G2318=6,'ANEXO RP14'!$A$56,(IF(G2318=7,'ANEXO RP14'!$A$57,(IF(G2318=8,'ANEXO RP14'!$A$58,(IF(G2318=9,'ANEXO RP14'!$A$59,(IF(G2318=10,'ANEXO RP14'!$A$60,(IF(G2318=11,'ANEXO RP14'!$A$61,(IF(G2318=12,'ANEXO RP14'!$A$62,(IF(G2318=13,'ANEXO RP14'!$A$63,(IF(G2318=14,'ANEXO RP14'!$A$64,(IF(G2318=15,'ANEXO RP14'!$A$65,(IF(G2318=16,'ANEXO RP14'!$A$66," ")))))))))))))))))))))))))))))))</f>
        <v xml:space="preserve"> </v>
      </c>
      <c r="I2318" s="106"/>
      <c r="J2318" s="114"/>
      <c r="K2318" s="91"/>
    </row>
    <row r="2319" spans="1:11" s="30" customFormat="1" ht="41.25" customHeight="1" thickBot="1" x14ac:dyDescent="0.3">
      <c r="A2319" s="113"/>
      <c r="B2319" s="93"/>
      <c r="C2319" s="55"/>
      <c r="D2319" s="94" t="e">
        <f>VLOOKUP($C2318:$C$5004,$C$27:$D$5004,2,0)</f>
        <v>#N/A</v>
      </c>
      <c r="E2319" s="99"/>
      <c r="F2319" s="60" t="e">
        <f>VLOOKUP($E2319:$E$5004,'PLANO DE APLICAÇÃO'!$A$5:$B$1002,2,0)</f>
        <v>#N/A</v>
      </c>
      <c r="G2319" s="28"/>
      <c r="H2319" s="29" t="str">
        <f>IF(G2319=1,'ANEXO RP14'!$A$51,(IF(G2319=2,'ANEXO RP14'!$A$52,(IF(G2319=3,'ANEXO RP14'!$A$53,(IF(G2319=4,'ANEXO RP14'!$A$54,(IF(G2319=5,'ANEXO RP14'!$A$55,(IF(G2319=6,'ANEXO RP14'!$A$56,(IF(G2319=7,'ANEXO RP14'!$A$57,(IF(G2319=8,'ANEXO RP14'!$A$58,(IF(G2319=9,'ANEXO RP14'!$A$59,(IF(G2319=10,'ANEXO RP14'!$A$60,(IF(G2319=11,'ANEXO RP14'!$A$61,(IF(G2319=12,'ANEXO RP14'!$A$62,(IF(G2319=13,'ANEXO RP14'!$A$63,(IF(G2319=14,'ANEXO RP14'!$A$64,(IF(G2319=15,'ANEXO RP14'!$A$65,(IF(G2319=16,'ANEXO RP14'!$A$66," ")))))))))))))))))))))))))))))))</f>
        <v xml:space="preserve"> </v>
      </c>
      <c r="I2319" s="106"/>
      <c r="J2319" s="114"/>
      <c r="K2319" s="91"/>
    </row>
    <row r="2320" spans="1:11" s="30" customFormat="1" ht="41.25" customHeight="1" thickBot="1" x14ac:dyDescent="0.3">
      <c r="A2320" s="113"/>
      <c r="B2320" s="93"/>
      <c r="C2320" s="55"/>
      <c r="D2320" s="94" t="e">
        <f>VLOOKUP($C2319:$C$5004,$C$27:$D$5004,2,0)</f>
        <v>#N/A</v>
      </c>
      <c r="E2320" s="99"/>
      <c r="F2320" s="60" t="e">
        <f>VLOOKUP($E2320:$E$5004,'PLANO DE APLICAÇÃO'!$A$5:$B$1002,2,0)</f>
        <v>#N/A</v>
      </c>
      <c r="G2320" s="28"/>
      <c r="H2320" s="29" t="str">
        <f>IF(G2320=1,'ANEXO RP14'!$A$51,(IF(G2320=2,'ANEXO RP14'!$A$52,(IF(G2320=3,'ANEXO RP14'!$A$53,(IF(G2320=4,'ANEXO RP14'!$A$54,(IF(G2320=5,'ANEXO RP14'!$A$55,(IF(G2320=6,'ANEXO RP14'!$A$56,(IF(G2320=7,'ANEXO RP14'!$A$57,(IF(G2320=8,'ANEXO RP14'!$A$58,(IF(G2320=9,'ANEXO RP14'!$A$59,(IF(G2320=10,'ANEXO RP14'!$A$60,(IF(G2320=11,'ANEXO RP14'!$A$61,(IF(G2320=12,'ANEXO RP14'!$A$62,(IF(G2320=13,'ANEXO RP14'!$A$63,(IF(G2320=14,'ANEXO RP14'!$A$64,(IF(G2320=15,'ANEXO RP14'!$A$65,(IF(G2320=16,'ANEXO RP14'!$A$66," ")))))))))))))))))))))))))))))))</f>
        <v xml:space="preserve"> </v>
      </c>
      <c r="I2320" s="106"/>
      <c r="J2320" s="114"/>
      <c r="K2320" s="91"/>
    </row>
    <row r="2321" spans="1:11" s="30" customFormat="1" ht="41.25" customHeight="1" thickBot="1" x14ac:dyDescent="0.3">
      <c r="A2321" s="113"/>
      <c r="B2321" s="93"/>
      <c r="C2321" s="55"/>
      <c r="D2321" s="94" t="e">
        <f>VLOOKUP($C2320:$C$5004,$C$27:$D$5004,2,0)</f>
        <v>#N/A</v>
      </c>
      <c r="E2321" s="99"/>
      <c r="F2321" s="60" t="e">
        <f>VLOOKUP($E2321:$E$5004,'PLANO DE APLICAÇÃO'!$A$5:$B$1002,2,0)</f>
        <v>#N/A</v>
      </c>
      <c r="G2321" s="28"/>
      <c r="H2321" s="29" t="str">
        <f>IF(G2321=1,'ANEXO RP14'!$A$51,(IF(G2321=2,'ANEXO RP14'!$A$52,(IF(G2321=3,'ANEXO RP14'!$A$53,(IF(G2321=4,'ANEXO RP14'!$A$54,(IF(G2321=5,'ANEXO RP14'!$A$55,(IF(G2321=6,'ANEXO RP14'!$A$56,(IF(G2321=7,'ANEXO RP14'!$A$57,(IF(G2321=8,'ANEXO RP14'!$A$58,(IF(G2321=9,'ANEXO RP14'!$A$59,(IF(G2321=10,'ANEXO RP14'!$A$60,(IF(G2321=11,'ANEXO RP14'!$A$61,(IF(G2321=12,'ANEXO RP14'!$A$62,(IF(G2321=13,'ANEXO RP14'!$A$63,(IF(G2321=14,'ANEXO RP14'!$A$64,(IF(G2321=15,'ANEXO RP14'!$A$65,(IF(G2321=16,'ANEXO RP14'!$A$66," ")))))))))))))))))))))))))))))))</f>
        <v xml:space="preserve"> </v>
      </c>
      <c r="I2321" s="106"/>
      <c r="J2321" s="114"/>
      <c r="K2321" s="91"/>
    </row>
    <row r="2322" spans="1:11" s="30" customFormat="1" ht="41.25" customHeight="1" thickBot="1" x14ac:dyDescent="0.3">
      <c r="A2322" s="113"/>
      <c r="B2322" s="93"/>
      <c r="C2322" s="55"/>
      <c r="D2322" s="94" t="e">
        <f>VLOOKUP($C2321:$C$5004,$C$27:$D$5004,2,0)</f>
        <v>#N/A</v>
      </c>
      <c r="E2322" s="99"/>
      <c r="F2322" s="60" t="e">
        <f>VLOOKUP($E2322:$E$5004,'PLANO DE APLICAÇÃO'!$A$5:$B$1002,2,0)</f>
        <v>#N/A</v>
      </c>
      <c r="G2322" s="28"/>
      <c r="H2322" s="29" t="str">
        <f>IF(G2322=1,'ANEXO RP14'!$A$51,(IF(G2322=2,'ANEXO RP14'!$A$52,(IF(G2322=3,'ANEXO RP14'!$A$53,(IF(G2322=4,'ANEXO RP14'!$A$54,(IF(G2322=5,'ANEXO RP14'!$A$55,(IF(G2322=6,'ANEXO RP14'!$A$56,(IF(G2322=7,'ANEXO RP14'!$A$57,(IF(G2322=8,'ANEXO RP14'!$A$58,(IF(G2322=9,'ANEXO RP14'!$A$59,(IF(G2322=10,'ANEXO RP14'!$A$60,(IF(G2322=11,'ANEXO RP14'!$A$61,(IF(G2322=12,'ANEXO RP14'!$A$62,(IF(G2322=13,'ANEXO RP14'!$A$63,(IF(G2322=14,'ANEXO RP14'!$A$64,(IF(G2322=15,'ANEXO RP14'!$A$65,(IF(G2322=16,'ANEXO RP14'!$A$66," ")))))))))))))))))))))))))))))))</f>
        <v xml:space="preserve"> </v>
      </c>
      <c r="I2322" s="106"/>
      <c r="J2322" s="114"/>
      <c r="K2322" s="91"/>
    </row>
    <row r="2323" spans="1:11" s="30" customFormat="1" ht="41.25" customHeight="1" thickBot="1" x14ac:dyDescent="0.3">
      <c r="A2323" s="113"/>
      <c r="B2323" s="93"/>
      <c r="C2323" s="55"/>
      <c r="D2323" s="94" t="e">
        <f>VLOOKUP($C2322:$C$5004,$C$27:$D$5004,2,0)</f>
        <v>#N/A</v>
      </c>
      <c r="E2323" s="99"/>
      <c r="F2323" s="60" t="e">
        <f>VLOOKUP($E2323:$E$5004,'PLANO DE APLICAÇÃO'!$A$5:$B$1002,2,0)</f>
        <v>#N/A</v>
      </c>
      <c r="G2323" s="28"/>
      <c r="H2323" s="29" t="str">
        <f>IF(G2323=1,'ANEXO RP14'!$A$51,(IF(G2323=2,'ANEXO RP14'!$A$52,(IF(G2323=3,'ANEXO RP14'!$A$53,(IF(G2323=4,'ANEXO RP14'!$A$54,(IF(G2323=5,'ANEXO RP14'!$A$55,(IF(G2323=6,'ANEXO RP14'!$A$56,(IF(G2323=7,'ANEXO RP14'!$A$57,(IF(G2323=8,'ANEXO RP14'!$A$58,(IF(G2323=9,'ANEXO RP14'!$A$59,(IF(G2323=10,'ANEXO RP14'!$A$60,(IF(G2323=11,'ANEXO RP14'!$A$61,(IF(G2323=12,'ANEXO RP14'!$A$62,(IF(G2323=13,'ANEXO RP14'!$A$63,(IF(G2323=14,'ANEXO RP14'!$A$64,(IF(G2323=15,'ANEXO RP14'!$A$65,(IF(G2323=16,'ANEXO RP14'!$A$66," ")))))))))))))))))))))))))))))))</f>
        <v xml:space="preserve"> </v>
      </c>
      <c r="I2323" s="106"/>
      <c r="J2323" s="114"/>
      <c r="K2323" s="91"/>
    </row>
    <row r="2324" spans="1:11" s="30" customFormat="1" ht="41.25" customHeight="1" thickBot="1" x14ac:dyDescent="0.3">
      <c r="A2324" s="113"/>
      <c r="B2324" s="93"/>
      <c r="C2324" s="55"/>
      <c r="D2324" s="94" t="e">
        <f>VLOOKUP($C2323:$C$5004,$C$27:$D$5004,2,0)</f>
        <v>#N/A</v>
      </c>
      <c r="E2324" s="99"/>
      <c r="F2324" s="60" t="e">
        <f>VLOOKUP($E2324:$E$5004,'PLANO DE APLICAÇÃO'!$A$5:$B$1002,2,0)</f>
        <v>#N/A</v>
      </c>
      <c r="G2324" s="28"/>
      <c r="H2324" s="29" t="str">
        <f>IF(G2324=1,'ANEXO RP14'!$A$51,(IF(G2324=2,'ANEXO RP14'!$A$52,(IF(G2324=3,'ANEXO RP14'!$A$53,(IF(G2324=4,'ANEXO RP14'!$A$54,(IF(G2324=5,'ANEXO RP14'!$A$55,(IF(G2324=6,'ANEXO RP14'!$A$56,(IF(G2324=7,'ANEXO RP14'!$A$57,(IF(G2324=8,'ANEXO RP14'!$A$58,(IF(G2324=9,'ANEXO RP14'!$A$59,(IF(G2324=10,'ANEXO RP14'!$A$60,(IF(G2324=11,'ANEXO RP14'!$A$61,(IF(G2324=12,'ANEXO RP14'!$A$62,(IF(G2324=13,'ANEXO RP14'!$A$63,(IF(G2324=14,'ANEXO RP14'!$A$64,(IF(G2324=15,'ANEXO RP14'!$A$65,(IF(G2324=16,'ANEXO RP14'!$A$66," ")))))))))))))))))))))))))))))))</f>
        <v xml:space="preserve"> </v>
      </c>
      <c r="I2324" s="106"/>
      <c r="J2324" s="114"/>
      <c r="K2324" s="91"/>
    </row>
    <row r="2325" spans="1:11" s="30" customFormat="1" ht="41.25" customHeight="1" thickBot="1" x14ac:dyDescent="0.3">
      <c r="A2325" s="113"/>
      <c r="B2325" s="93"/>
      <c r="C2325" s="55"/>
      <c r="D2325" s="94" t="e">
        <f>VLOOKUP($C2324:$C$5004,$C$27:$D$5004,2,0)</f>
        <v>#N/A</v>
      </c>
      <c r="E2325" s="99"/>
      <c r="F2325" s="60" t="e">
        <f>VLOOKUP($E2325:$E$5004,'PLANO DE APLICAÇÃO'!$A$5:$B$1002,2,0)</f>
        <v>#N/A</v>
      </c>
      <c r="G2325" s="28"/>
      <c r="H2325" s="29" t="str">
        <f>IF(G2325=1,'ANEXO RP14'!$A$51,(IF(G2325=2,'ANEXO RP14'!$A$52,(IF(G2325=3,'ANEXO RP14'!$A$53,(IF(G2325=4,'ANEXO RP14'!$A$54,(IF(G2325=5,'ANEXO RP14'!$A$55,(IF(G2325=6,'ANEXO RP14'!$A$56,(IF(G2325=7,'ANEXO RP14'!$A$57,(IF(G2325=8,'ANEXO RP14'!$A$58,(IF(G2325=9,'ANEXO RP14'!$A$59,(IF(G2325=10,'ANEXO RP14'!$A$60,(IF(G2325=11,'ANEXO RP14'!$A$61,(IF(G2325=12,'ANEXO RP14'!$A$62,(IF(G2325=13,'ANEXO RP14'!$A$63,(IF(G2325=14,'ANEXO RP14'!$A$64,(IF(G2325=15,'ANEXO RP14'!$A$65,(IF(G2325=16,'ANEXO RP14'!$A$66," ")))))))))))))))))))))))))))))))</f>
        <v xml:space="preserve"> </v>
      </c>
      <c r="I2325" s="106"/>
      <c r="J2325" s="114"/>
      <c r="K2325" s="91"/>
    </row>
    <row r="2326" spans="1:11" s="30" customFormat="1" ht="41.25" customHeight="1" thickBot="1" x14ac:dyDescent="0.3">
      <c r="A2326" s="113"/>
      <c r="B2326" s="93"/>
      <c r="C2326" s="55"/>
      <c r="D2326" s="94" t="e">
        <f>VLOOKUP($C2325:$C$5004,$C$27:$D$5004,2,0)</f>
        <v>#N/A</v>
      </c>
      <c r="E2326" s="99"/>
      <c r="F2326" s="60" t="e">
        <f>VLOOKUP($E2326:$E$5004,'PLANO DE APLICAÇÃO'!$A$5:$B$1002,2,0)</f>
        <v>#N/A</v>
      </c>
      <c r="G2326" s="28"/>
      <c r="H2326" s="29" t="str">
        <f>IF(G2326=1,'ANEXO RP14'!$A$51,(IF(G2326=2,'ANEXO RP14'!$A$52,(IF(G2326=3,'ANEXO RP14'!$A$53,(IF(G2326=4,'ANEXO RP14'!$A$54,(IF(G2326=5,'ANEXO RP14'!$A$55,(IF(G2326=6,'ANEXO RP14'!$A$56,(IF(G2326=7,'ANEXO RP14'!$A$57,(IF(G2326=8,'ANEXO RP14'!$A$58,(IF(G2326=9,'ANEXO RP14'!$A$59,(IF(G2326=10,'ANEXO RP14'!$A$60,(IF(G2326=11,'ANEXO RP14'!$A$61,(IF(G2326=12,'ANEXO RP14'!$A$62,(IF(G2326=13,'ANEXO RP14'!$A$63,(IF(G2326=14,'ANEXO RP14'!$A$64,(IF(G2326=15,'ANEXO RP14'!$A$65,(IF(G2326=16,'ANEXO RP14'!$A$66," ")))))))))))))))))))))))))))))))</f>
        <v xml:space="preserve"> </v>
      </c>
      <c r="I2326" s="106"/>
      <c r="J2326" s="114"/>
      <c r="K2326" s="91"/>
    </row>
    <row r="2327" spans="1:11" s="30" customFormat="1" ht="41.25" customHeight="1" thickBot="1" x14ac:dyDescent="0.3">
      <c r="A2327" s="113"/>
      <c r="B2327" s="93"/>
      <c r="C2327" s="55"/>
      <c r="D2327" s="94" t="e">
        <f>VLOOKUP($C2326:$C$5004,$C$27:$D$5004,2,0)</f>
        <v>#N/A</v>
      </c>
      <c r="E2327" s="99"/>
      <c r="F2327" s="60" t="e">
        <f>VLOOKUP($E2327:$E$5004,'PLANO DE APLICAÇÃO'!$A$5:$B$1002,2,0)</f>
        <v>#N/A</v>
      </c>
      <c r="G2327" s="28"/>
      <c r="H2327" s="29" t="str">
        <f>IF(G2327=1,'ANEXO RP14'!$A$51,(IF(G2327=2,'ANEXO RP14'!$A$52,(IF(G2327=3,'ANEXO RP14'!$A$53,(IF(G2327=4,'ANEXO RP14'!$A$54,(IF(G2327=5,'ANEXO RP14'!$A$55,(IF(G2327=6,'ANEXO RP14'!$A$56,(IF(G2327=7,'ANEXO RP14'!$A$57,(IF(G2327=8,'ANEXO RP14'!$A$58,(IF(G2327=9,'ANEXO RP14'!$A$59,(IF(G2327=10,'ANEXO RP14'!$A$60,(IF(G2327=11,'ANEXO RP14'!$A$61,(IF(G2327=12,'ANEXO RP14'!$A$62,(IF(G2327=13,'ANEXO RP14'!$A$63,(IF(G2327=14,'ANEXO RP14'!$A$64,(IF(G2327=15,'ANEXO RP14'!$A$65,(IF(G2327=16,'ANEXO RP14'!$A$66," ")))))))))))))))))))))))))))))))</f>
        <v xml:space="preserve"> </v>
      </c>
      <c r="I2327" s="106"/>
      <c r="J2327" s="114"/>
      <c r="K2327" s="91"/>
    </row>
    <row r="2328" spans="1:11" s="30" customFormat="1" ht="41.25" customHeight="1" thickBot="1" x14ac:dyDescent="0.3">
      <c r="A2328" s="113"/>
      <c r="B2328" s="93"/>
      <c r="C2328" s="55"/>
      <c r="D2328" s="94" t="e">
        <f>VLOOKUP($C2327:$C$5004,$C$27:$D$5004,2,0)</f>
        <v>#N/A</v>
      </c>
      <c r="E2328" s="99"/>
      <c r="F2328" s="60" t="e">
        <f>VLOOKUP($E2328:$E$5004,'PLANO DE APLICAÇÃO'!$A$5:$B$1002,2,0)</f>
        <v>#N/A</v>
      </c>
      <c r="G2328" s="28"/>
      <c r="H2328" s="29" t="str">
        <f>IF(G2328=1,'ANEXO RP14'!$A$51,(IF(G2328=2,'ANEXO RP14'!$A$52,(IF(G2328=3,'ANEXO RP14'!$A$53,(IF(G2328=4,'ANEXO RP14'!$A$54,(IF(G2328=5,'ANEXO RP14'!$A$55,(IF(G2328=6,'ANEXO RP14'!$A$56,(IF(G2328=7,'ANEXO RP14'!$A$57,(IF(G2328=8,'ANEXO RP14'!$A$58,(IF(G2328=9,'ANEXO RP14'!$A$59,(IF(G2328=10,'ANEXO RP14'!$A$60,(IF(G2328=11,'ANEXO RP14'!$A$61,(IF(G2328=12,'ANEXO RP14'!$A$62,(IF(G2328=13,'ANEXO RP14'!$A$63,(IF(G2328=14,'ANEXO RP14'!$A$64,(IF(G2328=15,'ANEXO RP14'!$A$65,(IF(G2328=16,'ANEXO RP14'!$A$66," ")))))))))))))))))))))))))))))))</f>
        <v xml:space="preserve"> </v>
      </c>
      <c r="I2328" s="106"/>
      <c r="J2328" s="114"/>
      <c r="K2328" s="91"/>
    </row>
    <row r="2329" spans="1:11" s="30" customFormat="1" ht="41.25" customHeight="1" thickBot="1" x14ac:dyDescent="0.3">
      <c r="A2329" s="113"/>
      <c r="B2329" s="93"/>
      <c r="C2329" s="55"/>
      <c r="D2329" s="94" t="e">
        <f>VLOOKUP($C2328:$C$5004,$C$27:$D$5004,2,0)</f>
        <v>#N/A</v>
      </c>
      <c r="E2329" s="99"/>
      <c r="F2329" s="60" t="e">
        <f>VLOOKUP($E2329:$E$5004,'PLANO DE APLICAÇÃO'!$A$5:$B$1002,2,0)</f>
        <v>#N/A</v>
      </c>
      <c r="G2329" s="28"/>
      <c r="H2329" s="29" t="str">
        <f>IF(G2329=1,'ANEXO RP14'!$A$51,(IF(G2329=2,'ANEXO RP14'!$A$52,(IF(G2329=3,'ANEXO RP14'!$A$53,(IF(G2329=4,'ANEXO RP14'!$A$54,(IF(G2329=5,'ANEXO RP14'!$A$55,(IF(G2329=6,'ANEXO RP14'!$A$56,(IF(G2329=7,'ANEXO RP14'!$A$57,(IF(G2329=8,'ANEXO RP14'!$A$58,(IF(G2329=9,'ANEXO RP14'!$A$59,(IF(G2329=10,'ANEXO RP14'!$A$60,(IF(G2329=11,'ANEXO RP14'!$A$61,(IF(G2329=12,'ANEXO RP14'!$A$62,(IF(G2329=13,'ANEXO RP14'!$A$63,(IF(G2329=14,'ANEXO RP14'!$A$64,(IF(G2329=15,'ANEXO RP14'!$A$65,(IF(G2329=16,'ANEXO RP14'!$A$66," ")))))))))))))))))))))))))))))))</f>
        <v xml:space="preserve"> </v>
      </c>
      <c r="I2329" s="106"/>
      <c r="J2329" s="114"/>
      <c r="K2329" s="91"/>
    </row>
    <row r="2330" spans="1:11" s="30" customFormat="1" ht="41.25" customHeight="1" thickBot="1" x14ac:dyDescent="0.3">
      <c r="A2330" s="113"/>
      <c r="B2330" s="93"/>
      <c r="C2330" s="55"/>
      <c r="D2330" s="94" t="e">
        <f>VLOOKUP($C2329:$C$5004,$C$27:$D$5004,2,0)</f>
        <v>#N/A</v>
      </c>
      <c r="E2330" s="99"/>
      <c r="F2330" s="60" t="e">
        <f>VLOOKUP($E2330:$E$5004,'PLANO DE APLICAÇÃO'!$A$5:$B$1002,2,0)</f>
        <v>#N/A</v>
      </c>
      <c r="G2330" s="28"/>
      <c r="H2330" s="29" t="str">
        <f>IF(G2330=1,'ANEXO RP14'!$A$51,(IF(G2330=2,'ANEXO RP14'!$A$52,(IF(G2330=3,'ANEXO RP14'!$A$53,(IF(G2330=4,'ANEXO RP14'!$A$54,(IF(G2330=5,'ANEXO RP14'!$A$55,(IF(G2330=6,'ANEXO RP14'!$A$56,(IF(G2330=7,'ANEXO RP14'!$A$57,(IF(G2330=8,'ANEXO RP14'!$A$58,(IF(G2330=9,'ANEXO RP14'!$A$59,(IF(G2330=10,'ANEXO RP14'!$A$60,(IF(G2330=11,'ANEXO RP14'!$A$61,(IF(G2330=12,'ANEXO RP14'!$A$62,(IF(G2330=13,'ANEXO RP14'!$A$63,(IF(G2330=14,'ANEXO RP14'!$A$64,(IF(G2330=15,'ANEXO RP14'!$A$65,(IF(G2330=16,'ANEXO RP14'!$A$66," ")))))))))))))))))))))))))))))))</f>
        <v xml:space="preserve"> </v>
      </c>
      <c r="I2330" s="106"/>
      <c r="J2330" s="114"/>
      <c r="K2330" s="91"/>
    </row>
    <row r="2331" spans="1:11" s="30" customFormat="1" ht="41.25" customHeight="1" thickBot="1" x14ac:dyDescent="0.3">
      <c r="A2331" s="113"/>
      <c r="B2331" s="93"/>
      <c r="C2331" s="55"/>
      <c r="D2331" s="94" t="e">
        <f>VLOOKUP($C2330:$C$5004,$C$27:$D$5004,2,0)</f>
        <v>#N/A</v>
      </c>
      <c r="E2331" s="99"/>
      <c r="F2331" s="60" t="e">
        <f>VLOOKUP($E2331:$E$5004,'PLANO DE APLICAÇÃO'!$A$5:$B$1002,2,0)</f>
        <v>#N/A</v>
      </c>
      <c r="G2331" s="28"/>
      <c r="H2331" s="29" t="str">
        <f>IF(G2331=1,'ANEXO RP14'!$A$51,(IF(G2331=2,'ANEXO RP14'!$A$52,(IF(G2331=3,'ANEXO RP14'!$A$53,(IF(G2331=4,'ANEXO RP14'!$A$54,(IF(G2331=5,'ANEXO RP14'!$A$55,(IF(G2331=6,'ANEXO RP14'!$A$56,(IF(G2331=7,'ANEXO RP14'!$A$57,(IF(G2331=8,'ANEXO RP14'!$A$58,(IF(G2331=9,'ANEXO RP14'!$A$59,(IF(G2331=10,'ANEXO RP14'!$A$60,(IF(G2331=11,'ANEXO RP14'!$A$61,(IF(G2331=12,'ANEXO RP14'!$A$62,(IF(G2331=13,'ANEXO RP14'!$A$63,(IF(G2331=14,'ANEXO RP14'!$A$64,(IF(G2331=15,'ANEXO RP14'!$A$65,(IF(G2331=16,'ANEXO RP14'!$A$66," ")))))))))))))))))))))))))))))))</f>
        <v xml:space="preserve"> </v>
      </c>
      <c r="I2331" s="106"/>
      <c r="J2331" s="114"/>
      <c r="K2331" s="91"/>
    </row>
    <row r="2332" spans="1:11" s="30" customFormat="1" ht="41.25" customHeight="1" thickBot="1" x14ac:dyDescent="0.3">
      <c r="A2332" s="113"/>
      <c r="B2332" s="93"/>
      <c r="C2332" s="55"/>
      <c r="D2332" s="94" t="e">
        <f>VLOOKUP($C2331:$C$5004,$C$27:$D$5004,2,0)</f>
        <v>#N/A</v>
      </c>
      <c r="E2332" s="99"/>
      <c r="F2332" s="60" t="e">
        <f>VLOOKUP($E2332:$E$5004,'PLANO DE APLICAÇÃO'!$A$5:$B$1002,2,0)</f>
        <v>#N/A</v>
      </c>
      <c r="G2332" s="28"/>
      <c r="H2332" s="29" t="str">
        <f>IF(G2332=1,'ANEXO RP14'!$A$51,(IF(G2332=2,'ANEXO RP14'!$A$52,(IF(G2332=3,'ANEXO RP14'!$A$53,(IF(G2332=4,'ANEXO RP14'!$A$54,(IF(G2332=5,'ANEXO RP14'!$A$55,(IF(G2332=6,'ANEXO RP14'!$A$56,(IF(G2332=7,'ANEXO RP14'!$A$57,(IF(G2332=8,'ANEXO RP14'!$A$58,(IF(G2332=9,'ANEXO RP14'!$A$59,(IF(G2332=10,'ANEXO RP14'!$A$60,(IF(G2332=11,'ANEXO RP14'!$A$61,(IF(G2332=12,'ANEXO RP14'!$A$62,(IF(G2332=13,'ANEXO RP14'!$A$63,(IF(G2332=14,'ANEXO RP14'!$A$64,(IF(G2332=15,'ANEXO RP14'!$A$65,(IF(G2332=16,'ANEXO RP14'!$A$66," ")))))))))))))))))))))))))))))))</f>
        <v xml:space="preserve"> </v>
      </c>
      <c r="I2332" s="106"/>
      <c r="J2332" s="114"/>
      <c r="K2332" s="91"/>
    </row>
    <row r="2333" spans="1:11" s="30" customFormat="1" ht="41.25" customHeight="1" thickBot="1" x14ac:dyDescent="0.3">
      <c r="A2333" s="113"/>
      <c r="B2333" s="93"/>
      <c r="C2333" s="55"/>
      <c r="D2333" s="94" t="e">
        <f>VLOOKUP($C2332:$C$5004,$C$27:$D$5004,2,0)</f>
        <v>#N/A</v>
      </c>
      <c r="E2333" s="99"/>
      <c r="F2333" s="60" t="e">
        <f>VLOOKUP($E2333:$E$5004,'PLANO DE APLICAÇÃO'!$A$5:$B$1002,2,0)</f>
        <v>#N/A</v>
      </c>
      <c r="G2333" s="28"/>
      <c r="H2333" s="29" t="str">
        <f>IF(G2333=1,'ANEXO RP14'!$A$51,(IF(G2333=2,'ANEXO RP14'!$A$52,(IF(G2333=3,'ANEXO RP14'!$A$53,(IF(G2333=4,'ANEXO RP14'!$A$54,(IF(G2333=5,'ANEXO RP14'!$A$55,(IF(G2333=6,'ANEXO RP14'!$A$56,(IF(G2333=7,'ANEXO RP14'!$A$57,(IF(G2333=8,'ANEXO RP14'!$A$58,(IF(G2333=9,'ANEXO RP14'!$A$59,(IF(G2333=10,'ANEXO RP14'!$A$60,(IF(G2333=11,'ANEXO RP14'!$A$61,(IF(G2333=12,'ANEXO RP14'!$A$62,(IF(G2333=13,'ANEXO RP14'!$A$63,(IF(G2333=14,'ANEXO RP14'!$A$64,(IF(G2333=15,'ANEXO RP14'!$A$65,(IF(G2333=16,'ANEXO RP14'!$A$66," ")))))))))))))))))))))))))))))))</f>
        <v xml:space="preserve"> </v>
      </c>
      <c r="I2333" s="106"/>
      <c r="J2333" s="114"/>
      <c r="K2333" s="91"/>
    </row>
    <row r="2334" spans="1:11" s="30" customFormat="1" ht="41.25" customHeight="1" thickBot="1" x14ac:dyDescent="0.3">
      <c r="A2334" s="113"/>
      <c r="B2334" s="93"/>
      <c r="C2334" s="55"/>
      <c r="D2334" s="94" t="e">
        <f>VLOOKUP($C2333:$C$5004,$C$27:$D$5004,2,0)</f>
        <v>#N/A</v>
      </c>
      <c r="E2334" s="99"/>
      <c r="F2334" s="60" t="e">
        <f>VLOOKUP($E2334:$E$5004,'PLANO DE APLICAÇÃO'!$A$5:$B$1002,2,0)</f>
        <v>#N/A</v>
      </c>
      <c r="G2334" s="28"/>
      <c r="H2334" s="29" t="str">
        <f>IF(G2334=1,'ANEXO RP14'!$A$51,(IF(G2334=2,'ANEXO RP14'!$A$52,(IF(G2334=3,'ANEXO RP14'!$A$53,(IF(G2334=4,'ANEXO RP14'!$A$54,(IF(G2334=5,'ANEXO RP14'!$A$55,(IF(G2334=6,'ANEXO RP14'!$A$56,(IF(G2334=7,'ANEXO RP14'!$A$57,(IF(G2334=8,'ANEXO RP14'!$A$58,(IF(G2334=9,'ANEXO RP14'!$A$59,(IF(G2334=10,'ANEXO RP14'!$A$60,(IF(G2334=11,'ANEXO RP14'!$A$61,(IF(G2334=12,'ANEXO RP14'!$A$62,(IF(G2334=13,'ANEXO RP14'!$A$63,(IF(G2334=14,'ANEXO RP14'!$A$64,(IF(G2334=15,'ANEXO RP14'!$A$65,(IF(G2334=16,'ANEXO RP14'!$A$66," ")))))))))))))))))))))))))))))))</f>
        <v xml:space="preserve"> </v>
      </c>
      <c r="I2334" s="106"/>
      <c r="J2334" s="114"/>
      <c r="K2334" s="91"/>
    </row>
    <row r="2335" spans="1:11" s="30" customFormat="1" ht="41.25" customHeight="1" thickBot="1" x14ac:dyDescent="0.3">
      <c r="A2335" s="113"/>
      <c r="B2335" s="93"/>
      <c r="C2335" s="55"/>
      <c r="D2335" s="94" t="e">
        <f>VLOOKUP($C2334:$C$5004,$C$27:$D$5004,2,0)</f>
        <v>#N/A</v>
      </c>
      <c r="E2335" s="99"/>
      <c r="F2335" s="60" t="e">
        <f>VLOOKUP($E2335:$E$5004,'PLANO DE APLICAÇÃO'!$A$5:$B$1002,2,0)</f>
        <v>#N/A</v>
      </c>
      <c r="G2335" s="28"/>
      <c r="H2335" s="29" t="str">
        <f>IF(G2335=1,'ANEXO RP14'!$A$51,(IF(G2335=2,'ANEXO RP14'!$A$52,(IF(G2335=3,'ANEXO RP14'!$A$53,(IF(G2335=4,'ANEXO RP14'!$A$54,(IF(G2335=5,'ANEXO RP14'!$A$55,(IF(G2335=6,'ANEXO RP14'!$A$56,(IF(G2335=7,'ANEXO RP14'!$A$57,(IF(G2335=8,'ANEXO RP14'!$A$58,(IF(G2335=9,'ANEXO RP14'!$A$59,(IF(G2335=10,'ANEXO RP14'!$A$60,(IF(G2335=11,'ANEXO RP14'!$A$61,(IF(G2335=12,'ANEXO RP14'!$A$62,(IF(G2335=13,'ANEXO RP14'!$A$63,(IF(G2335=14,'ANEXO RP14'!$A$64,(IF(G2335=15,'ANEXO RP14'!$A$65,(IF(G2335=16,'ANEXO RP14'!$A$66," ")))))))))))))))))))))))))))))))</f>
        <v xml:space="preserve"> </v>
      </c>
      <c r="I2335" s="106"/>
      <c r="J2335" s="114"/>
      <c r="K2335" s="91"/>
    </row>
    <row r="2336" spans="1:11" s="30" customFormat="1" ht="41.25" customHeight="1" thickBot="1" x14ac:dyDescent="0.3">
      <c r="A2336" s="113"/>
      <c r="B2336" s="93"/>
      <c r="C2336" s="55"/>
      <c r="D2336" s="94" t="e">
        <f>VLOOKUP($C2335:$C$5004,$C$27:$D$5004,2,0)</f>
        <v>#N/A</v>
      </c>
      <c r="E2336" s="99"/>
      <c r="F2336" s="60" t="e">
        <f>VLOOKUP($E2336:$E$5004,'PLANO DE APLICAÇÃO'!$A$5:$B$1002,2,0)</f>
        <v>#N/A</v>
      </c>
      <c r="G2336" s="28"/>
      <c r="H2336" s="29" t="str">
        <f>IF(G2336=1,'ANEXO RP14'!$A$51,(IF(G2336=2,'ANEXO RP14'!$A$52,(IF(G2336=3,'ANEXO RP14'!$A$53,(IF(G2336=4,'ANEXO RP14'!$A$54,(IF(G2336=5,'ANEXO RP14'!$A$55,(IF(G2336=6,'ANEXO RP14'!$A$56,(IF(G2336=7,'ANEXO RP14'!$A$57,(IF(G2336=8,'ANEXO RP14'!$A$58,(IF(G2336=9,'ANEXO RP14'!$A$59,(IF(G2336=10,'ANEXO RP14'!$A$60,(IF(G2336=11,'ANEXO RP14'!$A$61,(IF(G2336=12,'ANEXO RP14'!$A$62,(IF(G2336=13,'ANEXO RP14'!$A$63,(IF(G2336=14,'ANEXO RP14'!$A$64,(IF(G2336=15,'ANEXO RP14'!$A$65,(IF(G2336=16,'ANEXO RP14'!$A$66," ")))))))))))))))))))))))))))))))</f>
        <v xml:space="preserve"> </v>
      </c>
      <c r="I2336" s="106"/>
      <c r="J2336" s="114"/>
      <c r="K2336" s="91"/>
    </row>
    <row r="2337" spans="1:11" s="30" customFormat="1" ht="41.25" customHeight="1" thickBot="1" x14ac:dyDescent="0.3">
      <c r="A2337" s="113"/>
      <c r="B2337" s="93"/>
      <c r="C2337" s="55"/>
      <c r="D2337" s="94" t="e">
        <f>VLOOKUP($C2336:$C$5004,$C$27:$D$5004,2,0)</f>
        <v>#N/A</v>
      </c>
      <c r="E2337" s="99"/>
      <c r="F2337" s="60" t="e">
        <f>VLOOKUP($E2337:$E$5004,'PLANO DE APLICAÇÃO'!$A$5:$B$1002,2,0)</f>
        <v>#N/A</v>
      </c>
      <c r="G2337" s="28"/>
      <c r="H2337" s="29" t="str">
        <f>IF(G2337=1,'ANEXO RP14'!$A$51,(IF(G2337=2,'ANEXO RP14'!$A$52,(IF(G2337=3,'ANEXO RP14'!$A$53,(IF(G2337=4,'ANEXO RP14'!$A$54,(IF(G2337=5,'ANEXO RP14'!$A$55,(IF(G2337=6,'ANEXO RP14'!$A$56,(IF(G2337=7,'ANEXO RP14'!$A$57,(IF(G2337=8,'ANEXO RP14'!$A$58,(IF(G2337=9,'ANEXO RP14'!$A$59,(IF(G2337=10,'ANEXO RP14'!$A$60,(IF(G2337=11,'ANEXO RP14'!$A$61,(IF(G2337=12,'ANEXO RP14'!$A$62,(IF(G2337=13,'ANEXO RP14'!$A$63,(IF(G2337=14,'ANEXO RP14'!$A$64,(IF(G2337=15,'ANEXO RP14'!$A$65,(IF(G2337=16,'ANEXO RP14'!$A$66," ")))))))))))))))))))))))))))))))</f>
        <v xml:space="preserve"> </v>
      </c>
      <c r="I2337" s="106"/>
      <c r="J2337" s="114"/>
      <c r="K2337" s="91"/>
    </row>
    <row r="2338" spans="1:11" s="30" customFormat="1" ht="41.25" customHeight="1" thickBot="1" x14ac:dyDescent="0.3">
      <c r="A2338" s="113"/>
      <c r="B2338" s="93"/>
      <c r="C2338" s="55"/>
      <c r="D2338" s="94" t="e">
        <f>VLOOKUP($C2337:$C$5004,$C$27:$D$5004,2,0)</f>
        <v>#N/A</v>
      </c>
      <c r="E2338" s="99"/>
      <c r="F2338" s="60" t="e">
        <f>VLOOKUP($E2338:$E$5004,'PLANO DE APLICAÇÃO'!$A$5:$B$1002,2,0)</f>
        <v>#N/A</v>
      </c>
      <c r="G2338" s="28"/>
      <c r="H2338" s="29" t="str">
        <f>IF(G2338=1,'ANEXO RP14'!$A$51,(IF(G2338=2,'ANEXO RP14'!$A$52,(IF(G2338=3,'ANEXO RP14'!$A$53,(IF(G2338=4,'ANEXO RP14'!$A$54,(IF(G2338=5,'ANEXO RP14'!$A$55,(IF(G2338=6,'ANEXO RP14'!$A$56,(IF(G2338=7,'ANEXO RP14'!$A$57,(IF(G2338=8,'ANEXO RP14'!$A$58,(IF(G2338=9,'ANEXO RP14'!$A$59,(IF(G2338=10,'ANEXO RP14'!$A$60,(IF(G2338=11,'ANEXO RP14'!$A$61,(IF(G2338=12,'ANEXO RP14'!$A$62,(IF(G2338=13,'ANEXO RP14'!$A$63,(IF(G2338=14,'ANEXO RP14'!$A$64,(IF(G2338=15,'ANEXO RP14'!$A$65,(IF(G2338=16,'ANEXO RP14'!$A$66," ")))))))))))))))))))))))))))))))</f>
        <v xml:space="preserve"> </v>
      </c>
      <c r="I2338" s="106"/>
      <c r="J2338" s="114"/>
      <c r="K2338" s="91"/>
    </row>
    <row r="2339" spans="1:11" s="30" customFormat="1" ht="41.25" customHeight="1" thickBot="1" x14ac:dyDescent="0.3">
      <c r="A2339" s="113"/>
      <c r="B2339" s="93"/>
      <c r="C2339" s="55"/>
      <c r="D2339" s="94" t="e">
        <f>VLOOKUP($C2338:$C$5004,$C$27:$D$5004,2,0)</f>
        <v>#N/A</v>
      </c>
      <c r="E2339" s="99"/>
      <c r="F2339" s="60" t="e">
        <f>VLOOKUP($E2339:$E$5004,'PLANO DE APLICAÇÃO'!$A$5:$B$1002,2,0)</f>
        <v>#N/A</v>
      </c>
      <c r="G2339" s="28"/>
      <c r="H2339" s="29" t="str">
        <f>IF(G2339=1,'ANEXO RP14'!$A$51,(IF(G2339=2,'ANEXO RP14'!$A$52,(IF(G2339=3,'ANEXO RP14'!$A$53,(IF(G2339=4,'ANEXO RP14'!$A$54,(IF(G2339=5,'ANEXO RP14'!$A$55,(IF(G2339=6,'ANEXO RP14'!$A$56,(IF(G2339=7,'ANEXO RP14'!$A$57,(IF(G2339=8,'ANEXO RP14'!$A$58,(IF(G2339=9,'ANEXO RP14'!$A$59,(IF(G2339=10,'ANEXO RP14'!$A$60,(IF(G2339=11,'ANEXO RP14'!$A$61,(IF(G2339=12,'ANEXO RP14'!$A$62,(IF(G2339=13,'ANEXO RP14'!$A$63,(IF(G2339=14,'ANEXO RP14'!$A$64,(IF(G2339=15,'ANEXO RP14'!$A$65,(IF(G2339=16,'ANEXO RP14'!$A$66," ")))))))))))))))))))))))))))))))</f>
        <v xml:space="preserve"> </v>
      </c>
      <c r="I2339" s="106"/>
      <c r="J2339" s="114"/>
      <c r="K2339" s="91"/>
    </row>
    <row r="2340" spans="1:11" s="30" customFormat="1" ht="41.25" customHeight="1" thickBot="1" x14ac:dyDescent="0.3">
      <c r="A2340" s="113"/>
      <c r="B2340" s="93"/>
      <c r="C2340" s="55"/>
      <c r="D2340" s="94" t="e">
        <f>VLOOKUP($C2339:$C$5004,$C$27:$D$5004,2,0)</f>
        <v>#N/A</v>
      </c>
      <c r="E2340" s="99"/>
      <c r="F2340" s="60" t="e">
        <f>VLOOKUP($E2340:$E$5004,'PLANO DE APLICAÇÃO'!$A$5:$B$1002,2,0)</f>
        <v>#N/A</v>
      </c>
      <c r="G2340" s="28"/>
      <c r="H2340" s="29" t="str">
        <f>IF(G2340=1,'ANEXO RP14'!$A$51,(IF(G2340=2,'ANEXO RP14'!$A$52,(IF(G2340=3,'ANEXO RP14'!$A$53,(IF(G2340=4,'ANEXO RP14'!$A$54,(IF(G2340=5,'ANEXO RP14'!$A$55,(IF(G2340=6,'ANEXO RP14'!$A$56,(IF(G2340=7,'ANEXO RP14'!$A$57,(IF(G2340=8,'ANEXO RP14'!$A$58,(IF(G2340=9,'ANEXO RP14'!$A$59,(IF(G2340=10,'ANEXO RP14'!$A$60,(IF(G2340=11,'ANEXO RP14'!$A$61,(IF(G2340=12,'ANEXO RP14'!$A$62,(IF(G2340=13,'ANEXO RP14'!$A$63,(IF(G2340=14,'ANEXO RP14'!$A$64,(IF(G2340=15,'ANEXO RP14'!$A$65,(IF(G2340=16,'ANEXO RP14'!$A$66," ")))))))))))))))))))))))))))))))</f>
        <v xml:space="preserve"> </v>
      </c>
      <c r="I2340" s="106"/>
      <c r="J2340" s="114"/>
      <c r="K2340" s="91"/>
    </row>
    <row r="2341" spans="1:11" s="30" customFormat="1" ht="41.25" customHeight="1" thickBot="1" x14ac:dyDescent="0.3">
      <c r="A2341" s="113"/>
      <c r="B2341" s="93"/>
      <c r="C2341" s="55"/>
      <c r="D2341" s="94" t="e">
        <f>VLOOKUP($C2340:$C$5004,$C$27:$D$5004,2,0)</f>
        <v>#N/A</v>
      </c>
      <c r="E2341" s="99"/>
      <c r="F2341" s="60" t="e">
        <f>VLOOKUP($E2341:$E$5004,'PLANO DE APLICAÇÃO'!$A$5:$B$1002,2,0)</f>
        <v>#N/A</v>
      </c>
      <c r="G2341" s="28"/>
      <c r="H2341" s="29" t="str">
        <f>IF(G2341=1,'ANEXO RP14'!$A$51,(IF(G2341=2,'ANEXO RP14'!$A$52,(IF(G2341=3,'ANEXO RP14'!$A$53,(IF(G2341=4,'ANEXO RP14'!$A$54,(IF(G2341=5,'ANEXO RP14'!$A$55,(IF(G2341=6,'ANEXO RP14'!$A$56,(IF(G2341=7,'ANEXO RP14'!$A$57,(IF(G2341=8,'ANEXO RP14'!$A$58,(IF(G2341=9,'ANEXO RP14'!$A$59,(IF(G2341=10,'ANEXO RP14'!$A$60,(IF(G2341=11,'ANEXO RP14'!$A$61,(IF(G2341=12,'ANEXO RP14'!$A$62,(IF(G2341=13,'ANEXO RP14'!$A$63,(IF(G2341=14,'ANEXO RP14'!$A$64,(IF(G2341=15,'ANEXO RP14'!$A$65,(IF(G2341=16,'ANEXO RP14'!$A$66," ")))))))))))))))))))))))))))))))</f>
        <v xml:space="preserve"> </v>
      </c>
      <c r="I2341" s="106"/>
      <c r="J2341" s="114"/>
      <c r="K2341" s="91"/>
    </row>
    <row r="2342" spans="1:11" s="30" customFormat="1" ht="41.25" customHeight="1" thickBot="1" x14ac:dyDescent="0.3">
      <c r="A2342" s="113"/>
      <c r="B2342" s="93"/>
      <c r="C2342" s="55"/>
      <c r="D2342" s="94" t="e">
        <f>VLOOKUP($C2341:$C$5004,$C$27:$D$5004,2,0)</f>
        <v>#N/A</v>
      </c>
      <c r="E2342" s="99"/>
      <c r="F2342" s="60" t="e">
        <f>VLOOKUP($E2342:$E$5004,'PLANO DE APLICAÇÃO'!$A$5:$B$1002,2,0)</f>
        <v>#N/A</v>
      </c>
      <c r="G2342" s="28"/>
      <c r="H2342" s="29" t="str">
        <f>IF(G2342=1,'ANEXO RP14'!$A$51,(IF(G2342=2,'ANEXO RP14'!$A$52,(IF(G2342=3,'ANEXO RP14'!$A$53,(IF(G2342=4,'ANEXO RP14'!$A$54,(IF(G2342=5,'ANEXO RP14'!$A$55,(IF(G2342=6,'ANEXO RP14'!$A$56,(IF(G2342=7,'ANEXO RP14'!$A$57,(IF(G2342=8,'ANEXO RP14'!$A$58,(IF(G2342=9,'ANEXO RP14'!$A$59,(IF(G2342=10,'ANEXO RP14'!$A$60,(IF(G2342=11,'ANEXO RP14'!$A$61,(IF(G2342=12,'ANEXO RP14'!$A$62,(IF(G2342=13,'ANEXO RP14'!$A$63,(IF(G2342=14,'ANEXO RP14'!$A$64,(IF(G2342=15,'ANEXO RP14'!$A$65,(IF(G2342=16,'ANEXO RP14'!$A$66," ")))))))))))))))))))))))))))))))</f>
        <v xml:space="preserve"> </v>
      </c>
      <c r="I2342" s="106"/>
      <c r="J2342" s="114"/>
      <c r="K2342" s="91"/>
    </row>
    <row r="2343" spans="1:11" s="30" customFormat="1" ht="41.25" customHeight="1" thickBot="1" x14ac:dyDescent="0.3">
      <c r="A2343" s="113"/>
      <c r="B2343" s="93"/>
      <c r="C2343" s="55"/>
      <c r="D2343" s="94" t="e">
        <f>VLOOKUP($C2342:$C$5004,$C$27:$D$5004,2,0)</f>
        <v>#N/A</v>
      </c>
      <c r="E2343" s="99"/>
      <c r="F2343" s="60" t="e">
        <f>VLOOKUP($E2343:$E$5004,'PLANO DE APLICAÇÃO'!$A$5:$B$1002,2,0)</f>
        <v>#N/A</v>
      </c>
      <c r="G2343" s="28"/>
      <c r="H2343" s="29" t="str">
        <f>IF(G2343=1,'ANEXO RP14'!$A$51,(IF(G2343=2,'ANEXO RP14'!$A$52,(IF(G2343=3,'ANEXO RP14'!$A$53,(IF(G2343=4,'ANEXO RP14'!$A$54,(IF(G2343=5,'ANEXO RP14'!$A$55,(IF(G2343=6,'ANEXO RP14'!$A$56,(IF(G2343=7,'ANEXO RP14'!$A$57,(IF(G2343=8,'ANEXO RP14'!$A$58,(IF(G2343=9,'ANEXO RP14'!$A$59,(IF(G2343=10,'ANEXO RP14'!$A$60,(IF(G2343=11,'ANEXO RP14'!$A$61,(IF(G2343=12,'ANEXO RP14'!$A$62,(IF(G2343=13,'ANEXO RP14'!$A$63,(IF(G2343=14,'ANEXO RP14'!$A$64,(IF(G2343=15,'ANEXO RP14'!$A$65,(IF(G2343=16,'ANEXO RP14'!$A$66," ")))))))))))))))))))))))))))))))</f>
        <v xml:space="preserve"> </v>
      </c>
      <c r="I2343" s="106"/>
      <c r="J2343" s="114"/>
      <c r="K2343" s="91"/>
    </row>
    <row r="2344" spans="1:11" s="30" customFormat="1" ht="41.25" customHeight="1" thickBot="1" x14ac:dyDescent="0.3">
      <c r="A2344" s="113"/>
      <c r="B2344" s="93"/>
      <c r="C2344" s="55"/>
      <c r="D2344" s="94" t="e">
        <f>VLOOKUP($C2343:$C$5004,$C$27:$D$5004,2,0)</f>
        <v>#N/A</v>
      </c>
      <c r="E2344" s="99"/>
      <c r="F2344" s="60" t="e">
        <f>VLOOKUP($E2344:$E$5004,'PLANO DE APLICAÇÃO'!$A$5:$B$1002,2,0)</f>
        <v>#N/A</v>
      </c>
      <c r="G2344" s="28"/>
      <c r="H2344" s="29" t="str">
        <f>IF(G2344=1,'ANEXO RP14'!$A$51,(IF(G2344=2,'ANEXO RP14'!$A$52,(IF(G2344=3,'ANEXO RP14'!$A$53,(IF(G2344=4,'ANEXO RP14'!$A$54,(IF(G2344=5,'ANEXO RP14'!$A$55,(IF(G2344=6,'ANEXO RP14'!$A$56,(IF(G2344=7,'ANEXO RP14'!$A$57,(IF(G2344=8,'ANEXO RP14'!$A$58,(IF(G2344=9,'ANEXO RP14'!$A$59,(IF(G2344=10,'ANEXO RP14'!$A$60,(IF(G2344=11,'ANEXO RP14'!$A$61,(IF(G2344=12,'ANEXO RP14'!$A$62,(IF(G2344=13,'ANEXO RP14'!$A$63,(IF(G2344=14,'ANEXO RP14'!$A$64,(IF(G2344=15,'ANEXO RP14'!$A$65,(IF(G2344=16,'ANEXO RP14'!$A$66," ")))))))))))))))))))))))))))))))</f>
        <v xml:space="preserve"> </v>
      </c>
      <c r="I2344" s="106"/>
      <c r="J2344" s="114"/>
      <c r="K2344" s="91"/>
    </row>
    <row r="2345" spans="1:11" s="30" customFormat="1" ht="41.25" customHeight="1" thickBot="1" x14ac:dyDescent="0.3">
      <c r="A2345" s="113"/>
      <c r="B2345" s="93"/>
      <c r="C2345" s="55"/>
      <c r="D2345" s="94" t="e">
        <f>VLOOKUP($C2344:$C$5004,$C$27:$D$5004,2,0)</f>
        <v>#N/A</v>
      </c>
      <c r="E2345" s="99"/>
      <c r="F2345" s="60" t="e">
        <f>VLOOKUP($E2345:$E$5004,'PLANO DE APLICAÇÃO'!$A$5:$B$1002,2,0)</f>
        <v>#N/A</v>
      </c>
      <c r="G2345" s="28"/>
      <c r="H2345" s="29" t="str">
        <f>IF(G2345=1,'ANEXO RP14'!$A$51,(IF(G2345=2,'ANEXO RP14'!$A$52,(IF(G2345=3,'ANEXO RP14'!$A$53,(IF(G2345=4,'ANEXO RP14'!$A$54,(IF(G2345=5,'ANEXO RP14'!$A$55,(IF(G2345=6,'ANEXO RP14'!$A$56,(IF(G2345=7,'ANEXO RP14'!$A$57,(IF(G2345=8,'ANEXO RP14'!$A$58,(IF(G2345=9,'ANEXO RP14'!$A$59,(IF(G2345=10,'ANEXO RP14'!$A$60,(IF(G2345=11,'ANEXO RP14'!$A$61,(IF(G2345=12,'ANEXO RP14'!$A$62,(IF(G2345=13,'ANEXO RP14'!$A$63,(IF(G2345=14,'ANEXO RP14'!$A$64,(IF(G2345=15,'ANEXO RP14'!$A$65,(IF(G2345=16,'ANEXO RP14'!$A$66," ")))))))))))))))))))))))))))))))</f>
        <v xml:space="preserve"> </v>
      </c>
      <c r="I2345" s="106"/>
      <c r="J2345" s="114"/>
      <c r="K2345" s="91"/>
    </row>
    <row r="2346" spans="1:11" s="30" customFormat="1" ht="41.25" customHeight="1" thickBot="1" x14ac:dyDescent="0.3">
      <c r="A2346" s="113"/>
      <c r="B2346" s="93"/>
      <c r="C2346" s="55"/>
      <c r="D2346" s="94" t="e">
        <f>VLOOKUP($C2345:$C$5004,$C$27:$D$5004,2,0)</f>
        <v>#N/A</v>
      </c>
      <c r="E2346" s="99"/>
      <c r="F2346" s="60" t="e">
        <f>VLOOKUP($E2346:$E$5004,'PLANO DE APLICAÇÃO'!$A$5:$B$1002,2,0)</f>
        <v>#N/A</v>
      </c>
      <c r="G2346" s="28"/>
      <c r="H2346" s="29" t="str">
        <f>IF(G2346=1,'ANEXO RP14'!$A$51,(IF(G2346=2,'ANEXO RP14'!$A$52,(IF(G2346=3,'ANEXO RP14'!$A$53,(IF(G2346=4,'ANEXO RP14'!$A$54,(IF(G2346=5,'ANEXO RP14'!$A$55,(IF(G2346=6,'ANEXO RP14'!$A$56,(IF(G2346=7,'ANEXO RP14'!$A$57,(IF(G2346=8,'ANEXO RP14'!$A$58,(IF(G2346=9,'ANEXO RP14'!$A$59,(IF(G2346=10,'ANEXO RP14'!$A$60,(IF(G2346=11,'ANEXO RP14'!$A$61,(IF(G2346=12,'ANEXO RP14'!$A$62,(IF(G2346=13,'ANEXO RP14'!$A$63,(IF(G2346=14,'ANEXO RP14'!$A$64,(IF(G2346=15,'ANEXO RP14'!$A$65,(IF(G2346=16,'ANEXO RP14'!$A$66," ")))))))))))))))))))))))))))))))</f>
        <v xml:space="preserve"> </v>
      </c>
      <c r="I2346" s="106"/>
      <c r="J2346" s="114"/>
      <c r="K2346" s="91"/>
    </row>
    <row r="2347" spans="1:11" s="30" customFormat="1" ht="41.25" customHeight="1" thickBot="1" x14ac:dyDescent="0.3">
      <c r="A2347" s="113"/>
      <c r="B2347" s="93"/>
      <c r="C2347" s="55"/>
      <c r="D2347" s="94" t="e">
        <f>VLOOKUP($C2346:$C$5004,$C$27:$D$5004,2,0)</f>
        <v>#N/A</v>
      </c>
      <c r="E2347" s="99"/>
      <c r="F2347" s="60" t="e">
        <f>VLOOKUP($E2347:$E$5004,'PLANO DE APLICAÇÃO'!$A$5:$B$1002,2,0)</f>
        <v>#N/A</v>
      </c>
      <c r="G2347" s="28"/>
      <c r="H2347" s="29" t="str">
        <f>IF(G2347=1,'ANEXO RP14'!$A$51,(IF(G2347=2,'ANEXO RP14'!$A$52,(IF(G2347=3,'ANEXO RP14'!$A$53,(IF(G2347=4,'ANEXO RP14'!$A$54,(IF(G2347=5,'ANEXO RP14'!$A$55,(IF(G2347=6,'ANEXO RP14'!$A$56,(IF(G2347=7,'ANEXO RP14'!$A$57,(IF(G2347=8,'ANEXO RP14'!$A$58,(IF(G2347=9,'ANEXO RP14'!$A$59,(IF(G2347=10,'ANEXO RP14'!$A$60,(IF(G2347=11,'ANEXO RP14'!$A$61,(IF(G2347=12,'ANEXO RP14'!$A$62,(IF(G2347=13,'ANEXO RP14'!$A$63,(IF(G2347=14,'ANEXO RP14'!$A$64,(IF(G2347=15,'ANEXO RP14'!$A$65,(IF(G2347=16,'ANEXO RP14'!$A$66," ")))))))))))))))))))))))))))))))</f>
        <v xml:space="preserve"> </v>
      </c>
      <c r="I2347" s="106"/>
      <c r="J2347" s="114"/>
      <c r="K2347" s="91"/>
    </row>
    <row r="2348" spans="1:11" s="30" customFormat="1" ht="41.25" customHeight="1" thickBot="1" x14ac:dyDescent="0.3">
      <c r="A2348" s="113"/>
      <c r="B2348" s="93"/>
      <c r="C2348" s="55"/>
      <c r="D2348" s="94" t="e">
        <f>VLOOKUP($C2347:$C$5004,$C$27:$D$5004,2,0)</f>
        <v>#N/A</v>
      </c>
      <c r="E2348" s="99"/>
      <c r="F2348" s="60" t="e">
        <f>VLOOKUP($E2348:$E$5004,'PLANO DE APLICAÇÃO'!$A$5:$B$1002,2,0)</f>
        <v>#N/A</v>
      </c>
      <c r="G2348" s="28"/>
      <c r="H2348" s="29" t="str">
        <f>IF(G2348=1,'ANEXO RP14'!$A$51,(IF(G2348=2,'ANEXO RP14'!$A$52,(IF(G2348=3,'ANEXO RP14'!$A$53,(IF(G2348=4,'ANEXO RP14'!$A$54,(IF(G2348=5,'ANEXO RP14'!$A$55,(IF(G2348=6,'ANEXO RP14'!$A$56,(IF(G2348=7,'ANEXO RP14'!$A$57,(IF(G2348=8,'ANEXO RP14'!$A$58,(IF(G2348=9,'ANEXO RP14'!$A$59,(IF(G2348=10,'ANEXO RP14'!$A$60,(IF(G2348=11,'ANEXO RP14'!$A$61,(IF(G2348=12,'ANEXO RP14'!$A$62,(IF(G2348=13,'ANEXO RP14'!$A$63,(IF(G2348=14,'ANEXO RP14'!$A$64,(IF(G2348=15,'ANEXO RP14'!$A$65,(IF(G2348=16,'ANEXO RP14'!$A$66," ")))))))))))))))))))))))))))))))</f>
        <v xml:space="preserve"> </v>
      </c>
      <c r="I2348" s="106"/>
      <c r="J2348" s="114"/>
      <c r="K2348" s="91"/>
    </row>
    <row r="2349" spans="1:11" s="30" customFormat="1" ht="41.25" customHeight="1" thickBot="1" x14ac:dyDescent="0.3">
      <c r="A2349" s="113"/>
      <c r="B2349" s="93"/>
      <c r="C2349" s="55"/>
      <c r="D2349" s="94" t="e">
        <f>VLOOKUP($C2348:$C$5004,$C$27:$D$5004,2,0)</f>
        <v>#N/A</v>
      </c>
      <c r="E2349" s="99"/>
      <c r="F2349" s="60" t="e">
        <f>VLOOKUP($E2349:$E$5004,'PLANO DE APLICAÇÃO'!$A$5:$B$1002,2,0)</f>
        <v>#N/A</v>
      </c>
      <c r="G2349" s="28"/>
      <c r="H2349" s="29" t="str">
        <f>IF(G2349=1,'ANEXO RP14'!$A$51,(IF(G2349=2,'ANEXO RP14'!$A$52,(IF(G2349=3,'ANEXO RP14'!$A$53,(IF(G2349=4,'ANEXO RP14'!$A$54,(IF(G2349=5,'ANEXO RP14'!$A$55,(IF(G2349=6,'ANEXO RP14'!$A$56,(IF(G2349=7,'ANEXO RP14'!$A$57,(IF(G2349=8,'ANEXO RP14'!$A$58,(IF(G2349=9,'ANEXO RP14'!$A$59,(IF(G2349=10,'ANEXO RP14'!$A$60,(IF(G2349=11,'ANEXO RP14'!$A$61,(IF(G2349=12,'ANEXO RP14'!$A$62,(IF(G2349=13,'ANEXO RP14'!$A$63,(IF(G2349=14,'ANEXO RP14'!$A$64,(IF(G2349=15,'ANEXO RP14'!$A$65,(IF(G2349=16,'ANEXO RP14'!$A$66," ")))))))))))))))))))))))))))))))</f>
        <v xml:space="preserve"> </v>
      </c>
      <c r="I2349" s="106"/>
      <c r="J2349" s="114"/>
      <c r="K2349" s="91"/>
    </row>
    <row r="2350" spans="1:11" s="30" customFormat="1" ht="41.25" customHeight="1" thickBot="1" x14ac:dyDescent="0.3">
      <c r="A2350" s="113"/>
      <c r="B2350" s="93"/>
      <c r="C2350" s="55"/>
      <c r="D2350" s="94" t="e">
        <f>VLOOKUP($C2349:$C$5004,$C$27:$D$5004,2,0)</f>
        <v>#N/A</v>
      </c>
      <c r="E2350" s="99"/>
      <c r="F2350" s="60" t="e">
        <f>VLOOKUP($E2350:$E$5004,'PLANO DE APLICAÇÃO'!$A$5:$B$1002,2,0)</f>
        <v>#N/A</v>
      </c>
      <c r="G2350" s="28"/>
      <c r="H2350" s="29" t="str">
        <f>IF(G2350=1,'ANEXO RP14'!$A$51,(IF(G2350=2,'ANEXO RP14'!$A$52,(IF(G2350=3,'ANEXO RP14'!$A$53,(IF(G2350=4,'ANEXO RP14'!$A$54,(IF(G2350=5,'ANEXO RP14'!$A$55,(IF(G2350=6,'ANEXO RP14'!$A$56,(IF(G2350=7,'ANEXO RP14'!$A$57,(IF(G2350=8,'ANEXO RP14'!$A$58,(IF(G2350=9,'ANEXO RP14'!$A$59,(IF(G2350=10,'ANEXO RP14'!$A$60,(IF(G2350=11,'ANEXO RP14'!$A$61,(IF(G2350=12,'ANEXO RP14'!$A$62,(IF(G2350=13,'ANEXO RP14'!$A$63,(IF(G2350=14,'ANEXO RP14'!$A$64,(IF(G2350=15,'ANEXO RP14'!$A$65,(IF(G2350=16,'ANEXO RP14'!$A$66," ")))))))))))))))))))))))))))))))</f>
        <v xml:space="preserve"> </v>
      </c>
      <c r="I2350" s="106"/>
      <c r="J2350" s="114"/>
      <c r="K2350" s="91"/>
    </row>
    <row r="2351" spans="1:11" s="30" customFormat="1" ht="41.25" customHeight="1" thickBot="1" x14ac:dyDescent="0.3">
      <c r="A2351" s="113"/>
      <c r="B2351" s="93"/>
      <c r="C2351" s="55"/>
      <c r="D2351" s="94" t="e">
        <f>VLOOKUP($C2350:$C$5004,$C$27:$D$5004,2,0)</f>
        <v>#N/A</v>
      </c>
      <c r="E2351" s="99"/>
      <c r="F2351" s="60" t="e">
        <f>VLOOKUP($E2351:$E$5004,'PLANO DE APLICAÇÃO'!$A$5:$B$1002,2,0)</f>
        <v>#N/A</v>
      </c>
      <c r="G2351" s="28"/>
      <c r="H2351" s="29" t="str">
        <f>IF(G2351=1,'ANEXO RP14'!$A$51,(IF(G2351=2,'ANEXO RP14'!$A$52,(IF(G2351=3,'ANEXO RP14'!$A$53,(IF(G2351=4,'ANEXO RP14'!$A$54,(IF(G2351=5,'ANEXO RP14'!$A$55,(IF(G2351=6,'ANEXO RP14'!$A$56,(IF(G2351=7,'ANEXO RP14'!$A$57,(IF(G2351=8,'ANEXO RP14'!$A$58,(IF(G2351=9,'ANEXO RP14'!$A$59,(IF(G2351=10,'ANEXO RP14'!$A$60,(IF(G2351=11,'ANEXO RP14'!$A$61,(IF(G2351=12,'ANEXO RP14'!$A$62,(IF(G2351=13,'ANEXO RP14'!$A$63,(IF(G2351=14,'ANEXO RP14'!$A$64,(IF(G2351=15,'ANEXO RP14'!$A$65,(IF(G2351=16,'ANEXO RP14'!$A$66," ")))))))))))))))))))))))))))))))</f>
        <v xml:space="preserve"> </v>
      </c>
      <c r="I2351" s="106"/>
      <c r="J2351" s="114"/>
      <c r="K2351" s="91"/>
    </row>
    <row r="2352" spans="1:11" s="30" customFormat="1" ht="41.25" customHeight="1" thickBot="1" x14ac:dyDescent="0.3">
      <c r="A2352" s="113"/>
      <c r="B2352" s="93"/>
      <c r="C2352" s="55"/>
      <c r="D2352" s="94" t="e">
        <f>VLOOKUP($C2351:$C$5004,$C$27:$D$5004,2,0)</f>
        <v>#N/A</v>
      </c>
      <c r="E2352" s="99"/>
      <c r="F2352" s="60" t="e">
        <f>VLOOKUP($E2352:$E$5004,'PLANO DE APLICAÇÃO'!$A$5:$B$1002,2,0)</f>
        <v>#N/A</v>
      </c>
      <c r="G2352" s="28"/>
      <c r="H2352" s="29" t="str">
        <f>IF(G2352=1,'ANEXO RP14'!$A$51,(IF(G2352=2,'ANEXO RP14'!$A$52,(IF(G2352=3,'ANEXO RP14'!$A$53,(IF(G2352=4,'ANEXO RP14'!$A$54,(IF(G2352=5,'ANEXO RP14'!$A$55,(IF(G2352=6,'ANEXO RP14'!$A$56,(IF(G2352=7,'ANEXO RP14'!$A$57,(IF(G2352=8,'ANEXO RP14'!$A$58,(IF(G2352=9,'ANEXO RP14'!$A$59,(IF(G2352=10,'ANEXO RP14'!$A$60,(IF(G2352=11,'ANEXO RP14'!$A$61,(IF(G2352=12,'ANEXO RP14'!$A$62,(IF(G2352=13,'ANEXO RP14'!$A$63,(IF(G2352=14,'ANEXO RP14'!$A$64,(IF(G2352=15,'ANEXO RP14'!$A$65,(IF(G2352=16,'ANEXO RP14'!$A$66," ")))))))))))))))))))))))))))))))</f>
        <v xml:space="preserve"> </v>
      </c>
      <c r="I2352" s="106"/>
      <c r="J2352" s="114"/>
      <c r="K2352" s="91"/>
    </row>
    <row r="2353" spans="1:11" s="30" customFormat="1" ht="41.25" customHeight="1" thickBot="1" x14ac:dyDescent="0.3">
      <c r="A2353" s="113"/>
      <c r="B2353" s="93"/>
      <c r="C2353" s="55"/>
      <c r="D2353" s="94" t="e">
        <f>VLOOKUP($C2352:$C$5004,$C$27:$D$5004,2,0)</f>
        <v>#N/A</v>
      </c>
      <c r="E2353" s="99"/>
      <c r="F2353" s="60" t="e">
        <f>VLOOKUP($E2353:$E$5004,'PLANO DE APLICAÇÃO'!$A$5:$B$1002,2,0)</f>
        <v>#N/A</v>
      </c>
      <c r="G2353" s="28"/>
      <c r="H2353" s="29" t="str">
        <f>IF(G2353=1,'ANEXO RP14'!$A$51,(IF(G2353=2,'ANEXO RP14'!$A$52,(IF(G2353=3,'ANEXO RP14'!$A$53,(IF(G2353=4,'ANEXO RP14'!$A$54,(IF(G2353=5,'ANEXO RP14'!$A$55,(IF(G2353=6,'ANEXO RP14'!$A$56,(IF(G2353=7,'ANEXO RP14'!$A$57,(IF(G2353=8,'ANEXO RP14'!$A$58,(IF(G2353=9,'ANEXO RP14'!$A$59,(IF(G2353=10,'ANEXO RP14'!$A$60,(IF(G2353=11,'ANEXO RP14'!$A$61,(IF(G2353=12,'ANEXO RP14'!$A$62,(IF(G2353=13,'ANEXO RP14'!$A$63,(IF(G2353=14,'ANEXO RP14'!$A$64,(IF(G2353=15,'ANEXO RP14'!$A$65,(IF(G2353=16,'ANEXO RP14'!$A$66," ")))))))))))))))))))))))))))))))</f>
        <v xml:space="preserve"> </v>
      </c>
      <c r="I2353" s="106"/>
      <c r="J2353" s="114"/>
      <c r="K2353" s="91"/>
    </row>
    <row r="2354" spans="1:11" s="30" customFormat="1" ht="41.25" customHeight="1" thickBot="1" x14ac:dyDescent="0.3">
      <c r="A2354" s="113"/>
      <c r="B2354" s="93"/>
      <c r="C2354" s="55"/>
      <c r="D2354" s="94" t="e">
        <f>VLOOKUP($C2353:$C$5004,$C$27:$D$5004,2,0)</f>
        <v>#N/A</v>
      </c>
      <c r="E2354" s="99"/>
      <c r="F2354" s="60" t="e">
        <f>VLOOKUP($E2354:$E$5004,'PLANO DE APLICAÇÃO'!$A$5:$B$1002,2,0)</f>
        <v>#N/A</v>
      </c>
      <c r="G2354" s="28"/>
      <c r="H2354" s="29" t="str">
        <f>IF(G2354=1,'ANEXO RP14'!$A$51,(IF(G2354=2,'ANEXO RP14'!$A$52,(IF(G2354=3,'ANEXO RP14'!$A$53,(IF(G2354=4,'ANEXO RP14'!$A$54,(IF(G2354=5,'ANEXO RP14'!$A$55,(IF(G2354=6,'ANEXO RP14'!$A$56,(IF(G2354=7,'ANEXO RP14'!$A$57,(IF(G2354=8,'ANEXO RP14'!$A$58,(IF(G2354=9,'ANEXO RP14'!$A$59,(IF(G2354=10,'ANEXO RP14'!$A$60,(IF(G2354=11,'ANEXO RP14'!$A$61,(IF(G2354=12,'ANEXO RP14'!$A$62,(IF(G2354=13,'ANEXO RP14'!$A$63,(IF(G2354=14,'ANEXO RP14'!$A$64,(IF(G2354=15,'ANEXO RP14'!$A$65,(IF(G2354=16,'ANEXO RP14'!$A$66," ")))))))))))))))))))))))))))))))</f>
        <v xml:space="preserve"> </v>
      </c>
      <c r="I2354" s="106"/>
      <c r="J2354" s="114"/>
      <c r="K2354" s="91"/>
    </row>
    <row r="2355" spans="1:11" s="30" customFormat="1" ht="41.25" customHeight="1" thickBot="1" x14ac:dyDescent="0.3">
      <c r="A2355" s="113"/>
      <c r="B2355" s="93"/>
      <c r="C2355" s="55"/>
      <c r="D2355" s="94" t="e">
        <f>VLOOKUP($C2354:$C$5004,$C$27:$D$5004,2,0)</f>
        <v>#N/A</v>
      </c>
      <c r="E2355" s="99"/>
      <c r="F2355" s="60" t="e">
        <f>VLOOKUP($E2355:$E$5004,'PLANO DE APLICAÇÃO'!$A$5:$B$1002,2,0)</f>
        <v>#N/A</v>
      </c>
      <c r="G2355" s="28"/>
      <c r="H2355" s="29" t="str">
        <f>IF(G2355=1,'ANEXO RP14'!$A$51,(IF(G2355=2,'ANEXO RP14'!$A$52,(IF(G2355=3,'ANEXO RP14'!$A$53,(IF(G2355=4,'ANEXO RP14'!$A$54,(IF(G2355=5,'ANEXO RP14'!$A$55,(IF(G2355=6,'ANEXO RP14'!$A$56,(IF(G2355=7,'ANEXO RP14'!$A$57,(IF(G2355=8,'ANEXO RP14'!$A$58,(IF(G2355=9,'ANEXO RP14'!$A$59,(IF(G2355=10,'ANEXO RP14'!$A$60,(IF(G2355=11,'ANEXO RP14'!$A$61,(IF(G2355=12,'ANEXO RP14'!$A$62,(IF(G2355=13,'ANEXO RP14'!$A$63,(IF(G2355=14,'ANEXO RP14'!$A$64,(IF(G2355=15,'ANEXO RP14'!$A$65,(IF(G2355=16,'ANEXO RP14'!$A$66," ")))))))))))))))))))))))))))))))</f>
        <v xml:space="preserve"> </v>
      </c>
      <c r="I2355" s="106"/>
      <c r="J2355" s="114"/>
      <c r="K2355" s="91"/>
    </row>
    <row r="2356" spans="1:11" s="30" customFormat="1" ht="41.25" customHeight="1" thickBot="1" x14ac:dyDescent="0.3">
      <c r="A2356" s="113"/>
      <c r="B2356" s="93"/>
      <c r="C2356" s="55"/>
      <c r="D2356" s="94" t="e">
        <f>VLOOKUP($C2355:$C$5004,$C$27:$D$5004,2,0)</f>
        <v>#N/A</v>
      </c>
      <c r="E2356" s="99"/>
      <c r="F2356" s="60" t="e">
        <f>VLOOKUP($E2356:$E$5004,'PLANO DE APLICAÇÃO'!$A$5:$B$1002,2,0)</f>
        <v>#N/A</v>
      </c>
      <c r="G2356" s="28"/>
      <c r="H2356" s="29" t="str">
        <f>IF(G2356=1,'ANEXO RP14'!$A$51,(IF(G2356=2,'ANEXO RP14'!$A$52,(IF(G2356=3,'ANEXO RP14'!$A$53,(IF(G2356=4,'ANEXO RP14'!$A$54,(IF(G2356=5,'ANEXO RP14'!$A$55,(IF(G2356=6,'ANEXO RP14'!$A$56,(IF(G2356=7,'ANEXO RP14'!$A$57,(IF(G2356=8,'ANEXO RP14'!$A$58,(IF(G2356=9,'ANEXO RP14'!$A$59,(IF(G2356=10,'ANEXO RP14'!$A$60,(IF(G2356=11,'ANEXO RP14'!$A$61,(IF(G2356=12,'ANEXO RP14'!$A$62,(IF(G2356=13,'ANEXO RP14'!$A$63,(IF(G2356=14,'ANEXO RP14'!$A$64,(IF(G2356=15,'ANEXO RP14'!$A$65,(IF(G2356=16,'ANEXO RP14'!$A$66," ")))))))))))))))))))))))))))))))</f>
        <v xml:space="preserve"> </v>
      </c>
      <c r="I2356" s="106"/>
      <c r="J2356" s="114"/>
      <c r="K2356" s="91"/>
    </row>
    <row r="2357" spans="1:11" s="30" customFormat="1" ht="41.25" customHeight="1" thickBot="1" x14ac:dyDescent="0.3">
      <c r="A2357" s="113"/>
      <c r="B2357" s="93"/>
      <c r="C2357" s="55"/>
      <c r="D2357" s="94" t="e">
        <f>VLOOKUP($C2356:$C$5004,$C$27:$D$5004,2,0)</f>
        <v>#N/A</v>
      </c>
      <c r="E2357" s="99"/>
      <c r="F2357" s="60" t="e">
        <f>VLOOKUP($E2357:$E$5004,'PLANO DE APLICAÇÃO'!$A$5:$B$1002,2,0)</f>
        <v>#N/A</v>
      </c>
      <c r="G2357" s="28"/>
      <c r="H2357" s="29" t="str">
        <f>IF(G2357=1,'ANEXO RP14'!$A$51,(IF(G2357=2,'ANEXO RP14'!$A$52,(IF(G2357=3,'ANEXO RP14'!$A$53,(IF(G2357=4,'ANEXO RP14'!$A$54,(IF(G2357=5,'ANEXO RP14'!$A$55,(IF(G2357=6,'ANEXO RP14'!$A$56,(IF(G2357=7,'ANEXO RP14'!$A$57,(IF(G2357=8,'ANEXO RP14'!$A$58,(IF(G2357=9,'ANEXO RP14'!$A$59,(IF(G2357=10,'ANEXO RP14'!$A$60,(IF(G2357=11,'ANEXO RP14'!$A$61,(IF(G2357=12,'ANEXO RP14'!$A$62,(IF(G2357=13,'ANEXO RP14'!$A$63,(IF(G2357=14,'ANEXO RP14'!$A$64,(IF(G2357=15,'ANEXO RP14'!$A$65,(IF(G2357=16,'ANEXO RP14'!$A$66," ")))))))))))))))))))))))))))))))</f>
        <v xml:space="preserve"> </v>
      </c>
      <c r="I2357" s="106"/>
      <c r="J2357" s="114"/>
      <c r="K2357" s="91"/>
    </row>
    <row r="2358" spans="1:11" s="30" customFormat="1" ht="41.25" customHeight="1" thickBot="1" x14ac:dyDescent="0.3">
      <c r="A2358" s="113"/>
      <c r="B2358" s="93"/>
      <c r="C2358" s="55"/>
      <c r="D2358" s="94" t="e">
        <f>VLOOKUP($C2357:$C$5004,$C$27:$D$5004,2,0)</f>
        <v>#N/A</v>
      </c>
      <c r="E2358" s="99"/>
      <c r="F2358" s="60" t="e">
        <f>VLOOKUP($E2358:$E$5004,'PLANO DE APLICAÇÃO'!$A$5:$B$1002,2,0)</f>
        <v>#N/A</v>
      </c>
      <c r="G2358" s="28"/>
      <c r="H2358" s="29" t="str">
        <f>IF(G2358=1,'ANEXO RP14'!$A$51,(IF(G2358=2,'ANEXO RP14'!$A$52,(IF(G2358=3,'ANEXO RP14'!$A$53,(IF(G2358=4,'ANEXO RP14'!$A$54,(IF(G2358=5,'ANEXO RP14'!$A$55,(IF(G2358=6,'ANEXO RP14'!$A$56,(IF(G2358=7,'ANEXO RP14'!$A$57,(IF(G2358=8,'ANEXO RP14'!$A$58,(IF(G2358=9,'ANEXO RP14'!$A$59,(IF(G2358=10,'ANEXO RP14'!$A$60,(IF(G2358=11,'ANEXO RP14'!$A$61,(IF(G2358=12,'ANEXO RP14'!$A$62,(IF(G2358=13,'ANEXO RP14'!$A$63,(IF(G2358=14,'ANEXO RP14'!$A$64,(IF(G2358=15,'ANEXO RP14'!$A$65,(IF(G2358=16,'ANEXO RP14'!$A$66," ")))))))))))))))))))))))))))))))</f>
        <v xml:space="preserve"> </v>
      </c>
      <c r="I2358" s="106"/>
      <c r="J2358" s="114"/>
      <c r="K2358" s="91"/>
    </row>
    <row r="2359" spans="1:11" s="30" customFormat="1" ht="41.25" customHeight="1" thickBot="1" x14ac:dyDescent="0.3">
      <c r="A2359" s="113"/>
      <c r="B2359" s="93"/>
      <c r="C2359" s="55"/>
      <c r="D2359" s="94" t="e">
        <f>VLOOKUP($C2358:$C$5004,$C$27:$D$5004,2,0)</f>
        <v>#N/A</v>
      </c>
      <c r="E2359" s="99"/>
      <c r="F2359" s="60" t="e">
        <f>VLOOKUP($E2359:$E$5004,'PLANO DE APLICAÇÃO'!$A$5:$B$1002,2,0)</f>
        <v>#N/A</v>
      </c>
      <c r="G2359" s="28"/>
      <c r="H2359" s="29" t="str">
        <f>IF(G2359=1,'ANEXO RP14'!$A$51,(IF(G2359=2,'ANEXO RP14'!$A$52,(IF(G2359=3,'ANEXO RP14'!$A$53,(IF(G2359=4,'ANEXO RP14'!$A$54,(IF(G2359=5,'ANEXO RP14'!$A$55,(IF(G2359=6,'ANEXO RP14'!$A$56,(IF(G2359=7,'ANEXO RP14'!$A$57,(IF(G2359=8,'ANEXO RP14'!$A$58,(IF(G2359=9,'ANEXO RP14'!$A$59,(IF(G2359=10,'ANEXO RP14'!$A$60,(IF(G2359=11,'ANEXO RP14'!$A$61,(IF(G2359=12,'ANEXO RP14'!$A$62,(IF(G2359=13,'ANEXO RP14'!$A$63,(IF(G2359=14,'ANEXO RP14'!$A$64,(IF(G2359=15,'ANEXO RP14'!$A$65,(IF(G2359=16,'ANEXO RP14'!$A$66," ")))))))))))))))))))))))))))))))</f>
        <v xml:space="preserve"> </v>
      </c>
      <c r="I2359" s="106"/>
      <c r="J2359" s="114"/>
      <c r="K2359" s="91"/>
    </row>
    <row r="2360" spans="1:11" s="30" customFormat="1" ht="41.25" customHeight="1" thickBot="1" x14ac:dyDescent="0.3">
      <c r="A2360" s="113"/>
      <c r="B2360" s="93"/>
      <c r="C2360" s="55"/>
      <c r="D2360" s="94" t="e">
        <f>VLOOKUP($C2359:$C$5004,$C$27:$D$5004,2,0)</f>
        <v>#N/A</v>
      </c>
      <c r="E2360" s="99"/>
      <c r="F2360" s="60" t="e">
        <f>VLOOKUP($E2360:$E$5004,'PLANO DE APLICAÇÃO'!$A$5:$B$1002,2,0)</f>
        <v>#N/A</v>
      </c>
      <c r="G2360" s="28"/>
      <c r="H2360" s="29" t="str">
        <f>IF(G2360=1,'ANEXO RP14'!$A$51,(IF(G2360=2,'ANEXO RP14'!$A$52,(IF(G2360=3,'ANEXO RP14'!$A$53,(IF(G2360=4,'ANEXO RP14'!$A$54,(IF(G2360=5,'ANEXO RP14'!$A$55,(IF(G2360=6,'ANEXO RP14'!$A$56,(IF(G2360=7,'ANEXO RP14'!$A$57,(IF(G2360=8,'ANEXO RP14'!$A$58,(IF(G2360=9,'ANEXO RP14'!$A$59,(IF(G2360=10,'ANEXO RP14'!$A$60,(IF(G2360=11,'ANEXO RP14'!$A$61,(IF(G2360=12,'ANEXO RP14'!$A$62,(IF(G2360=13,'ANEXO RP14'!$A$63,(IF(G2360=14,'ANEXO RP14'!$A$64,(IF(G2360=15,'ANEXO RP14'!$A$65,(IF(G2360=16,'ANEXO RP14'!$A$66," ")))))))))))))))))))))))))))))))</f>
        <v xml:space="preserve"> </v>
      </c>
      <c r="I2360" s="106"/>
      <c r="J2360" s="114"/>
      <c r="K2360" s="91"/>
    </row>
    <row r="2361" spans="1:11" s="30" customFormat="1" ht="41.25" customHeight="1" thickBot="1" x14ac:dyDescent="0.3">
      <c r="A2361" s="113"/>
      <c r="B2361" s="93"/>
      <c r="C2361" s="55"/>
      <c r="D2361" s="94" t="e">
        <f>VLOOKUP($C2360:$C$5004,$C$27:$D$5004,2,0)</f>
        <v>#N/A</v>
      </c>
      <c r="E2361" s="99"/>
      <c r="F2361" s="60" t="e">
        <f>VLOOKUP($E2361:$E$5004,'PLANO DE APLICAÇÃO'!$A$5:$B$1002,2,0)</f>
        <v>#N/A</v>
      </c>
      <c r="G2361" s="28"/>
      <c r="H2361" s="29" t="str">
        <f>IF(G2361=1,'ANEXO RP14'!$A$51,(IF(G2361=2,'ANEXO RP14'!$A$52,(IF(G2361=3,'ANEXO RP14'!$A$53,(IF(G2361=4,'ANEXO RP14'!$A$54,(IF(G2361=5,'ANEXO RP14'!$A$55,(IF(G2361=6,'ANEXO RP14'!$A$56,(IF(G2361=7,'ANEXO RP14'!$A$57,(IF(G2361=8,'ANEXO RP14'!$A$58,(IF(G2361=9,'ANEXO RP14'!$A$59,(IF(G2361=10,'ANEXO RP14'!$A$60,(IF(G2361=11,'ANEXO RP14'!$A$61,(IF(G2361=12,'ANEXO RP14'!$A$62,(IF(G2361=13,'ANEXO RP14'!$A$63,(IF(G2361=14,'ANEXO RP14'!$A$64,(IF(G2361=15,'ANEXO RP14'!$A$65,(IF(G2361=16,'ANEXO RP14'!$A$66," ")))))))))))))))))))))))))))))))</f>
        <v xml:space="preserve"> </v>
      </c>
      <c r="I2361" s="106"/>
      <c r="J2361" s="114"/>
      <c r="K2361" s="91"/>
    </row>
    <row r="2362" spans="1:11" s="30" customFormat="1" ht="41.25" customHeight="1" thickBot="1" x14ac:dyDescent="0.3">
      <c r="A2362" s="113"/>
      <c r="B2362" s="93"/>
      <c r="C2362" s="55"/>
      <c r="D2362" s="94" t="e">
        <f>VLOOKUP($C2361:$C$5004,$C$27:$D$5004,2,0)</f>
        <v>#N/A</v>
      </c>
      <c r="E2362" s="99"/>
      <c r="F2362" s="60" t="e">
        <f>VLOOKUP($E2362:$E$5004,'PLANO DE APLICAÇÃO'!$A$5:$B$1002,2,0)</f>
        <v>#N/A</v>
      </c>
      <c r="G2362" s="28"/>
      <c r="H2362" s="29" t="str">
        <f>IF(G2362=1,'ANEXO RP14'!$A$51,(IF(G2362=2,'ANEXO RP14'!$A$52,(IF(G2362=3,'ANEXO RP14'!$A$53,(IF(G2362=4,'ANEXO RP14'!$A$54,(IF(G2362=5,'ANEXO RP14'!$A$55,(IF(G2362=6,'ANEXO RP14'!$A$56,(IF(G2362=7,'ANEXO RP14'!$A$57,(IF(G2362=8,'ANEXO RP14'!$A$58,(IF(G2362=9,'ANEXO RP14'!$A$59,(IF(G2362=10,'ANEXO RP14'!$A$60,(IF(G2362=11,'ANEXO RP14'!$A$61,(IF(G2362=12,'ANEXO RP14'!$A$62,(IF(G2362=13,'ANEXO RP14'!$A$63,(IF(G2362=14,'ANEXO RP14'!$A$64,(IF(G2362=15,'ANEXO RP14'!$A$65,(IF(G2362=16,'ANEXO RP14'!$A$66," ")))))))))))))))))))))))))))))))</f>
        <v xml:space="preserve"> </v>
      </c>
      <c r="I2362" s="106"/>
      <c r="J2362" s="114"/>
      <c r="K2362" s="91"/>
    </row>
    <row r="2363" spans="1:11" s="30" customFormat="1" ht="41.25" customHeight="1" thickBot="1" x14ac:dyDescent="0.3">
      <c r="A2363" s="113"/>
      <c r="B2363" s="93"/>
      <c r="C2363" s="55"/>
      <c r="D2363" s="94" t="e">
        <f>VLOOKUP($C2362:$C$5004,$C$27:$D$5004,2,0)</f>
        <v>#N/A</v>
      </c>
      <c r="E2363" s="99"/>
      <c r="F2363" s="60" t="e">
        <f>VLOOKUP($E2363:$E$5004,'PLANO DE APLICAÇÃO'!$A$5:$B$1002,2,0)</f>
        <v>#N/A</v>
      </c>
      <c r="G2363" s="28"/>
      <c r="H2363" s="29" t="str">
        <f>IF(G2363=1,'ANEXO RP14'!$A$51,(IF(G2363=2,'ANEXO RP14'!$A$52,(IF(G2363=3,'ANEXO RP14'!$A$53,(IF(G2363=4,'ANEXO RP14'!$A$54,(IF(G2363=5,'ANEXO RP14'!$A$55,(IF(G2363=6,'ANEXO RP14'!$A$56,(IF(G2363=7,'ANEXO RP14'!$A$57,(IF(G2363=8,'ANEXO RP14'!$A$58,(IF(G2363=9,'ANEXO RP14'!$A$59,(IF(G2363=10,'ANEXO RP14'!$A$60,(IF(G2363=11,'ANEXO RP14'!$A$61,(IF(G2363=12,'ANEXO RP14'!$A$62,(IF(G2363=13,'ANEXO RP14'!$A$63,(IF(G2363=14,'ANEXO RP14'!$A$64,(IF(G2363=15,'ANEXO RP14'!$A$65,(IF(G2363=16,'ANEXO RP14'!$A$66," ")))))))))))))))))))))))))))))))</f>
        <v xml:space="preserve"> </v>
      </c>
      <c r="I2363" s="106"/>
      <c r="J2363" s="114"/>
      <c r="K2363" s="91"/>
    </row>
    <row r="2364" spans="1:11" s="30" customFormat="1" ht="41.25" customHeight="1" thickBot="1" x14ac:dyDescent="0.3">
      <c r="A2364" s="113"/>
      <c r="B2364" s="93"/>
      <c r="C2364" s="55"/>
      <c r="D2364" s="94" t="e">
        <f>VLOOKUP($C2363:$C$5004,$C$27:$D$5004,2,0)</f>
        <v>#N/A</v>
      </c>
      <c r="E2364" s="99"/>
      <c r="F2364" s="60" t="e">
        <f>VLOOKUP($E2364:$E$5004,'PLANO DE APLICAÇÃO'!$A$5:$B$1002,2,0)</f>
        <v>#N/A</v>
      </c>
      <c r="G2364" s="28"/>
      <c r="H2364" s="29" t="str">
        <f>IF(G2364=1,'ANEXO RP14'!$A$51,(IF(G2364=2,'ANEXO RP14'!$A$52,(IF(G2364=3,'ANEXO RP14'!$A$53,(IF(G2364=4,'ANEXO RP14'!$A$54,(IF(G2364=5,'ANEXO RP14'!$A$55,(IF(G2364=6,'ANEXO RP14'!$A$56,(IF(G2364=7,'ANEXO RP14'!$A$57,(IF(G2364=8,'ANEXO RP14'!$A$58,(IF(G2364=9,'ANEXO RP14'!$A$59,(IF(G2364=10,'ANEXO RP14'!$A$60,(IF(G2364=11,'ANEXO RP14'!$A$61,(IF(G2364=12,'ANEXO RP14'!$A$62,(IF(G2364=13,'ANEXO RP14'!$A$63,(IF(G2364=14,'ANEXO RP14'!$A$64,(IF(G2364=15,'ANEXO RP14'!$A$65,(IF(G2364=16,'ANEXO RP14'!$A$66," ")))))))))))))))))))))))))))))))</f>
        <v xml:space="preserve"> </v>
      </c>
      <c r="I2364" s="106"/>
      <c r="J2364" s="114"/>
      <c r="K2364" s="91"/>
    </row>
    <row r="2365" spans="1:11" s="30" customFormat="1" ht="41.25" customHeight="1" thickBot="1" x14ac:dyDescent="0.3">
      <c r="A2365" s="113"/>
      <c r="B2365" s="93"/>
      <c r="C2365" s="55"/>
      <c r="D2365" s="94" t="e">
        <f>VLOOKUP($C2364:$C$5004,$C$27:$D$5004,2,0)</f>
        <v>#N/A</v>
      </c>
      <c r="E2365" s="99"/>
      <c r="F2365" s="60" t="e">
        <f>VLOOKUP($E2365:$E$5004,'PLANO DE APLICAÇÃO'!$A$5:$B$1002,2,0)</f>
        <v>#N/A</v>
      </c>
      <c r="G2365" s="28"/>
      <c r="H2365" s="29" t="str">
        <f>IF(G2365=1,'ANEXO RP14'!$A$51,(IF(G2365=2,'ANEXO RP14'!$A$52,(IF(G2365=3,'ANEXO RP14'!$A$53,(IF(G2365=4,'ANEXO RP14'!$A$54,(IF(G2365=5,'ANEXO RP14'!$A$55,(IF(G2365=6,'ANEXO RP14'!$A$56,(IF(G2365=7,'ANEXO RP14'!$A$57,(IF(G2365=8,'ANEXO RP14'!$A$58,(IF(G2365=9,'ANEXO RP14'!$A$59,(IF(G2365=10,'ANEXO RP14'!$A$60,(IF(G2365=11,'ANEXO RP14'!$A$61,(IF(G2365=12,'ANEXO RP14'!$A$62,(IF(G2365=13,'ANEXO RP14'!$A$63,(IF(G2365=14,'ANEXO RP14'!$A$64,(IF(G2365=15,'ANEXO RP14'!$A$65,(IF(G2365=16,'ANEXO RP14'!$A$66," ")))))))))))))))))))))))))))))))</f>
        <v xml:space="preserve"> </v>
      </c>
      <c r="I2365" s="106"/>
      <c r="J2365" s="114"/>
      <c r="K2365" s="91"/>
    </row>
    <row r="2366" spans="1:11" s="30" customFormat="1" ht="41.25" customHeight="1" thickBot="1" x14ac:dyDescent="0.3">
      <c r="A2366" s="113"/>
      <c r="B2366" s="93"/>
      <c r="C2366" s="55"/>
      <c r="D2366" s="94" t="e">
        <f>VLOOKUP($C2365:$C$5004,$C$27:$D$5004,2,0)</f>
        <v>#N/A</v>
      </c>
      <c r="E2366" s="99"/>
      <c r="F2366" s="60" t="e">
        <f>VLOOKUP($E2366:$E$5004,'PLANO DE APLICAÇÃO'!$A$5:$B$1002,2,0)</f>
        <v>#N/A</v>
      </c>
      <c r="G2366" s="28"/>
      <c r="H2366" s="29" t="str">
        <f>IF(G2366=1,'ANEXO RP14'!$A$51,(IF(G2366=2,'ANEXO RP14'!$A$52,(IF(G2366=3,'ANEXO RP14'!$A$53,(IF(G2366=4,'ANEXO RP14'!$A$54,(IF(G2366=5,'ANEXO RP14'!$A$55,(IF(G2366=6,'ANEXO RP14'!$A$56,(IF(G2366=7,'ANEXO RP14'!$A$57,(IF(G2366=8,'ANEXO RP14'!$A$58,(IF(G2366=9,'ANEXO RP14'!$A$59,(IF(G2366=10,'ANEXO RP14'!$A$60,(IF(G2366=11,'ANEXO RP14'!$A$61,(IF(G2366=12,'ANEXO RP14'!$A$62,(IF(G2366=13,'ANEXO RP14'!$A$63,(IF(G2366=14,'ANEXO RP14'!$A$64,(IF(G2366=15,'ANEXO RP14'!$A$65,(IF(G2366=16,'ANEXO RP14'!$A$66," ")))))))))))))))))))))))))))))))</f>
        <v xml:space="preserve"> </v>
      </c>
      <c r="I2366" s="106"/>
      <c r="J2366" s="114"/>
      <c r="K2366" s="91"/>
    </row>
    <row r="2367" spans="1:11" s="30" customFormat="1" ht="41.25" customHeight="1" thickBot="1" x14ac:dyDescent="0.3">
      <c r="A2367" s="113"/>
      <c r="B2367" s="93"/>
      <c r="C2367" s="55"/>
      <c r="D2367" s="94" t="e">
        <f>VLOOKUP($C2366:$C$5004,$C$27:$D$5004,2,0)</f>
        <v>#N/A</v>
      </c>
      <c r="E2367" s="99"/>
      <c r="F2367" s="60" t="e">
        <f>VLOOKUP($E2367:$E$5004,'PLANO DE APLICAÇÃO'!$A$5:$B$1002,2,0)</f>
        <v>#N/A</v>
      </c>
      <c r="G2367" s="28"/>
      <c r="H2367" s="29" t="str">
        <f>IF(G2367=1,'ANEXO RP14'!$A$51,(IF(G2367=2,'ANEXO RP14'!$A$52,(IF(G2367=3,'ANEXO RP14'!$A$53,(IF(G2367=4,'ANEXO RP14'!$A$54,(IF(G2367=5,'ANEXO RP14'!$A$55,(IF(G2367=6,'ANEXO RP14'!$A$56,(IF(G2367=7,'ANEXO RP14'!$A$57,(IF(G2367=8,'ANEXO RP14'!$A$58,(IF(G2367=9,'ANEXO RP14'!$A$59,(IF(G2367=10,'ANEXO RP14'!$A$60,(IF(G2367=11,'ANEXO RP14'!$A$61,(IF(G2367=12,'ANEXO RP14'!$A$62,(IF(G2367=13,'ANEXO RP14'!$A$63,(IF(G2367=14,'ANEXO RP14'!$A$64,(IF(G2367=15,'ANEXO RP14'!$A$65,(IF(G2367=16,'ANEXO RP14'!$A$66," ")))))))))))))))))))))))))))))))</f>
        <v xml:space="preserve"> </v>
      </c>
      <c r="I2367" s="106"/>
      <c r="J2367" s="114"/>
      <c r="K2367" s="91"/>
    </row>
    <row r="2368" spans="1:11" s="30" customFormat="1" ht="41.25" customHeight="1" thickBot="1" x14ac:dyDescent="0.3">
      <c r="A2368" s="113"/>
      <c r="B2368" s="93"/>
      <c r="C2368" s="55"/>
      <c r="D2368" s="94" t="e">
        <f>VLOOKUP($C2367:$C$5004,$C$27:$D$5004,2,0)</f>
        <v>#N/A</v>
      </c>
      <c r="E2368" s="99"/>
      <c r="F2368" s="60" t="e">
        <f>VLOOKUP($E2368:$E$5004,'PLANO DE APLICAÇÃO'!$A$5:$B$1002,2,0)</f>
        <v>#N/A</v>
      </c>
      <c r="G2368" s="28"/>
      <c r="H2368" s="29" t="str">
        <f>IF(G2368=1,'ANEXO RP14'!$A$51,(IF(G2368=2,'ANEXO RP14'!$A$52,(IF(G2368=3,'ANEXO RP14'!$A$53,(IF(G2368=4,'ANEXO RP14'!$A$54,(IF(G2368=5,'ANEXO RP14'!$A$55,(IF(G2368=6,'ANEXO RP14'!$A$56,(IF(G2368=7,'ANEXO RP14'!$A$57,(IF(G2368=8,'ANEXO RP14'!$A$58,(IF(G2368=9,'ANEXO RP14'!$A$59,(IF(G2368=10,'ANEXO RP14'!$A$60,(IF(G2368=11,'ANEXO RP14'!$A$61,(IF(G2368=12,'ANEXO RP14'!$A$62,(IF(G2368=13,'ANEXO RP14'!$A$63,(IF(G2368=14,'ANEXO RP14'!$A$64,(IF(G2368=15,'ANEXO RP14'!$A$65,(IF(G2368=16,'ANEXO RP14'!$A$66," ")))))))))))))))))))))))))))))))</f>
        <v xml:space="preserve"> </v>
      </c>
      <c r="I2368" s="106"/>
      <c r="J2368" s="114"/>
      <c r="K2368" s="91"/>
    </row>
    <row r="2369" spans="1:11" s="30" customFormat="1" ht="41.25" customHeight="1" thickBot="1" x14ac:dyDescent="0.3">
      <c r="A2369" s="113"/>
      <c r="B2369" s="93"/>
      <c r="C2369" s="55"/>
      <c r="D2369" s="94" t="e">
        <f>VLOOKUP($C2368:$C$5004,$C$27:$D$5004,2,0)</f>
        <v>#N/A</v>
      </c>
      <c r="E2369" s="99"/>
      <c r="F2369" s="60" t="e">
        <f>VLOOKUP($E2369:$E$5004,'PLANO DE APLICAÇÃO'!$A$5:$B$1002,2,0)</f>
        <v>#N/A</v>
      </c>
      <c r="G2369" s="28"/>
      <c r="H2369" s="29" t="str">
        <f>IF(G2369=1,'ANEXO RP14'!$A$51,(IF(G2369=2,'ANEXO RP14'!$A$52,(IF(G2369=3,'ANEXO RP14'!$A$53,(IF(G2369=4,'ANEXO RP14'!$A$54,(IF(G2369=5,'ANEXO RP14'!$A$55,(IF(G2369=6,'ANEXO RP14'!$A$56,(IF(G2369=7,'ANEXO RP14'!$A$57,(IF(G2369=8,'ANEXO RP14'!$A$58,(IF(G2369=9,'ANEXO RP14'!$A$59,(IF(G2369=10,'ANEXO RP14'!$A$60,(IF(G2369=11,'ANEXO RP14'!$A$61,(IF(G2369=12,'ANEXO RP14'!$A$62,(IF(G2369=13,'ANEXO RP14'!$A$63,(IF(G2369=14,'ANEXO RP14'!$A$64,(IF(G2369=15,'ANEXO RP14'!$A$65,(IF(G2369=16,'ANEXO RP14'!$A$66," ")))))))))))))))))))))))))))))))</f>
        <v xml:space="preserve"> </v>
      </c>
      <c r="I2369" s="106"/>
      <c r="J2369" s="114"/>
      <c r="K2369" s="91"/>
    </row>
    <row r="2370" spans="1:11" s="30" customFormat="1" ht="41.25" customHeight="1" thickBot="1" x14ac:dyDescent="0.3">
      <c r="A2370" s="113"/>
      <c r="B2370" s="93"/>
      <c r="C2370" s="55"/>
      <c r="D2370" s="94" t="e">
        <f>VLOOKUP($C2369:$C$5004,$C$27:$D$5004,2,0)</f>
        <v>#N/A</v>
      </c>
      <c r="E2370" s="99"/>
      <c r="F2370" s="60" t="e">
        <f>VLOOKUP($E2370:$E$5004,'PLANO DE APLICAÇÃO'!$A$5:$B$1002,2,0)</f>
        <v>#N/A</v>
      </c>
      <c r="G2370" s="28"/>
      <c r="H2370" s="29" t="str">
        <f>IF(G2370=1,'ANEXO RP14'!$A$51,(IF(G2370=2,'ANEXO RP14'!$A$52,(IF(G2370=3,'ANEXO RP14'!$A$53,(IF(G2370=4,'ANEXO RP14'!$A$54,(IF(G2370=5,'ANEXO RP14'!$A$55,(IF(G2370=6,'ANEXO RP14'!$A$56,(IF(G2370=7,'ANEXO RP14'!$A$57,(IF(G2370=8,'ANEXO RP14'!$A$58,(IF(G2370=9,'ANEXO RP14'!$A$59,(IF(G2370=10,'ANEXO RP14'!$A$60,(IF(G2370=11,'ANEXO RP14'!$A$61,(IF(G2370=12,'ANEXO RP14'!$A$62,(IF(G2370=13,'ANEXO RP14'!$A$63,(IF(G2370=14,'ANEXO RP14'!$A$64,(IF(G2370=15,'ANEXO RP14'!$A$65,(IF(G2370=16,'ANEXO RP14'!$A$66," ")))))))))))))))))))))))))))))))</f>
        <v xml:space="preserve"> </v>
      </c>
      <c r="I2370" s="106"/>
      <c r="J2370" s="114"/>
      <c r="K2370" s="91"/>
    </row>
    <row r="2371" spans="1:11" s="30" customFormat="1" ht="41.25" customHeight="1" thickBot="1" x14ac:dyDescent="0.3">
      <c r="A2371" s="113"/>
      <c r="B2371" s="93"/>
      <c r="C2371" s="55"/>
      <c r="D2371" s="94" t="e">
        <f>VLOOKUP($C2370:$C$5004,$C$27:$D$5004,2,0)</f>
        <v>#N/A</v>
      </c>
      <c r="E2371" s="99"/>
      <c r="F2371" s="60" t="e">
        <f>VLOOKUP($E2371:$E$5004,'PLANO DE APLICAÇÃO'!$A$5:$B$1002,2,0)</f>
        <v>#N/A</v>
      </c>
      <c r="G2371" s="28"/>
      <c r="H2371" s="29" t="str">
        <f>IF(G2371=1,'ANEXO RP14'!$A$51,(IF(G2371=2,'ANEXO RP14'!$A$52,(IF(G2371=3,'ANEXO RP14'!$A$53,(IF(G2371=4,'ANEXO RP14'!$A$54,(IF(G2371=5,'ANEXO RP14'!$A$55,(IF(G2371=6,'ANEXO RP14'!$A$56,(IF(G2371=7,'ANEXO RP14'!$A$57,(IF(G2371=8,'ANEXO RP14'!$A$58,(IF(G2371=9,'ANEXO RP14'!$A$59,(IF(G2371=10,'ANEXO RP14'!$A$60,(IF(G2371=11,'ANEXO RP14'!$A$61,(IF(G2371=12,'ANEXO RP14'!$A$62,(IF(G2371=13,'ANEXO RP14'!$A$63,(IF(G2371=14,'ANEXO RP14'!$A$64,(IF(G2371=15,'ANEXO RP14'!$A$65,(IF(G2371=16,'ANEXO RP14'!$A$66," ")))))))))))))))))))))))))))))))</f>
        <v xml:space="preserve"> </v>
      </c>
      <c r="I2371" s="106"/>
      <c r="J2371" s="114"/>
      <c r="K2371" s="91"/>
    </row>
    <row r="2372" spans="1:11" s="30" customFormat="1" ht="41.25" customHeight="1" thickBot="1" x14ac:dyDescent="0.3">
      <c r="A2372" s="113"/>
      <c r="B2372" s="93"/>
      <c r="C2372" s="55"/>
      <c r="D2372" s="94" t="e">
        <f>VLOOKUP($C2371:$C$5004,$C$27:$D$5004,2,0)</f>
        <v>#N/A</v>
      </c>
      <c r="E2372" s="99"/>
      <c r="F2372" s="60" t="e">
        <f>VLOOKUP($E2372:$E$5004,'PLANO DE APLICAÇÃO'!$A$5:$B$1002,2,0)</f>
        <v>#N/A</v>
      </c>
      <c r="G2372" s="28"/>
      <c r="H2372" s="29" t="str">
        <f>IF(G2372=1,'ANEXO RP14'!$A$51,(IF(G2372=2,'ANEXO RP14'!$A$52,(IF(G2372=3,'ANEXO RP14'!$A$53,(IF(G2372=4,'ANEXO RP14'!$A$54,(IF(G2372=5,'ANEXO RP14'!$A$55,(IF(G2372=6,'ANEXO RP14'!$A$56,(IF(G2372=7,'ANEXO RP14'!$A$57,(IF(G2372=8,'ANEXO RP14'!$A$58,(IF(G2372=9,'ANEXO RP14'!$A$59,(IF(G2372=10,'ANEXO RP14'!$A$60,(IF(G2372=11,'ANEXO RP14'!$A$61,(IF(G2372=12,'ANEXO RP14'!$A$62,(IF(G2372=13,'ANEXO RP14'!$A$63,(IF(G2372=14,'ANEXO RP14'!$A$64,(IF(G2372=15,'ANEXO RP14'!$A$65,(IF(G2372=16,'ANEXO RP14'!$A$66," ")))))))))))))))))))))))))))))))</f>
        <v xml:space="preserve"> </v>
      </c>
      <c r="I2372" s="106"/>
      <c r="J2372" s="114"/>
      <c r="K2372" s="91"/>
    </row>
    <row r="2373" spans="1:11" s="30" customFormat="1" ht="41.25" customHeight="1" thickBot="1" x14ac:dyDescent="0.3">
      <c r="A2373" s="113"/>
      <c r="B2373" s="93"/>
      <c r="C2373" s="55"/>
      <c r="D2373" s="94" t="e">
        <f>VLOOKUP($C2372:$C$5004,$C$27:$D$5004,2,0)</f>
        <v>#N/A</v>
      </c>
      <c r="E2373" s="99"/>
      <c r="F2373" s="60" t="e">
        <f>VLOOKUP($E2373:$E$5004,'PLANO DE APLICAÇÃO'!$A$5:$B$1002,2,0)</f>
        <v>#N/A</v>
      </c>
      <c r="G2373" s="28"/>
      <c r="H2373" s="29" t="str">
        <f>IF(G2373=1,'ANEXO RP14'!$A$51,(IF(G2373=2,'ANEXO RP14'!$A$52,(IF(G2373=3,'ANEXO RP14'!$A$53,(IF(G2373=4,'ANEXO RP14'!$A$54,(IF(G2373=5,'ANEXO RP14'!$A$55,(IF(G2373=6,'ANEXO RP14'!$A$56,(IF(G2373=7,'ANEXO RP14'!$A$57,(IF(G2373=8,'ANEXO RP14'!$A$58,(IF(G2373=9,'ANEXO RP14'!$A$59,(IF(G2373=10,'ANEXO RP14'!$A$60,(IF(G2373=11,'ANEXO RP14'!$A$61,(IF(G2373=12,'ANEXO RP14'!$A$62,(IF(G2373=13,'ANEXO RP14'!$A$63,(IF(G2373=14,'ANEXO RP14'!$A$64,(IF(G2373=15,'ANEXO RP14'!$A$65,(IF(G2373=16,'ANEXO RP14'!$A$66," ")))))))))))))))))))))))))))))))</f>
        <v xml:space="preserve"> </v>
      </c>
      <c r="I2373" s="106"/>
      <c r="J2373" s="114"/>
      <c r="K2373" s="91"/>
    </row>
    <row r="2374" spans="1:11" s="30" customFormat="1" ht="41.25" customHeight="1" thickBot="1" x14ac:dyDescent="0.3">
      <c r="A2374" s="113"/>
      <c r="B2374" s="93"/>
      <c r="C2374" s="55"/>
      <c r="D2374" s="94" t="e">
        <f>VLOOKUP($C2373:$C$5004,$C$27:$D$5004,2,0)</f>
        <v>#N/A</v>
      </c>
      <c r="E2374" s="99"/>
      <c r="F2374" s="60" t="e">
        <f>VLOOKUP($E2374:$E$5004,'PLANO DE APLICAÇÃO'!$A$5:$B$1002,2,0)</f>
        <v>#N/A</v>
      </c>
      <c r="G2374" s="28"/>
      <c r="H2374" s="29" t="str">
        <f>IF(G2374=1,'ANEXO RP14'!$A$51,(IF(G2374=2,'ANEXO RP14'!$A$52,(IF(G2374=3,'ANEXO RP14'!$A$53,(IF(G2374=4,'ANEXO RP14'!$A$54,(IF(G2374=5,'ANEXO RP14'!$A$55,(IF(G2374=6,'ANEXO RP14'!$A$56,(IF(G2374=7,'ANEXO RP14'!$A$57,(IF(G2374=8,'ANEXO RP14'!$A$58,(IF(G2374=9,'ANEXO RP14'!$A$59,(IF(G2374=10,'ANEXO RP14'!$A$60,(IF(G2374=11,'ANEXO RP14'!$A$61,(IF(G2374=12,'ANEXO RP14'!$A$62,(IF(G2374=13,'ANEXO RP14'!$A$63,(IF(G2374=14,'ANEXO RP14'!$A$64,(IF(G2374=15,'ANEXO RP14'!$A$65,(IF(G2374=16,'ANEXO RP14'!$A$66," ")))))))))))))))))))))))))))))))</f>
        <v xml:space="preserve"> </v>
      </c>
      <c r="I2374" s="106"/>
      <c r="J2374" s="114"/>
      <c r="K2374" s="91"/>
    </row>
    <row r="2375" spans="1:11" s="30" customFormat="1" ht="41.25" customHeight="1" thickBot="1" x14ac:dyDescent="0.3">
      <c r="A2375" s="113"/>
      <c r="B2375" s="93"/>
      <c r="C2375" s="55"/>
      <c r="D2375" s="94" t="e">
        <f>VLOOKUP($C2374:$C$5004,$C$27:$D$5004,2,0)</f>
        <v>#N/A</v>
      </c>
      <c r="E2375" s="99"/>
      <c r="F2375" s="60" t="e">
        <f>VLOOKUP($E2375:$E$5004,'PLANO DE APLICAÇÃO'!$A$5:$B$1002,2,0)</f>
        <v>#N/A</v>
      </c>
      <c r="G2375" s="28"/>
      <c r="H2375" s="29" t="str">
        <f>IF(G2375=1,'ANEXO RP14'!$A$51,(IF(G2375=2,'ANEXO RP14'!$A$52,(IF(G2375=3,'ANEXO RP14'!$A$53,(IF(G2375=4,'ANEXO RP14'!$A$54,(IF(G2375=5,'ANEXO RP14'!$A$55,(IF(G2375=6,'ANEXO RP14'!$A$56,(IF(G2375=7,'ANEXO RP14'!$A$57,(IF(G2375=8,'ANEXO RP14'!$A$58,(IF(G2375=9,'ANEXO RP14'!$A$59,(IF(G2375=10,'ANEXO RP14'!$A$60,(IF(G2375=11,'ANEXO RP14'!$A$61,(IF(G2375=12,'ANEXO RP14'!$A$62,(IF(G2375=13,'ANEXO RP14'!$A$63,(IF(G2375=14,'ANEXO RP14'!$A$64,(IF(G2375=15,'ANEXO RP14'!$A$65,(IF(G2375=16,'ANEXO RP14'!$A$66," ")))))))))))))))))))))))))))))))</f>
        <v xml:space="preserve"> </v>
      </c>
      <c r="I2375" s="106"/>
      <c r="J2375" s="114"/>
      <c r="K2375" s="91"/>
    </row>
    <row r="2376" spans="1:11" s="30" customFormat="1" ht="41.25" customHeight="1" thickBot="1" x14ac:dyDescent="0.3">
      <c r="A2376" s="113"/>
      <c r="B2376" s="93"/>
      <c r="C2376" s="55"/>
      <c r="D2376" s="94" t="e">
        <f>VLOOKUP($C2375:$C$5004,$C$27:$D$5004,2,0)</f>
        <v>#N/A</v>
      </c>
      <c r="E2376" s="99"/>
      <c r="F2376" s="60" t="e">
        <f>VLOOKUP($E2376:$E$5004,'PLANO DE APLICAÇÃO'!$A$5:$B$1002,2,0)</f>
        <v>#N/A</v>
      </c>
      <c r="G2376" s="28"/>
      <c r="H2376" s="29" t="str">
        <f>IF(G2376=1,'ANEXO RP14'!$A$51,(IF(G2376=2,'ANEXO RP14'!$A$52,(IF(G2376=3,'ANEXO RP14'!$A$53,(IF(G2376=4,'ANEXO RP14'!$A$54,(IF(G2376=5,'ANEXO RP14'!$A$55,(IF(G2376=6,'ANEXO RP14'!$A$56,(IF(G2376=7,'ANEXO RP14'!$A$57,(IF(G2376=8,'ANEXO RP14'!$A$58,(IF(G2376=9,'ANEXO RP14'!$A$59,(IF(G2376=10,'ANEXO RP14'!$A$60,(IF(G2376=11,'ANEXO RP14'!$A$61,(IF(G2376=12,'ANEXO RP14'!$A$62,(IF(G2376=13,'ANEXO RP14'!$A$63,(IF(G2376=14,'ANEXO RP14'!$A$64,(IF(G2376=15,'ANEXO RP14'!$A$65,(IF(G2376=16,'ANEXO RP14'!$A$66," ")))))))))))))))))))))))))))))))</f>
        <v xml:space="preserve"> </v>
      </c>
      <c r="I2376" s="106"/>
      <c r="J2376" s="114"/>
      <c r="K2376" s="91"/>
    </row>
    <row r="2377" spans="1:11" s="30" customFormat="1" ht="41.25" customHeight="1" thickBot="1" x14ac:dyDescent="0.3">
      <c r="A2377" s="113"/>
      <c r="B2377" s="93"/>
      <c r="C2377" s="55"/>
      <c r="D2377" s="94" t="e">
        <f>VLOOKUP($C2376:$C$5004,$C$27:$D$5004,2,0)</f>
        <v>#N/A</v>
      </c>
      <c r="E2377" s="99"/>
      <c r="F2377" s="60" t="e">
        <f>VLOOKUP($E2377:$E$5004,'PLANO DE APLICAÇÃO'!$A$5:$B$1002,2,0)</f>
        <v>#N/A</v>
      </c>
      <c r="G2377" s="28"/>
      <c r="H2377" s="29" t="str">
        <f>IF(G2377=1,'ANEXO RP14'!$A$51,(IF(G2377=2,'ANEXO RP14'!$A$52,(IF(G2377=3,'ANEXO RP14'!$A$53,(IF(G2377=4,'ANEXO RP14'!$A$54,(IF(G2377=5,'ANEXO RP14'!$A$55,(IF(G2377=6,'ANEXO RP14'!$A$56,(IF(G2377=7,'ANEXO RP14'!$A$57,(IF(G2377=8,'ANEXO RP14'!$A$58,(IF(G2377=9,'ANEXO RP14'!$A$59,(IF(G2377=10,'ANEXO RP14'!$A$60,(IF(G2377=11,'ANEXO RP14'!$A$61,(IF(G2377=12,'ANEXO RP14'!$A$62,(IF(G2377=13,'ANEXO RP14'!$A$63,(IF(G2377=14,'ANEXO RP14'!$A$64,(IF(G2377=15,'ANEXO RP14'!$A$65,(IF(G2377=16,'ANEXO RP14'!$A$66," ")))))))))))))))))))))))))))))))</f>
        <v xml:space="preserve"> </v>
      </c>
      <c r="I2377" s="106"/>
      <c r="J2377" s="114"/>
      <c r="K2377" s="91"/>
    </row>
    <row r="2378" spans="1:11" s="30" customFormat="1" ht="41.25" customHeight="1" thickBot="1" x14ac:dyDescent="0.3">
      <c r="A2378" s="113"/>
      <c r="B2378" s="93"/>
      <c r="C2378" s="55"/>
      <c r="D2378" s="94" t="e">
        <f>VLOOKUP($C2377:$C$5004,$C$27:$D$5004,2,0)</f>
        <v>#N/A</v>
      </c>
      <c r="E2378" s="99"/>
      <c r="F2378" s="60" t="e">
        <f>VLOOKUP($E2378:$E$5004,'PLANO DE APLICAÇÃO'!$A$5:$B$1002,2,0)</f>
        <v>#N/A</v>
      </c>
      <c r="G2378" s="28"/>
      <c r="H2378" s="29" t="str">
        <f>IF(G2378=1,'ANEXO RP14'!$A$51,(IF(G2378=2,'ANEXO RP14'!$A$52,(IF(G2378=3,'ANEXO RP14'!$A$53,(IF(G2378=4,'ANEXO RP14'!$A$54,(IF(G2378=5,'ANEXO RP14'!$A$55,(IF(G2378=6,'ANEXO RP14'!$A$56,(IF(G2378=7,'ANEXO RP14'!$A$57,(IF(G2378=8,'ANEXO RP14'!$A$58,(IF(G2378=9,'ANEXO RP14'!$A$59,(IF(G2378=10,'ANEXO RP14'!$A$60,(IF(G2378=11,'ANEXO RP14'!$A$61,(IF(G2378=12,'ANEXO RP14'!$A$62,(IF(G2378=13,'ANEXO RP14'!$A$63,(IF(G2378=14,'ANEXO RP14'!$A$64,(IF(G2378=15,'ANEXO RP14'!$A$65,(IF(G2378=16,'ANEXO RP14'!$A$66," ")))))))))))))))))))))))))))))))</f>
        <v xml:space="preserve"> </v>
      </c>
      <c r="I2378" s="106"/>
      <c r="J2378" s="114"/>
      <c r="K2378" s="91"/>
    </row>
    <row r="2379" spans="1:11" s="30" customFormat="1" ht="41.25" customHeight="1" thickBot="1" x14ac:dyDescent="0.3">
      <c r="A2379" s="113"/>
      <c r="B2379" s="93"/>
      <c r="C2379" s="55"/>
      <c r="D2379" s="94" t="e">
        <f>VLOOKUP($C2378:$C$5004,$C$27:$D$5004,2,0)</f>
        <v>#N/A</v>
      </c>
      <c r="E2379" s="99"/>
      <c r="F2379" s="60" t="e">
        <f>VLOOKUP($E2379:$E$5004,'PLANO DE APLICAÇÃO'!$A$5:$B$1002,2,0)</f>
        <v>#N/A</v>
      </c>
      <c r="G2379" s="28"/>
      <c r="H2379" s="29" t="str">
        <f>IF(G2379=1,'ANEXO RP14'!$A$51,(IF(G2379=2,'ANEXO RP14'!$A$52,(IF(G2379=3,'ANEXO RP14'!$A$53,(IF(G2379=4,'ANEXO RP14'!$A$54,(IF(G2379=5,'ANEXO RP14'!$A$55,(IF(G2379=6,'ANEXO RP14'!$A$56,(IF(G2379=7,'ANEXO RP14'!$A$57,(IF(G2379=8,'ANEXO RP14'!$A$58,(IF(G2379=9,'ANEXO RP14'!$A$59,(IF(G2379=10,'ANEXO RP14'!$A$60,(IF(G2379=11,'ANEXO RP14'!$A$61,(IF(G2379=12,'ANEXO RP14'!$A$62,(IF(G2379=13,'ANEXO RP14'!$A$63,(IF(G2379=14,'ANEXO RP14'!$A$64,(IF(G2379=15,'ANEXO RP14'!$A$65,(IF(G2379=16,'ANEXO RP14'!$A$66," ")))))))))))))))))))))))))))))))</f>
        <v xml:space="preserve"> </v>
      </c>
      <c r="I2379" s="106"/>
      <c r="J2379" s="114"/>
      <c r="K2379" s="91"/>
    </row>
    <row r="2380" spans="1:11" s="30" customFormat="1" ht="41.25" customHeight="1" thickBot="1" x14ac:dyDescent="0.3">
      <c r="A2380" s="113"/>
      <c r="B2380" s="93"/>
      <c r="C2380" s="55"/>
      <c r="D2380" s="94" t="e">
        <f>VLOOKUP($C2379:$C$5004,$C$27:$D$5004,2,0)</f>
        <v>#N/A</v>
      </c>
      <c r="E2380" s="99"/>
      <c r="F2380" s="60" t="e">
        <f>VLOOKUP($E2380:$E$5004,'PLANO DE APLICAÇÃO'!$A$5:$B$1002,2,0)</f>
        <v>#N/A</v>
      </c>
      <c r="G2380" s="28"/>
      <c r="H2380" s="29" t="str">
        <f>IF(G2380=1,'ANEXO RP14'!$A$51,(IF(G2380=2,'ANEXO RP14'!$A$52,(IF(G2380=3,'ANEXO RP14'!$A$53,(IF(G2380=4,'ANEXO RP14'!$A$54,(IF(G2380=5,'ANEXO RP14'!$A$55,(IF(G2380=6,'ANEXO RP14'!$A$56,(IF(G2380=7,'ANEXO RP14'!$A$57,(IF(G2380=8,'ANEXO RP14'!$A$58,(IF(G2380=9,'ANEXO RP14'!$A$59,(IF(G2380=10,'ANEXO RP14'!$A$60,(IF(G2380=11,'ANEXO RP14'!$A$61,(IF(G2380=12,'ANEXO RP14'!$A$62,(IF(G2380=13,'ANEXO RP14'!$A$63,(IF(G2380=14,'ANEXO RP14'!$A$64,(IF(G2380=15,'ANEXO RP14'!$A$65,(IF(G2380=16,'ANEXO RP14'!$A$66," ")))))))))))))))))))))))))))))))</f>
        <v xml:space="preserve"> </v>
      </c>
      <c r="I2380" s="106"/>
      <c r="J2380" s="114"/>
      <c r="K2380" s="91"/>
    </row>
    <row r="2381" spans="1:11" s="30" customFormat="1" ht="41.25" customHeight="1" thickBot="1" x14ac:dyDescent="0.3">
      <c r="A2381" s="113"/>
      <c r="B2381" s="93"/>
      <c r="C2381" s="55"/>
      <c r="D2381" s="94" t="e">
        <f>VLOOKUP($C2380:$C$5004,$C$27:$D$5004,2,0)</f>
        <v>#N/A</v>
      </c>
      <c r="E2381" s="99"/>
      <c r="F2381" s="60" t="e">
        <f>VLOOKUP($E2381:$E$5004,'PLANO DE APLICAÇÃO'!$A$5:$B$1002,2,0)</f>
        <v>#N/A</v>
      </c>
      <c r="G2381" s="28"/>
      <c r="H2381" s="29" t="str">
        <f>IF(G2381=1,'ANEXO RP14'!$A$51,(IF(G2381=2,'ANEXO RP14'!$A$52,(IF(G2381=3,'ANEXO RP14'!$A$53,(IF(G2381=4,'ANEXO RP14'!$A$54,(IF(G2381=5,'ANEXO RP14'!$A$55,(IF(G2381=6,'ANEXO RP14'!$A$56,(IF(G2381=7,'ANEXO RP14'!$A$57,(IF(G2381=8,'ANEXO RP14'!$A$58,(IF(G2381=9,'ANEXO RP14'!$A$59,(IF(G2381=10,'ANEXO RP14'!$A$60,(IF(G2381=11,'ANEXO RP14'!$A$61,(IF(G2381=12,'ANEXO RP14'!$A$62,(IF(G2381=13,'ANEXO RP14'!$A$63,(IF(G2381=14,'ANEXO RP14'!$A$64,(IF(G2381=15,'ANEXO RP14'!$A$65,(IF(G2381=16,'ANEXO RP14'!$A$66," ")))))))))))))))))))))))))))))))</f>
        <v xml:space="preserve"> </v>
      </c>
      <c r="I2381" s="106"/>
      <c r="J2381" s="114"/>
      <c r="K2381" s="91"/>
    </row>
    <row r="2382" spans="1:11" s="30" customFormat="1" ht="41.25" customHeight="1" thickBot="1" x14ac:dyDescent="0.3">
      <c r="A2382" s="113"/>
      <c r="B2382" s="93"/>
      <c r="C2382" s="55"/>
      <c r="D2382" s="94" t="e">
        <f>VLOOKUP($C2381:$C$5004,$C$27:$D$5004,2,0)</f>
        <v>#N/A</v>
      </c>
      <c r="E2382" s="99"/>
      <c r="F2382" s="60" t="e">
        <f>VLOOKUP($E2382:$E$5004,'PLANO DE APLICAÇÃO'!$A$5:$B$1002,2,0)</f>
        <v>#N/A</v>
      </c>
      <c r="G2382" s="28"/>
      <c r="H2382" s="29" t="str">
        <f>IF(G2382=1,'ANEXO RP14'!$A$51,(IF(G2382=2,'ANEXO RP14'!$A$52,(IF(G2382=3,'ANEXO RP14'!$A$53,(IF(G2382=4,'ANEXO RP14'!$A$54,(IF(G2382=5,'ANEXO RP14'!$A$55,(IF(G2382=6,'ANEXO RP14'!$A$56,(IF(G2382=7,'ANEXO RP14'!$A$57,(IF(G2382=8,'ANEXO RP14'!$A$58,(IF(G2382=9,'ANEXO RP14'!$A$59,(IF(G2382=10,'ANEXO RP14'!$A$60,(IF(G2382=11,'ANEXO RP14'!$A$61,(IF(G2382=12,'ANEXO RP14'!$A$62,(IF(G2382=13,'ANEXO RP14'!$A$63,(IF(G2382=14,'ANEXO RP14'!$A$64,(IF(G2382=15,'ANEXO RP14'!$A$65,(IF(G2382=16,'ANEXO RP14'!$A$66," ")))))))))))))))))))))))))))))))</f>
        <v xml:space="preserve"> </v>
      </c>
      <c r="I2382" s="106"/>
      <c r="J2382" s="114"/>
      <c r="K2382" s="91"/>
    </row>
    <row r="2383" spans="1:11" s="30" customFormat="1" ht="41.25" customHeight="1" thickBot="1" x14ac:dyDescent="0.3">
      <c r="A2383" s="113"/>
      <c r="B2383" s="93"/>
      <c r="C2383" s="55"/>
      <c r="D2383" s="94" t="e">
        <f>VLOOKUP($C2382:$C$5004,$C$27:$D$5004,2,0)</f>
        <v>#N/A</v>
      </c>
      <c r="E2383" s="99"/>
      <c r="F2383" s="60" t="e">
        <f>VLOOKUP($E2383:$E$5004,'PLANO DE APLICAÇÃO'!$A$5:$B$1002,2,0)</f>
        <v>#N/A</v>
      </c>
      <c r="G2383" s="28"/>
      <c r="H2383" s="29" t="str">
        <f>IF(G2383=1,'ANEXO RP14'!$A$51,(IF(G2383=2,'ANEXO RP14'!$A$52,(IF(G2383=3,'ANEXO RP14'!$A$53,(IF(G2383=4,'ANEXO RP14'!$A$54,(IF(G2383=5,'ANEXO RP14'!$A$55,(IF(G2383=6,'ANEXO RP14'!$A$56,(IF(G2383=7,'ANEXO RP14'!$A$57,(IF(G2383=8,'ANEXO RP14'!$A$58,(IF(G2383=9,'ANEXO RP14'!$A$59,(IF(G2383=10,'ANEXO RP14'!$A$60,(IF(G2383=11,'ANEXO RP14'!$A$61,(IF(G2383=12,'ANEXO RP14'!$A$62,(IF(G2383=13,'ANEXO RP14'!$A$63,(IF(G2383=14,'ANEXO RP14'!$A$64,(IF(G2383=15,'ANEXO RP14'!$A$65,(IF(G2383=16,'ANEXO RP14'!$A$66," ")))))))))))))))))))))))))))))))</f>
        <v xml:space="preserve"> </v>
      </c>
      <c r="I2383" s="106"/>
      <c r="J2383" s="114"/>
      <c r="K2383" s="91"/>
    </row>
    <row r="2384" spans="1:11" s="30" customFormat="1" ht="41.25" customHeight="1" thickBot="1" x14ac:dyDescent="0.3">
      <c r="A2384" s="113"/>
      <c r="B2384" s="93"/>
      <c r="C2384" s="55"/>
      <c r="D2384" s="94" t="e">
        <f>VLOOKUP($C2383:$C$5004,$C$27:$D$5004,2,0)</f>
        <v>#N/A</v>
      </c>
      <c r="E2384" s="99"/>
      <c r="F2384" s="60" t="e">
        <f>VLOOKUP($E2384:$E$5004,'PLANO DE APLICAÇÃO'!$A$5:$B$1002,2,0)</f>
        <v>#N/A</v>
      </c>
      <c r="G2384" s="28"/>
      <c r="H2384" s="29" t="str">
        <f>IF(G2384=1,'ANEXO RP14'!$A$51,(IF(G2384=2,'ANEXO RP14'!$A$52,(IF(G2384=3,'ANEXO RP14'!$A$53,(IF(G2384=4,'ANEXO RP14'!$A$54,(IF(G2384=5,'ANEXO RP14'!$A$55,(IF(G2384=6,'ANEXO RP14'!$A$56,(IF(G2384=7,'ANEXO RP14'!$A$57,(IF(G2384=8,'ANEXO RP14'!$A$58,(IF(G2384=9,'ANEXO RP14'!$A$59,(IF(G2384=10,'ANEXO RP14'!$A$60,(IF(G2384=11,'ANEXO RP14'!$A$61,(IF(G2384=12,'ANEXO RP14'!$A$62,(IF(G2384=13,'ANEXO RP14'!$A$63,(IF(G2384=14,'ANEXO RP14'!$A$64,(IF(G2384=15,'ANEXO RP14'!$A$65,(IF(G2384=16,'ANEXO RP14'!$A$66," ")))))))))))))))))))))))))))))))</f>
        <v xml:space="preserve"> </v>
      </c>
      <c r="I2384" s="106"/>
      <c r="J2384" s="114"/>
      <c r="K2384" s="91"/>
    </row>
    <row r="2385" spans="1:11" s="30" customFormat="1" ht="41.25" customHeight="1" thickBot="1" x14ac:dyDescent="0.3">
      <c r="A2385" s="113"/>
      <c r="B2385" s="93"/>
      <c r="C2385" s="55"/>
      <c r="D2385" s="94" t="e">
        <f>VLOOKUP($C2384:$C$5004,$C$27:$D$5004,2,0)</f>
        <v>#N/A</v>
      </c>
      <c r="E2385" s="99"/>
      <c r="F2385" s="60" t="e">
        <f>VLOOKUP($E2385:$E$5004,'PLANO DE APLICAÇÃO'!$A$5:$B$1002,2,0)</f>
        <v>#N/A</v>
      </c>
      <c r="G2385" s="28"/>
      <c r="H2385" s="29" t="str">
        <f>IF(G2385=1,'ANEXO RP14'!$A$51,(IF(G2385=2,'ANEXO RP14'!$A$52,(IF(G2385=3,'ANEXO RP14'!$A$53,(IF(G2385=4,'ANEXO RP14'!$A$54,(IF(G2385=5,'ANEXO RP14'!$A$55,(IF(G2385=6,'ANEXO RP14'!$A$56,(IF(G2385=7,'ANEXO RP14'!$A$57,(IF(G2385=8,'ANEXO RP14'!$A$58,(IF(G2385=9,'ANEXO RP14'!$A$59,(IF(G2385=10,'ANEXO RP14'!$A$60,(IF(G2385=11,'ANEXO RP14'!$A$61,(IF(G2385=12,'ANEXO RP14'!$A$62,(IF(G2385=13,'ANEXO RP14'!$A$63,(IF(G2385=14,'ANEXO RP14'!$A$64,(IF(G2385=15,'ANEXO RP14'!$A$65,(IF(G2385=16,'ANEXO RP14'!$A$66," ")))))))))))))))))))))))))))))))</f>
        <v xml:space="preserve"> </v>
      </c>
      <c r="I2385" s="106"/>
      <c r="J2385" s="114"/>
      <c r="K2385" s="91"/>
    </row>
    <row r="2386" spans="1:11" s="30" customFormat="1" ht="41.25" customHeight="1" thickBot="1" x14ac:dyDescent="0.3">
      <c r="A2386" s="113"/>
      <c r="B2386" s="93"/>
      <c r="C2386" s="55"/>
      <c r="D2386" s="94" t="e">
        <f>VLOOKUP($C2385:$C$5004,$C$27:$D$5004,2,0)</f>
        <v>#N/A</v>
      </c>
      <c r="E2386" s="99"/>
      <c r="F2386" s="60" t="e">
        <f>VLOOKUP($E2386:$E$5004,'PLANO DE APLICAÇÃO'!$A$5:$B$1002,2,0)</f>
        <v>#N/A</v>
      </c>
      <c r="G2386" s="28"/>
      <c r="H2386" s="29" t="str">
        <f>IF(G2386=1,'ANEXO RP14'!$A$51,(IF(G2386=2,'ANEXO RP14'!$A$52,(IF(G2386=3,'ANEXO RP14'!$A$53,(IF(G2386=4,'ANEXO RP14'!$A$54,(IF(G2386=5,'ANEXO RP14'!$A$55,(IF(G2386=6,'ANEXO RP14'!$A$56,(IF(G2386=7,'ANEXO RP14'!$A$57,(IF(G2386=8,'ANEXO RP14'!$A$58,(IF(G2386=9,'ANEXO RP14'!$A$59,(IF(G2386=10,'ANEXO RP14'!$A$60,(IF(G2386=11,'ANEXO RP14'!$A$61,(IF(G2386=12,'ANEXO RP14'!$A$62,(IF(G2386=13,'ANEXO RP14'!$A$63,(IF(G2386=14,'ANEXO RP14'!$A$64,(IF(G2386=15,'ANEXO RP14'!$A$65,(IF(G2386=16,'ANEXO RP14'!$A$66," ")))))))))))))))))))))))))))))))</f>
        <v xml:space="preserve"> </v>
      </c>
      <c r="I2386" s="106"/>
      <c r="J2386" s="114"/>
      <c r="K2386" s="91"/>
    </row>
    <row r="2387" spans="1:11" s="30" customFormat="1" ht="41.25" customHeight="1" thickBot="1" x14ac:dyDescent="0.3">
      <c r="A2387" s="113"/>
      <c r="B2387" s="93"/>
      <c r="C2387" s="55"/>
      <c r="D2387" s="94" t="e">
        <f>VLOOKUP($C2386:$C$5004,$C$27:$D$5004,2,0)</f>
        <v>#N/A</v>
      </c>
      <c r="E2387" s="99"/>
      <c r="F2387" s="60" t="e">
        <f>VLOOKUP($E2387:$E$5004,'PLANO DE APLICAÇÃO'!$A$5:$B$1002,2,0)</f>
        <v>#N/A</v>
      </c>
      <c r="G2387" s="28"/>
      <c r="H2387" s="29" t="str">
        <f>IF(G2387=1,'ANEXO RP14'!$A$51,(IF(G2387=2,'ANEXO RP14'!$A$52,(IF(G2387=3,'ANEXO RP14'!$A$53,(IF(G2387=4,'ANEXO RP14'!$A$54,(IF(G2387=5,'ANEXO RP14'!$A$55,(IF(G2387=6,'ANEXO RP14'!$A$56,(IF(G2387=7,'ANEXO RP14'!$A$57,(IF(G2387=8,'ANEXO RP14'!$A$58,(IF(G2387=9,'ANEXO RP14'!$A$59,(IF(G2387=10,'ANEXO RP14'!$A$60,(IF(G2387=11,'ANEXO RP14'!$A$61,(IF(G2387=12,'ANEXO RP14'!$A$62,(IF(G2387=13,'ANEXO RP14'!$A$63,(IF(G2387=14,'ANEXO RP14'!$A$64,(IF(G2387=15,'ANEXO RP14'!$A$65,(IF(G2387=16,'ANEXO RP14'!$A$66," ")))))))))))))))))))))))))))))))</f>
        <v xml:space="preserve"> </v>
      </c>
      <c r="I2387" s="106"/>
      <c r="J2387" s="114"/>
      <c r="K2387" s="91"/>
    </row>
    <row r="2388" spans="1:11" s="30" customFormat="1" ht="41.25" customHeight="1" thickBot="1" x14ac:dyDescent="0.3">
      <c r="A2388" s="113"/>
      <c r="B2388" s="93"/>
      <c r="C2388" s="55"/>
      <c r="D2388" s="94" t="e">
        <f>VLOOKUP($C2387:$C$5004,$C$27:$D$5004,2,0)</f>
        <v>#N/A</v>
      </c>
      <c r="E2388" s="99"/>
      <c r="F2388" s="60" t="e">
        <f>VLOOKUP($E2388:$E$5004,'PLANO DE APLICAÇÃO'!$A$5:$B$1002,2,0)</f>
        <v>#N/A</v>
      </c>
      <c r="G2388" s="28"/>
      <c r="H2388" s="29" t="str">
        <f>IF(G2388=1,'ANEXO RP14'!$A$51,(IF(G2388=2,'ANEXO RP14'!$A$52,(IF(G2388=3,'ANEXO RP14'!$A$53,(IF(G2388=4,'ANEXO RP14'!$A$54,(IF(G2388=5,'ANEXO RP14'!$A$55,(IF(G2388=6,'ANEXO RP14'!$A$56,(IF(G2388=7,'ANEXO RP14'!$A$57,(IF(G2388=8,'ANEXO RP14'!$A$58,(IF(G2388=9,'ANEXO RP14'!$A$59,(IF(G2388=10,'ANEXO RP14'!$A$60,(IF(G2388=11,'ANEXO RP14'!$A$61,(IF(G2388=12,'ANEXO RP14'!$A$62,(IF(G2388=13,'ANEXO RP14'!$A$63,(IF(G2388=14,'ANEXO RP14'!$A$64,(IF(G2388=15,'ANEXO RP14'!$A$65,(IF(G2388=16,'ANEXO RP14'!$A$66," ")))))))))))))))))))))))))))))))</f>
        <v xml:space="preserve"> </v>
      </c>
      <c r="I2388" s="106"/>
      <c r="J2388" s="114"/>
      <c r="K2388" s="91"/>
    </row>
    <row r="2389" spans="1:11" s="30" customFormat="1" ht="41.25" customHeight="1" thickBot="1" x14ac:dyDescent="0.3">
      <c r="A2389" s="113"/>
      <c r="B2389" s="93"/>
      <c r="C2389" s="55"/>
      <c r="D2389" s="94" t="e">
        <f>VLOOKUP($C2388:$C$5004,$C$27:$D$5004,2,0)</f>
        <v>#N/A</v>
      </c>
      <c r="E2389" s="99"/>
      <c r="F2389" s="60" t="e">
        <f>VLOOKUP($E2389:$E$5004,'PLANO DE APLICAÇÃO'!$A$5:$B$1002,2,0)</f>
        <v>#N/A</v>
      </c>
      <c r="G2389" s="28"/>
      <c r="H2389" s="29" t="str">
        <f>IF(G2389=1,'ANEXO RP14'!$A$51,(IF(G2389=2,'ANEXO RP14'!$A$52,(IF(G2389=3,'ANEXO RP14'!$A$53,(IF(G2389=4,'ANEXO RP14'!$A$54,(IF(G2389=5,'ANEXO RP14'!$A$55,(IF(G2389=6,'ANEXO RP14'!$A$56,(IF(G2389=7,'ANEXO RP14'!$A$57,(IF(G2389=8,'ANEXO RP14'!$A$58,(IF(G2389=9,'ANEXO RP14'!$A$59,(IF(G2389=10,'ANEXO RP14'!$A$60,(IF(G2389=11,'ANEXO RP14'!$A$61,(IF(G2389=12,'ANEXO RP14'!$A$62,(IF(G2389=13,'ANEXO RP14'!$A$63,(IF(G2389=14,'ANEXO RP14'!$A$64,(IF(G2389=15,'ANEXO RP14'!$A$65,(IF(G2389=16,'ANEXO RP14'!$A$66," ")))))))))))))))))))))))))))))))</f>
        <v xml:space="preserve"> </v>
      </c>
      <c r="I2389" s="106"/>
      <c r="J2389" s="114"/>
      <c r="K2389" s="91"/>
    </row>
    <row r="2390" spans="1:11" s="30" customFormat="1" ht="41.25" customHeight="1" thickBot="1" x14ac:dyDescent="0.3">
      <c r="A2390" s="113"/>
      <c r="B2390" s="93"/>
      <c r="C2390" s="55"/>
      <c r="D2390" s="94" t="e">
        <f>VLOOKUP($C2389:$C$5004,$C$27:$D$5004,2,0)</f>
        <v>#N/A</v>
      </c>
      <c r="E2390" s="99"/>
      <c r="F2390" s="60" t="e">
        <f>VLOOKUP($E2390:$E$5004,'PLANO DE APLICAÇÃO'!$A$5:$B$1002,2,0)</f>
        <v>#N/A</v>
      </c>
      <c r="G2390" s="28"/>
      <c r="H2390" s="29" t="str">
        <f>IF(G2390=1,'ANEXO RP14'!$A$51,(IF(G2390=2,'ANEXO RP14'!$A$52,(IF(G2390=3,'ANEXO RP14'!$A$53,(IF(G2390=4,'ANEXO RP14'!$A$54,(IF(G2390=5,'ANEXO RP14'!$A$55,(IF(G2390=6,'ANEXO RP14'!$A$56,(IF(G2390=7,'ANEXO RP14'!$A$57,(IF(G2390=8,'ANEXO RP14'!$A$58,(IF(G2390=9,'ANEXO RP14'!$A$59,(IF(G2390=10,'ANEXO RP14'!$A$60,(IF(G2390=11,'ANEXO RP14'!$A$61,(IF(G2390=12,'ANEXO RP14'!$A$62,(IF(G2390=13,'ANEXO RP14'!$A$63,(IF(G2390=14,'ANEXO RP14'!$A$64,(IF(G2390=15,'ANEXO RP14'!$A$65,(IF(G2390=16,'ANEXO RP14'!$A$66," ")))))))))))))))))))))))))))))))</f>
        <v xml:space="preserve"> </v>
      </c>
      <c r="I2390" s="106"/>
      <c r="J2390" s="114"/>
      <c r="K2390" s="91"/>
    </row>
    <row r="2391" spans="1:11" s="30" customFormat="1" ht="41.25" customHeight="1" thickBot="1" x14ac:dyDescent="0.3">
      <c r="A2391" s="113"/>
      <c r="B2391" s="93"/>
      <c r="C2391" s="55"/>
      <c r="D2391" s="94" t="e">
        <f>VLOOKUP($C2390:$C$5004,$C$27:$D$5004,2,0)</f>
        <v>#N/A</v>
      </c>
      <c r="E2391" s="99"/>
      <c r="F2391" s="60" t="e">
        <f>VLOOKUP($E2391:$E$5004,'PLANO DE APLICAÇÃO'!$A$5:$B$1002,2,0)</f>
        <v>#N/A</v>
      </c>
      <c r="G2391" s="28"/>
      <c r="H2391" s="29" t="str">
        <f>IF(G2391=1,'ANEXO RP14'!$A$51,(IF(G2391=2,'ANEXO RP14'!$A$52,(IF(G2391=3,'ANEXO RP14'!$A$53,(IF(G2391=4,'ANEXO RP14'!$A$54,(IF(G2391=5,'ANEXO RP14'!$A$55,(IF(G2391=6,'ANEXO RP14'!$A$56,(IF(G2391=7,'ANEXO RP14'!$A$57,(IF(G2391=8,'ANEXO RP14'!$A$58,(IF(G2391=9,'ANEXO RP14'!$A$59,(IF(G2391=10,'ANEXO RP14'!$A$60,(IF(G2391=11,'ANEXO RP14'!$A$61,(IF(G2391=12,'ANEXO RP14'!$A$62,(IF(G2391=13,'ANEXO RP14'!$A$63,(IF(G2391=14,'ANEXO RP14'!$A$64,(IF(G2391=15,'ANEXO RP14'!$A$65,(IF(G2391=16,'ANEXO RP14'!$A$66," ")))))))))))))))))))))))))))))))</f>
        <v xml:space="preserve"> </v>
      </c>
      <c r="I2391" s="106"/>
      <c r="J2391" s="114"/>
      <c r="K2391" s="91"/>
    </row>
    <row r="2392" spans="1:11" s="30" customFormat="1" ht="41.25" customHeight="1" thickBot="1" x14ac:dyDescent="0.3">
      <c r="A2392" s="113"/>
      <c r="B2392" s="93"/>
      <c r="C2392" s="55"/>
      <c r="D2392" s="94" t="e">
        <f>VLOOKUP($C2391:$C$5004,$C$27:$D$5004,2,0)</f>
        <v>#N/A</v>
      </c>
      <c r="E2392" s="99"/>
      <c r="F2392" s="60" t="e">
        <f>VLOOKUP($E2392:$E$5004,'PLANO DE APLICAÇÃO'!$A$5:$B$1002,2,0)</f>
        <v>#N/A</v>
      </c>
      <c r="G2392" s="28"/>
      <c r="H2392" s="29" t="str">
        <f>IF(G2392=1,'ANEXO RP14'!$A$51,(IF(G2392=2,'ANEXO RP14'!$A$52,(IF(G2392=3,'ANEXO RP14'!$A$53,(IF(G2392=4,'ANEXO RP14'!$A$54,(IF(G2392=5,'ANEXO RP14'!$A$55,(IF(G2392=6,'ANEXO RP14'!$A$56,(IF(G2392=7,'ANEXO RP14'!$A$57,(IF(G2392=8,'ANEXO RP14'!$A$58,(IF(G2392=9,'ANEXO RP14'!$A$59,(IF(G2392=10,'ANEXO RP14'!$A$60,(IF(G2392=11,'ANEXO RP14'!$A$61,(IF(G2392=12,'ANEXO RP14'!$A$62,(IF(G2392=13,'ANEXO RP14'!$A$63,(IF(G2392=14,'ANEXO RP14'!$A$64,(IF(G2392=15,'ANEXO RP14'!$A$65,(IF(G2392=16,'ANEXO RP14'!$A$66," ")))))))))))))))))))))))))))))))</f>
        <v xml:space="preserve"> </v>
      </c>
      <c r="I2392" s="106"/>
      <c r="J2392" s="114"/>
      <c r="K2392" s="91"/>
    </row>
    <row r="2393" spans="1:11" s="30" customFormat="1" ht="41.25" customHeight="1" thickBot="1" x14ac:dyDescent="0.3">
      <c r="A2393" s="113"/>
      <c r="B2393" s="93"/>
      <c r="C2393" s="55"/>
      <c r="D2393" s="94" t="e">
        <f>VLOOKUP($C2392:$C$5004,$C$27:$D$5004,2,0)</f>
        <v>#N/A</v>
      </c>
      <c r="E2393" s="99"/>
      <c r="F2393" s="60" t="e">
        <f>VLOOKUP($E2393:$E$5004,'PLANO DE APLICAÇÃO'!$A$5:$B$1002,2,0)</f>
        <v>#N/A</v>
      </c>
      <c r="G2393" s="28"/>
      <c r="H2393" s="29" t="str">
        <f>IF(G2393=1,'ANEXO RP14'!$A$51,(IF(G2393=2,'ANEXO RP14'!$A$52,(IF(G2393=3,'ANEXO RP14'!$A$53,(IF(G2393=4,'ANEXO RP14'!$A$54,(IF(G2393=5,'ANEXO RP14'!$A$55,(IF(G2393=6,'ANEXO RP14'!$A$56,(IF(G2393=7,'ANEXO RP14'!$A$57,(IF(G2393=8,'ANEXO RP14'!$A$58,(IF(G2393=9,'ANEXO RP14'!$A$59,(IF(G2393=10,'ANEXO RP14'!$A$60,(IF(G2393=11,'ANEXO RP14'!$A$61,(IF(G2393=12,'ANEXO RP14'!$A$62,(IF(G2393=13,'ANEXO RP14'!$A$63,(IF(G2393=14,'ANEXO RP14'!$A$64,(IF(G2393=15,'ANEXO RP14'!$A$65,(IF(G2393=16,'ANEXO RP14'!$A$66," ")))))))))))))))))))))))))))))))</f>
        <v xml:space="preserve"> </v>
      </c>
      <c r="I2393" s="106"/>
      <c r="J2393" s="114"/>
      <c r="K2393" s="91"/>
    </row>
    <row r="2394" spans="1:11" s="30" customFormat="1" ht="41.25" customHeight="1" thickBot="1" x14ac:dyDescent="0.3">
      <c r="A2394" s="113"/>
      <c r="B2394" s="93"/>
      <c r="C2394" s="55"/>
      <c r="D2394" s="94" t="e">
        <f>VLOOKUP($C2393:$C$5004,$C$27:$D$5004,2,0)</f>
        <v>#N/A</v>
      </c>
      <c r="E2394" s="99"/>
      <c r="F2394" s="60" t="e">
        <f>VLOOKUP($E2394:$E$5004,'PLANO DE APLICAÇÃO'!$A$5:$B$1002,2,0)</f>
        <v>#N/A</v>
      </c>
      <c r="G2394" s="28"/>
      <c r="H2394" s="29" t="str">
        <f>IF(G2394=1,'ANEXO RP14'!$A$51,(IF(G2394=2,'ANEXO RP14'!$A$52,(IF(G2394=3,'ANEXO RP14'!$A$53,(IF(G2394=4,'ANEXO RP14'!$A$54,(IF(G2394=5,'ANEXO RP14'!$A$55,(IF(G2394=6,'ANEXO RP14'!$A$56,(IF(G2394=7,'ANEXO RP14'!$A$57,(IF(G2394=8,'ANEXO RP14'!$A$58,(IF(G2394=9,'ANEXO RP14'!$A$59,(IF(G2394=10,'ANEXO RP14'!$A$60,(IF(G2394=11,'ANEXO RP14'!$A$61,(IF(G2394=12,'ANEXO RP14'!$A$62,(IF(G2394=13,'ANEXO RP14'!$A$63,(IF(G2394=14,'ANEXO RP14'!$A$64,(IF(G2394=15,'ANEXO RP14'!$A$65,(IF(G2394=16,'ANEXO RP14'!$A$66," ")))))))))))))))))))))))))))))))</f>
        <v xml:space="preserve"> </v>
      </c>
      <c r="I2394" s="106"/>
      <c r="J2394" s="114"/>
      <c r="K2394" s="91"/>
    </row>
    <row r="2395" spans="1:11" s="30" customFormat="1" ht="41.25" customHeight="1" thickBot="1" x14ac:dyDescent="0.3">
      <c r="A2395" s="113"/>
      <c r="B2395" s="93"/>
      <c r="C2395" s="55"/>
      <c r="D2395" s="94" t="e">
        <f>VLOOKUP($C2394:$C$5004,$C$27:$D$5004,2,0)</f>
        <v>#N/A</v>
      </c>
      <c r="E2395" s="99"/>
      <c r="F2395" s="60" t="e">
        <f>VLOOKUP($E2395:$E$5004,'PLANO DE APLICAÇÃO'!$A$5:$B$1002,2,0)</f>
        <v>#N/A</v>
      </c>
      <c r="G2395" s="28"/>
      <c r="H2395" s="29" t="str">
        <f>IF(G2395=1,'ANEXO RP14'!$A$51,(IF(G2395=2,'ANEXO RP14'!$A$52,(IF(G2395=3,'ANEXO RP14'!$A$53,(IF(G2395=4,'ANEXO RP14'!$A$54,(IF(G2395=5,'ANEXO RP14'!$A$55,(IF(G2395=6,'ANEXO RP14'!$A$56,(IF(G2395=7,'ANEXO RP14'!$A$57,(IF(G2395=8,'ANEXO RP14'!$A$58,(IF(G2395=9,'ANEXO RP14'!$A$59,(IF(G2395=10,'ANEXO RP14'!$A$60,(IF(G2395=11,'ANEXO RP14'!$A$61,(IF(G2395=12,'ANEXO RP14'!$A$62,(IF(G2395=13,'ANEXO RP14'!$A$63,(IF(G2395=14,'ANEXO RP14'!$A$64,(IF(G2395=15,'ANEXO RP14'!$A$65,(IF(G2395=16,'ANEXO RP14'!$A$66," ")))))))))))))))))))))))))))))))</f>
        <v xml:space="preserve"> </v>
      </c>
      <c r="I2395" s="106"/>
      <c r="J2395" s="114"/>
      <c r="K2395" s="91"/>
    </row>
    <row r="2396" spans="1:11" s="30" customFormat="1" ht="41.25" customHeight="1" thickBot="1" x14ac:dyDescent="0.3">
      <c r="A2396" s="113"/>
      <c r="B2396" s="93"/>
      <c r="C2396" s="55"/>
      <c r="D2396" s="94" t="e">
        <f>VLOOKUP($C2395:$C$5004,$C$27:$D$5004,2,0)</f>
        <v>#N/A</v>
      </c>
      <c r="E2396" s="99"/>
      <c r="F2396" s="60" t="e">
        <f>VLOOKUP($E2396:$E$5004,'PLANO DE APLICAÇÃO'!$A$5:$B$1002,2,0)</f>
        <v>#N/A</v>
      </c>
      <c r="G2396" s="28"/>
      <c r="H2396" s="29" t="str">
        <f>IF(G2396=1,'ANEXO RP14'!$A$51,(IF(G2396=2,'ANEXO RP14'!$A$52,(IF(G2396=3,'ANEXO RP14'!$A$53,(IF(G2396=4,'ANEXO RP14'!$A$54,(IF(G2396=5,'ANEXO RP14'!$A$55,(IF(G2396=6,'ANEXO RP14'!$A$56,(IF(G2396=7,'ANEXO RP14'!$A$57,(IF(G2396=8,'ANEXO RP14'!$A$58,(IF(G2396=9,'ANEXO RP14'!$A$59,(IF(G2396=10,'ANEXO RP14'!$A$60,(IF(G2396=11,'ANEXO RP14'!$A$61,(IF(G2396=12,'ANEXO RP14'!$A$62,(IF(G2396=13,'ANEXO RP14'!$A$63,(IF(G2396=14,'ANEXO RP14'!$A$64,(IF(G2396=15,'ANEXO RP14'!$A$65,(IF(G2396=16,'ANEXO RP14'!$A$66," ")))))))))))))))))))))))))))))))</f>
        <v xml:space="preserve"> </v>
      </c>
      <c r="I2396" s="106"/>
      <c r="J2396" s="114"/>
      <c r="K2396" s="91"/>
    </row>
    <row r="2397" spans="1:11" s="30" customFormat="1" ht="41.25" customHeight="1" thickBot="1" x14ac:dyDescent="0.3">
      <c r="A2397" s="113"/>
      <c r="B2397" s="93"/>
      <c r="C2397" s="55"/>
      <c r="D2397" s="94" t="e">
        <f>VLOOKUP($C2396:$C$5004,$C$27:$D$5004,2,0)</f>
        <v>#N/A</v>
      </c>
      <c r="E2397" s="99"/>
      <c r="F2397" s="60" t="e">
        <f>VLOOKUP($E2397:$E$5004,'PLANO DE APLICAÇÃO'!$A$5:$B$1002,2,0)</f>
        <v>#N/A</v>
      </c>
      <c r="G2397" s="28"/>
      <c r="H2397" s="29" t="str">
        <f>IF(G2397=1,'ANEXO RP14'!$A$51,(IF(G2397=2,'ANEXO RP14'!$A$52,(IF(G2397=3,'ANEXO RP14'!$A$53,(IF(G2397=4,'ANEXO RP14'!$A$54,(IF(G2397=5,'ANEXO RP14'!$A$55,(IF(G2397=6,'ANEXO RP14'!$A$56,(IF(G2397=7,'ANEXO RP14'!$A$57,(IF(G2397=8,'ANEXO RP14'!$A$58,(IF(G2397=9,'ANEXO RP14'!$A$59,(IF(G2397=10,'ANEXO RP14'!$A$60,(IF(G2397=11,'ANEXO RP14'!$A$61,(IF(G2397=12,'ANEXO RP14'!$A$62,(IF(G2397=13,'ANEXO RP14'!$A$63,(IF(G2397=14,'ANEXO RP14'!$A$64,(IF(G2397=15,'ANEXO RP14'!$A$65,(IF(G2397=16,'ANEXO RP14'!$A$66," ")))))))))))))))))))))))))))))))</f>
        <v xml:space="preserve"> </v>
      </c>
      <c r="I2397" s="106"/>
      <c r="J2397" s="114"/>
      <c r="K2397" s="91"/>
    </row>
    <row r="2398" spans="1:11" s="30" customFormat="1" ht="41.25" customHeight="1" thickBot="1" x14ac:dyDescent="0.3">
      <c r="A2398" s="113"/>
      <c r="B2398" s="93"/>
      <c r="C2398" s="55"/>
      <c r="D2398" s="94" t="e">
        <f>VLOOKUP($C2397:$C$5004,$C$27:$D$5004,2,0)</f>
        <v>#N/A</v>
      </c>
      <c r="E2398" s="99"/>
      <c r="F2398" s="60" t="e">
        <f>VLOOKUP($E2398:$E$5004,'PLANO DE APLICAÇÃO'!$A$5:$B$1002,2,0)</f>
        <v>#N/A</v>
      </c>
      <c r="G2398" s="28"/>
      <c r="H2398" s="29" t="str">
        <f>IF(G2398=1,'ANEXO RP14'!$A$51,(IF(G2398=2,'ANEXO RP14'!$A$52,(IF(G2398=3,'ANEXO RP14'!$A$53,(IF(G2398=4,'ANEXO RP14'!$A$54,(IF(G2398=5,'ANEXO RP14'!$A$55,(IF(G2398=6,'ANEXO RP14'!$A$56,(IF(G2398=7,'ANEXO RP14'!$A$57,(IF(G2398=8,'ANEXO RP14'!$A$58,(IF(G2398=9,'ANEXO RP14'!$A$59,(IF(G2398=10,'ANEXO RP14'!$A$60,(IF(G2398=11,'ANEXO RP14'!$A$61,(IF(G2398=12,'ANEXO RP14'!$A$62,(IF(G2398=13,'ANEXO RP14'!$A$63,(IF(G2398=14,'ANEXO RP14'!$A$64,(IF(G2398=15,'ANEXO RP14'!$A$65,(IF(G2398=16,'ANEXO RP14'!$A$66," ")))))))))))))))))))))))))))))))</f>
        <v xml:space="preserve"> </v>
      </c>
      <c r="I2398" s="106"/>
      <c r="J2398" s="114"/>
      <c r="K2398" s="91"/>
    </row>
    <row r="2399" spans="1:11" s="30" customFormat="1" ht="41.25" customHeight="1" thickBot="1" x14ac:dyDescent="0.3">
      <c r="A2399" s="113"/>
      <c r="B2399" s="93"/>
      <c r="C2399" s="55"/>
      <c r="D2399" s="94" t="e">
        <f>VLOOKUP($C2398:$C$5004,$C$27:$D$5004,2,0)</f>
        <v>#N/A</v>
      </c>
      <c r="E2399" s="99"/>
      <c r="F2399" s="60" t="e">
        <f>VLOOKUP($E2399:$E$5004,'PLANO DE APLICAÇÃO'!$A$5:$B$1002,2,0)</f>
        <v>#N/A</v>
      </c>
      <c r="G2399" s="28"/>
      <c r="H2399" s="29" t="str">
        <f>IF(G2399=1,'ANEXO RP14'!$A$51,(IF(G2399=2,'ANEXO RP14'!$A$52,(IF(G2399=3,'ANEXO RP14'!$A$53,(IF(G2399=4,'ANEXO RP14'!$A$54,(IF(G2399=5,'ANEXO RP14'!$A$55,(IF(G2399=6,'ANEXO RP14'!$A$56,(IF(G2399=7,'ANEXO RP14'!$A$57,(IF(G2399=8,'ANEXO RP14'!$A$58,(IF(G2399=9,'ANEXO RP14'!$A$59,(IF(G2399=10,'ANEXO RP14'!$A$60,(IF(G2399=11,'ANEXO RP14'!$A$61,(IF(G2399=12,'ANEXO RP14'!$A$62,(IF(G2399=13,'ANEXO RP14'!$A$63,(IF(G2399=14,'ANEXO RP14'!$A$64,(IF(G2399=15,'ANEXO RP14'!$A$65,(IF(G2399=16,'ANEXO RP14'!$A$66," ")))))))))))))))))))))))))))))))</f>
        <v xml:space="preserve"> </v>
      </c>
      <c r="I2399" s="106"/>
      <c r="J2399" s="114"/>
      <c r="K2399" s="91"/>
    </row>
    <row r="2400" spans="1:11" s="30" customFormat="1" ht="41.25" customHeight="1" thickBot="1" x14ac:dyDescent="0.3">
      <c r="A2400" s="113"/>
      <c r="B2400" s="93"/>
      <c r="C2400" s="55"/>
      <c r="D2400" s="94" t="e">
        <f>VLOOKUP($C2399:$C$5004,$C$27:$D$5004,2,0)</f>
        <v>#N/A</v>
      </c>
      <c r="E2400" s="99"/>
      <c r="F2400" s="60" t="e">
        <f>VLOOKUP($E2400:$E$5004,'PLANO DE APLICAÇÃO'!$A$5:$B$1002,2,0)</f>
        <v>#N/A</v>
      </c>
      <c r="G2400" s="28"/>
      <c r="H2400" s="29" t="str">
        <f>IF(G2400=1,'ANEXO RP14'!$A$51,(IF(G2400=2,'ANEXO RP14'!$A$52,(IF(G2400=3,'ANEXO RP14'!$A$53,(IF(G2400=4,'ANEXO RP14'!$A$54,(IF(G2400=5,'ANEXO RP14'!$A$55,(IF(G2400=6,'ANEXO RP14'!$A$56,(IF(G2400=7,'ANEXO RP14'!$A$57,(IF(G2400=8,'ANEXO RP14'!$A$58,(IF(G2400=9,'ANEXO RP14'!$A$59,(IF(G2400=10,'ANEXO RP14'!$A$60,(IF(G2400=11,'ANEXO RP14'!$A$61,(IF(G2400=12,'ANEXO RP14'!$A$62,(IF(G2400=13,'ANEXO RP14'!$A$63,(IF(G2400=14,'ANEXO RP14'!$A$64,(IF(G2400=15,'ANEXO RP14'!$A$65,(IF(G2400=16,'ANEXO RP14'!$A$66," ")))))))))))))))))))))))))))))))</f>
        <v xml:space="preserve"> </v>
      </c>
      <c r="I2400" s="106"/>
      <c r="J2400" s="114"/>
      <c r="K2400" s="91"/>
    </row>
    <row r="2401" spans="1:11" s="30" customFormat="1" ht="41.25" customHeight="1" thickBot="1" x14ac:dyDescent="0.3">
      <c r="A2401" s="113"/>
      <c r="B2401" s="93"/>
      <c r="C2401" s="55"/>
      <c r="D2401" s="94" t="e">
        <f>VLOOKUP($C2400:$C$5004,$C$27:$D$5004,2,0)</f>
        <v>#N/A</v>
      </c>
      <c r="E2401" s="99"/>
      <c r="F2401" s="60" t="e">
        <f>VLOOKUP($E2401:$E$5004,'PLANO DE APLICAÇÃO'!$A$5:$B$1002,2,0)</f>
        <v>#N/A</v>
      </c>
      <c r="G2401" s="28"/>
      <c r="H2401" s="29" t="str">
        <f>IF(G2401=1,'ANEXO RP14'!$A$51,(IF(G2401=2,'ANEXO RP14'!$A$52,(IF(G2401=3,'ANEXO RP14'!$A$53,(IF(G2401=4,'ANEXO RP14'!$A$54,(IF(G2401=5,'ANEXO RP14'!$A$55,(IF(G2401=6,'ANEXO RP14'!$A$56,(IF(G2401=7,'ANEXO RP14'!$A$57,(IF(G2401=8,'ANEXO RP14'!$A$58,(IF(G2401=9,'ANEXO RP14'!$A$59,(IF(G2401=10,'ANEXO RP14'!$A$60,(IF(G2401=11,'ANEXO RP14'!$A$61,(IF(G2401=12,'ANEXO RP14'!$A$62,(IF(G2401=13,'ANEXO RP14'!$A$63,(IF(G2401=14,'ANEXO RP14'!$A$64,(IF(G2401=15,'ANEXO RP14'!$A$65,(IF(G2401=16,'ANEXO RP14'!$A$66," ")))))))))))))))))))))))))))))))</f>
        <v xml:space="preserve"> </v>
      </c>
      <c r="I2401" s="106"/>
      <c r="J2401" s="114"/>
      <c r="K2401" s="91"/>
    </row>
    <row r="2402" spans="1:11" s="30" customFormat="1" ht="41.25" customHeight="1" thickBot="1" x14ac:dyDescent="0.3">
      <c r="A2402" s="113"/>
      <c r="B2402" s="93"/>
      <c r="C2402" s="55"/>
      <c r="D2402" s="94" t="e">
        <f>VLOOKUP($C2401:$C$5004,$C$27:$D$5004,2,0)</f>
        <v>#N/A</v>
      </c>
      <c r="E2402" s="99"/>
      <c r="F2402" s="60" t="e">
        <f>VLOOKUP($E2402:$E$5004,'PLANO DE APLICAÇÃO'!$A$5:$B$1002,2,0)</f>
        <v>#N/A</v>
      </c>
      <c r="G2402" s="28"/>
      <c r="H2402" s="29" t="str">
        <f>IF(G2402=1,'ANEXO RP14'!$A$51,(IF(G2402=2,'ANEXO RP14'!$A$52,(IF(G2402=3,'ANEXO RP14'!$A$53,(IF(G2402=4,'ANEXO RP14'!$A$54,(IF(G2402=5,'ANEXO RP14'!$A$55,(IF(G2402=6,'ANEXO RP14'!$A$56,(IF(G2402=7,'ANEXO RP14'!$A$57,(IF(G2402=8,'ANEXO RP14'!$A$58,(IF(G2402=9,'ANEXO RP14'!$A$59,(IF(G2402=10,'ANEXO RP14'!$A$60,(IF(G2402=11,'ANEXO RP14'!$A$61,(IF(G2402=12,'ANEXO RP14'!$A$62,(IF(G2402=13,'ANEXO RP14'!$A$63,(IF(G2402=14,'ANEXO RP14'!$A$64,(IF(G2402=15,'ANEXO RP14'!$A$65,(IF(G2402=16,'ANEXO RP14'!$A$66," ")))))))))))))))))))))))))))))))</f>
        <v xml:space="preserve"> </v>
      </c>
      <c r="I2402" s="106"/>
      <c r="J2402" s="114"/>
      <c r="K2402" s="91"/>
    </row>
    <row r="2403" spans="1:11" s="30" customFormat="1" ht="41.25" customHeight="1" thickBot="1" x14ac:dyDescent="0.3">
      <c r="A2403" s="113"/>
      <c r="B2403" s="93"/>
      <c r="C2403" s="55"/>
      <c r="D2403" s="94" t="e">
        <f>VLOOKUP($C2402:$C$5004,$C$27:$D$5004,2,0)</f>
        <v>#N/A</v>
      </c>
      <c r="E2403" s="99"/>
      <c r="F2403" s="60" t="e">
        <f>VLOOKUP($E2403:$E$5004,'PLANO DE APLICAÇÃO'!$A$5:$B$1002,2,0)</f>
        <v>#N/A</v>
      </c>
      <c r="G2403" s="28"/>
      <c r="H2403" s="29" t="str">
        <f>IF(G2403=1,'ANEXO RP14'!$A$51,(IF(G2403=2,'ANEXO RP14'!$A$52,(IF(G2403=3,'ANEXO RP14'!$A$53,(IF(G2403=4,'ANEXO RP14'!$A$54,(IF(G2403=5,'ANEXO RP14'!$A$55,(IF(G2403=6,'ANEXO RP14'!$A$56,(IF(G2403=7,'ANEXO RP14'!$A$57,(IF(G2403=8,'ANEXO RP14'!$A$58,(IF(G2403=9,'ANEXO RP14'!$A$59,(IF(G2403=10,'ANEXO RP14'!$A$60,(IF(G2403=11,'ANEXO RP14'!$A$61,(IF(G2403=12,'ANEXO RP14'!$A$62,(IF(G2403=13,'ANEXO RP14'!$A$63,(IF(G2403=14,'ANEXO RP14'!$A$64,(IF(G2403=15,'ANEXO RP14'!$A$65,(IF(G2403=16,'ANEXO RP14'!$A$66," ")))))))))))))))))))))))))))))))</f>
        <v xml:space="preserve"> </v>
      </c>
      <c r="I2403" s="106"/>
      <c r="J2403" s="114"/>
      <c r="K2403" s="91"/>
    </row>
    <row r="2404" spans="1:11" s="30" customFormat="1" ht="41.25" customHeight="1" thickBot="1" x14ac:dyDescent="0.3">
      <c r="A2404" s="113"/>
      <c r="B2404" s="93"/>
      <c r="C2404" s="55"/>
      <c r="D2404" s="94" t="e">
        <f>VLOOKUP($C2403:$C$5004,$C$27:$D$5004,2,0)</f>
        <v>#N/A</v>
      </c>
      <c r="E2404" s="99"/>
      <c r="F2404" s="60" t="e">
        <f>VLOOKUP($E2404:$E$5004,'PLANO DE APLICAÇÃO'!$A$5:$B$1002,2,0)</f>
        <v>#N/A</v>
      </c>
      <c r="G2404" s="28"/>
      <c r="H2404" s="29" t="str">
        <f>IF(G2404=1,'ANEXO RP14'!$A$51,(IF(G2404=2,'ANEXO RP14'!$A$52,(IF(G2404=3,'ANEXO RP14'!$A$53,(IF(G2404=4,'ANEXO RP14'!$A$54,(IF(G2404=5,'ANEXO RP14'!$A$55,(IF(G2404=6,'ANEXO RP14'!$A$56,(IF(G2404=7,'ANEXO RP14'!$A$57,(IF(G2404=8,'ANEXO RP14'!$A$58,(IF(G2404=9,'ANEXO RP14'!$A$59,(IF(G2404=10,'ANEXO RP14'!$A$60,(IF(G2404=11,'ANEXO RP14'!$A$61,(IF(G2404=12,'ANEXO RP14'!$A$62,(IF(G2404=13,'ANEXO RP14'!$A$63,(IF(G2404=14,'ANEXO RP14'!$A$64,(IF(G2404=15,'ANEXO RP14'!$A$65,(IF(G2404=16,'ANEXO RP14'!$A$66," ")))))))))))))))))))))))))))))))</f>
        <v xml:space="preserve"> </v>
      </c>
      <c r="I2404" s="106"/>
      <c r="J2404" s="114"/>
      <c r="K2404" s="91"/>
    </row>
    <row r="2405" spans="1:11" s="30" customFormat="1" ht="41.25" customHeight="1" thickBot="1" x14ac:dyDescent="0.3">
      <c r="A2405" s="113"/>
      <c r="B2405" s="93"/>
      <c r="C2405" s="55"/>
      <c r="D2405" s="94" t="e">
        <f>VLOOKUP($C2404:$C$5004,$C$27:$D$5004,2,0)</f>
        <v>#N/A</v>
      </c>
      <c r="E2405" s="99"/>
      <c r="F2405" s="60" t="e">
        <f>VLOOKUP($E2405:$E$5004,'PLANO DE APLICAÇÃO'!$A$5:$B$1002,2,0)</f>
        <v>#N/A</v>
      </c>
      <c r="G2405" s="28"/>
      <c r="H2405" s="29" t="str">
        <f>IF(G2405=1,'ANEXO RP14'!$A$51,(IF(G2405=2,'ANEXO RP14'!$A$52,(IF(G2405=3,'ANEXO RP14'!$A$53,(IF(G2405=4,'ANEXO RP14'!$A$54,(IF(G2405=5,'ANEXO RP14'!$A$55,(IF(G2405=6,'ANEXO RP14'!$A$56,(IF(G2405=7,'ANEXO RP14'!$A$57,(IF(G2405=8,'ANEXO RP14'!$A$58,(IF(G2405=9,'ANEXO RP14'!$A$59,(IF(G2405=10,'ANEXO RP14'!$A$60,(IF(G2405=11,'ANEXO RP14'!$A$61,(IF(G2405=12,'ANEXO RP14'!$A$62,(IF(G2405=13,'ANEXO RP14'!$A$63,(IF(G2405=14,'ANEXO RP14'!$A$64,(IF(G2405=15,'ANEXO RP14'!$A$65,(IF(G2405=16,'ANEXO RP14'!$A$66," ")))))))))))))))))))))))))))))))</f>
        <v xml:space="preserve"> </v>
      </c>
      <c r="I2405" s="106"/>
      <c r="J2405" s="114"/>
      <c r="K2405" s="91"/>
    </row>
    <row r="2406" spans="1:11" s="30" customFormat="1" ht="41.25" customHeight="1" thickBot="1" x14ac:dyDescent="0.3">
      <c r="A2406" s="113"/>
      <c r="B2406" s="93"/>
      <c r="C2406" s="55"/>
      <c r="D2406" s="94" t="e">
        <f>VLOOKUP($C2405:$C$5004,$C$27:$D$5004,2,0)</f>
        <v>#N/A</v>
      </c>
      <c r="E2406" s="99"/>
      <c r="F2406" s="60" t="e">
        <f>VLOOKUP($E2406:$E$5004,'PLANO DE APLICAÇÃO'!$A$5:$B$1002,2,0)</f>
        <v>#N/A</v>
      </c>
      <c r="G2406" s="28"/>
      <c r="H2406" s="29" t="str">
        <f>IF(G2406=1,'ANEXO RP14'!$A$51,(IF(G2406=2,'ANEXO RP14'!$A$52,(IF(G2406=3,'ANEXO RP14'!$A$53,(IF(G2406=4,'ANEXO RP14'!$A$54,(IF(G2406=5,'ANEXO RP14'!$A$55,(IF(G2406=6,'ANEXO RP14'!$A$56,(IF(G2406=7,'ANEXO RP14'!$A$57,(IF(G2406=8,'ANEXO RP14'!$A$58,(IF(G2406=9,'ANEXO RP14'!$A$59,(IF(G2406=10,'ANEXO RP14'!$A$60,(IF(G2406=11,'ANEXO RP14'!$A$61,(IF(G2406=12,'ANEXO RP14'!$A$62,(IF(G2406=13,'ANEXO RP14'!$A$63,(IF(G2406=14,'ANEXO RP14'!$A$64,(IF(G2406=15,'ANEXO RP14'!$A$65,(IF(G2406=16,'ANEXO RP14'!$A$66," ")))))))))))))))))))))))))))))))</f>
        <v xml:space="preserve"> </v>
      </c>
      <c r="I2406" s="106"/>
      <c r="J2406" s="114"/>
      <c r="K2406" s="91"/>
    </row>
    <row r="2407" spans="1:11" s="30" customFormat="1" ht="41.25" customHeight="1" thickBot="1" x14ac:dyDescent="0.3">
      <c r="A2407" s="113"/>
      <c r="B2407" s="93"/>
      <c r="C2407" s="55"/>
      <c r="D2407" s="94" t="e">
        <f>VLOOKUP($C2406:$C$5004,$C$27:$D$5004,2,0)</f>
        <v>#N/A</v>
      </c>
      <c r="E2407" s="99"/>
      <c r="F2407" s="60" t="e">
        <f>VLOOKUP($E2407:$E$5004,'PLANO DE APLICAÇÃO'!$A$5:$B$1002,2,0)</f>
        <v>#N/A</v>
      </c>
      <c r="G2407" s="28"/>
      <c r="H2407" s="29" t="str">
        <f>IF(G2407=1,'ANEXO RP14'!$A$51,(IF(G2407=2,'ANEXO RP14'!$A$52,(IF(G2407=3,'ANEXO RP14'!$A$53,(IF(G2407=4,'ANEXO RP14'!$A$54,(IF(G2407=5,'ANEXO RP14'!$A$55,(IF(G2407=6,'ANEXO RP14'!$A$56,(IF(G2407=7,'ANEXO RP14'!$A$57,(IF(G2407=8,'ANEXO RP14'!$A$58,(IF(G2407=9,'ANEXO RP14'!$A$59,(IF(G2407=10,'ANEXO RP14'!$A$60,(IF(G2407=11,'ANEXO RP14'!$A$61,(IF(G2407=12,'ANEXO RP14'!$A$62,(IF(G2407=13,'ANEXO RP14'!$A$63,(IF(G2407=14,'ANEXO RP14'!$A$64,(IF(G2407=15,'ANEXO RP14'!$A$65,(IF(G2407=16,'ANEXO RP14'!$A$66," ")))))))))))))))))))))))))))))))</f>
        <v xml:space="preserve"> </v>
      </c>
      <c r="I2407" s="106"/>
      <c r="J2407" s="114"/>
      <c r="K2407" s="91"/>
    </row>
    <row r="2408" spans="1:11" s="30" customFormat="1" ht="41.25" customHeight="1" thickBot="1" x14ac:dyDescent="0.3">
      <c r="A2408" s="113"/>
      <c r="B2408" s="93"/>
      <c r="C2408" s="55"/>
      <c r="D2408" s="94" t="e">
        <f>VLOOKUP($C2407:$C$5004,$C$27:$D$5004,2,0)</f>
        <v>#N/A</v>
      </c>
      <c r="E2408" s="99"/>
      <c r="F2408" s="60" t="e">
        <f>VLOOKUP($E2408:$E$5004,'PLANO DE APLICAÇÃO'!$A$5:$B$1002,2,0)</f>
        <v>#N/A</v>
      </c>
      <c r="G2408" s="28"/>
      <c r="H2408" s="29" t="str">
        <f>IF(G2408=1,'ANEXO RP14'!$A$51,(IF(G2408=2,'ANEXO RP14'!$A$52,(IF(G2408=3,'ANEXO RP14'!$A$53,(IF(G2408=4,'ANEXO RP14'!$A$54,(IF(G2408=5,'ANEXO RP14'!$A$55,(IF(G2408=6,'ANEXO RP14'!$A$56,(IF(G2408=7,'ANEXO RP14'!$A$57,(IF(G2408=8,'ANEXO RP14'!$A$58,(IF(G2408=9,'ANEXO RP14'!$A$59,(IF(G2408=10,'ANEXO RP14'!$A$60,(IF(G2408=11,'ANEXO RP14'!$A$61,(IF(G2408=12,'ANEXO RP14'!$A$62,(IF(G2408=13,'ANEXO RP14'!$A$63,(IF(G2408=14,'ANEXO RP14'!$A$64,(IF(G2408=15,'ANEXO RP14'!$A$65,(IF(G2408=16,'ANEXO RP14'!$A$66," ")))))))))))))))))))))))))))))))</f>
        <v xml:space="preserve"> </v>
      </c>
      <c r="I2408" s="106"/>
      <c r="J2408" s="114"/>
      <c r="K2408" s="91"/>
    </row>
    <row r="2409" spans="1:11" s="30" customFormat="1" ht="41.25" customHeight="1" thickBot="1" x14ac:dyDescent="0.3">
      <c r="A2409" s="113"/>
      <c r="B2409" s="93"/>
      <c r="C2409" s="55"/>
      <c r="D2409" s="94" t="e">
        <f>VLOOKUP($C2408:$C$5004,$C$27:$D$5004,2,0)</f>
        <v>#N/A</v>
      </c>
      <c r="E2409" s="99"/>
      <c r="F2409" s="60" t="e">
        <f>VLOOKUP($E2409:$E$5004,'PLANO DE APLICAÇÃO'!$A$5:$B$1002,2,0)</f>
        <v>#N/A</v>
      </c>
      <c r="G2409" s="28"/>
      <c r="H2409" s="29" t="str">
        <f>IF(G2409=1,'ANEXO RP14'!$A$51,(IF(G2409=2,'ANEXO RP14'!$A$52,(IF(G2409=3,'ANEXO RP14'!$A$53,(IF(G2409=4,'ANEXO RP14'!$A$54,(IF(G2409=5,'ANEXO RP14'!$A$55,(IF(G2409=6,'ANEXO RP14'!$A$56,(IF(G2409=7,'ANEXO RP14'!$A$57,(IF(G2409=8,'ANEXO RP14'!$A$58,(IF(G2409=9,'ANEXO RP14'!$A$59,(IF(G2409=10,'ANEXO RP14'!$A$60,(IF(G2409=11,'ANEXO RP14'!$A$61,(IF(G2409=12,'ANEXO RP14'!$A$62,(IF(G2409=13,'ANEXO RP14'!$A$63,(IF(G2409=14,'ANEXO RP14'!$A$64,(IF(G2409=15,'ANEXO RP14'!$A$65,(IF(G2409=16,'ANEXO RP14'!$A$66," ")))))))))))))))))))))))))))))))</f>
        <v xml:space="preserve"> </v>
      </c>
      <c r="I2409" s="106"/>
      <c r="J2409" s="114"/>
      <c r="K2409" s="91"/>
    </row>
    <row r="2410" spans="1:11" s="30" customFormat="1" ht="41.25" customHeight="1" thickBot="1" x14ac:dyDescent="0.3">
      <c r="A2410" s="113"/>
      <c r="B2410" s="93"/>
      <c r="C2410" s="55"/>
      <c r="D2410" s="94" t="e">
        <f>VLOOKUP($C2409:$C$5004,$C$27:$D$5004,2,0)</f>
        <v>#N/A</v>
      </c>
      <c r="E2410" s="99"/>
      <c r="F2410" s="60" t="e">
        <f>VLOOKUP($E2410:$E$5004,'PLANO DE APLICAÇÃO'!$A$5:$B$1002,2,0)</f>
        <v>#N/A</v>
      </c>
      <c r="G2410" s="28"/>
      <c r="H2410" s="29" t="str">
        <f>IF(G2410=1,'ANEXO RP14'!$A$51,(IF(G2410=2,'ANEXO RP14'!$A$52,(IF(G2410=3,'ANEXO RP14'!$A$53,(IF(G2410=4,'ANEXO RP14'!$A$54,(IF(G2410=5,'ANEXO RP14'!$A$55,(IF(G2410=6,'ANEXO RP14'!$A$56,(IF(G2410=7,'ANEXO RP14'!$A$57,(IF(G2410=8,'ANEXO RP14'!$A$58,(IF(G2410=9,'ANEXO RP14'!$A$59,(IF(G2410=10,'ANEXO RP14'!$A$60,(IF(G2410=11,'ANEXO RP14'!$A$61,(IF(G2410=12,'ANEXO RP14'!$A$62,(IF(G2410=13,'ANEXO RP14'!$A$63,(IF(G2410=14,'ANEXO RP14'!$A$64,(IF(G2410=15,'ANEXO RP14'!$A$65,(IF(G2410=16,'ANEXO RP14'!$A$66," ")))))))))))))))))))))))))))))))</f>
        <v xml:space="preserve"> </v>
      </c>
      <c r="I2410" s="106"/>
      <c r="J2410" s="114"/>
      <c r="K2410" s="91"/>
    </row>
    <row r="2411" spans="1:11" s="30" customFormat="1" ht="41.25" customHeight="1" thickBot="1" x14ac:dyDescent="0.3">
      <c r="A2411" s="113"/>
      <c r="B2411" s="93"/>
      <c r="C2411" s="55"/>
      <c r="D2411" s="94" t="e">
        <f>VLOOKUP($C2410:$C$5004,$C$27:$D$5004,2,0)</f>
        <v>#N/A</v>
      </c>
      <c r="E2411" s="99"/>
      <c r="F2411" s="60" t="e">
        <f>VLOOKUP($E2411:$E$5004,'PLANO DE APLICAÇÃO'!$A$5:$B$1002,2,0)</f>
        <v>#N/A</v>
      </c>
      <c r="G2411" s="28"/>
      <c r="H2411" s="29" t="str">
        <f>IF(G2411=1,'ANEXO RP14'!$A$51,(IF(G2411=2,'ANEXO RP14'!$A$52,(IF(G2411=3,'ANEXO RP14'!$A$53,(IF(G2411=4,'ANEXO RP14'!$A$54,(IF(G2411=5,'ANEXO RP14'!$A$55,(IF(G2411=6,'ANEXO RP14'!$A$56,(IF(G2411=7,'ANEXO RP14'!$A$57,(IF(G2411=8,'ANEXO RP14'!$A$58,(IF(G2411=9,'ANEXO RP14'!$A$59,(IF(G2411=10,'ANEXO RP14'!$A$60,(IF(G2411=11,'ANEXO RP14'!$A$61,(IF(G2411=12,'ANEXO RP14'!$A$62,(IF(G2411=13,'ANEXO RP14'!$A$63,(IF(G2411=14,'ANEXO RP14'!$A$64,(IF(G2411=15,'ANEXO RP14'!$A$65,(IF(G2411=16,'ANEXO RP14'!$A$66," ")))))))))))))))))))))))))))))))</f>
        <v xml:space="preserve"> </v>
      </c>
      <c r="I2411" s="106"/>
      <c r="J2411" s="114"/>
      <c r="K2411" s="91"/>
    </row>
    <row r="2412" spans="1:11" s="30" customFormat="1" ht="41.25" customHeight="1" thickBot="1" x14ac:dyDescent="0.3">
      <c r="A2412" s="113"/>
      <c r="B2412" s="93"/>
      <c r="C2412" s="55"/>
      <c r="D2412" s="94" t="e">
        <f>VLOOKUP($C2411:$C$5004,$C$27:$D$5004,2,0)</f>
        <v>#N/A</v>
      </c>
      <c r="E2412" s="99"/>
      <c r="F2412" s="60" t="e">
        <f>VLOOKUP($E2412:$E$5004,'PLANO DE APLICAÇÃO'!$A$5:$B$1002,2,0)</f>
        <v>#N/A</v>
      </c>
      <c r="G2412" s="28"/>
      <c r="H2412" s="29" t="str">
        <f>IF(G2412=1,'ANEXO RP14'!$A$51,(IF(G2412=2,'ANEXO RP14'!$A$52,(IF(G2412=3,'ANEXO RP14'!$A$53,(IF(G2412=4,'ANEXO RP14'!$A$54,(IF(G2412=5,'ANEXO RP14'!$A$55,(IF(G2412=6,'ANEXO RP14'!$A$56,(IF(G2412=7,'ANEXO RP14'!$A$57,(IF(G2412=8,'ANEXO RP14'!$A$58,(IF(G2412=9,'ANEXO RP14'!$A$59,(IF(G2412=10,'ANEXO RP14'!$A$60,(IF(G2412=11,'ANEXO RP14'!$A$61,(IF(G2412=12,'ANEXO RP14'!$A$62,(IF(G2412=13,'ANEXO RP14'!$A$63,(IF(G2412=14,'ANEXO RP14'!$A$64,(IF(G2412=15,'ANEXO RP14'!$A$65,(IF(G2412=16,'ANEXO RP14'!$A$66," ")))))))))))))))))))))))))))))))</f>
        <v xml:space="preserve"> </v>
      </c>
      <c r="I2412" s="106"/>
      <c r="J2412" s="114"/>
      <c r="K2412" s="91"/>
    </row>
    <row r="2413" spans="1:11" s="30" customFormat="1" ht="41.25" customHeight="1" thickBot="1" x14ac:dyDescent="0.3">
      <c r="A2413" s="113"/>
      <c r="B2413" s="93"/>
      <c r="C2413" s="55"/>
      <c r="D2413" s="94" t="e">
        <f>VLOOKUP($C2412:$C$5004,$C$27:$D$5004,2,0)</f>
        <v>#N/A</v>
      </c>
      <c r="E2413" s="99"/>
      <c r="F2413" s="60" t="e">
        <f>VLOOKUP($E2413:$E$5004,'PLANO DE APLICAÇÃO'!$A$5:$B$1002,2,0)</f>
        <v>#N/A</v>
      </c>
      <c r="G2413" s="28"/>
      <c r="H2413" s="29" t="str">
        <f>IF(G2413=1,'ANEXO RP14'!$A$51,(IF(G2413=2,'ANEXO RP14'!$A$52,(IF(G2413=3,'ANEXO RP14'!$A$53,(IF(G2413=4,'ANEXO RP14'!$A$54,(IF(G2413=5,'ANEXO RP14'!$A$55,(IF(G2413=6,'ANEXO RP14'!$A$56,(IF(G2413=7,'ANEXO RP14'!$A$57,(IF(G2413=8,'ANEXO RP14'!$A$58,(IF(G2413=9,'ANEXO RP14'!$A$59,(IF(G2413=10,'ANEXO RP14'!$A$60,(IF(G2413=11,'ANEXO RP14'!$A$61,(IF(G2413=12,'ANEXO RP14'!$A$62,(IF(G2413=13,'ANEXO RP14'!$A$63,(IF(G2413=14,'ANEXO RP14'!$A$64,(IF(G2413=15,'ANEXO RP14'!$A$65,(IF(G2413=16,'ANEXO RP14'!$A$66," ")))))))))))))))))))))))))))))))</f>
        <v xml:space="preserve"> </v>
      </c>
      <c r="I2413" s="106"/>
      <c r="J2413" s="114"/>
      <c r="K2413" s="91"/>
    </row>
    <row r="2414" spans="1:11" s="30" customFormat="1" ht="41.25" customHeight="1" thickBot="1" x14ac:dyDescent="0.3">
      <c r="A2414" s="113"/>
      <c r="B2414" s="93"/>
      <c r="C2414" s="55"/>
      <c r="D2414" s="94" t="e">
        <f>VLOOKUP($C2413:$C$5004,$C$27:$D$5004,2,0)</f>
        <v>#N/A</v>
      </c>
      <c r="E2414" s="99"/>
      <c r="F2414" s="60" t="e">
        <f>VLOOKUP($E2414:$E$5004,'PLANO DE APLICAÇÃO'!$A$5:$B$1002,2,0)</f>
        <v>#N/A</v>
      </c>
      <c r="G2414" s="28"/>
      <c r="H2414" s="29" t="str">
        <f>IF(G2414=1,'ANEXO RP14'!$A$51,(IF(G2414=2,'ANEXO RP14'!$A$52,(IF(G2414=3,'ANEXO RP14'!$A$53,(IF(G2414=4,'ANEXO RP14'!$A$54,(IF(G2414=5,'ANEXO RP14'!$A$55,(IF(G2414=6,'ANEXO RP14'!$A$56,(IF(G2414=7,'ANEXO RP14'!$A$57,(IF(G2414=8,'ANEXO RP14'!$A$58,(IF(G2414=9,'ANEXO RP14'!$A$59,(IF(G2414=10,'ANEXO RP14'!$A$60,(IF(G2414=11,'ANEXO RP14'!$A$61,(IF(G2414=12,'ANEXO RP14'!$A$62,(IF(G2414=13,'ANEXO RP14'!$A$63,(IF(G2414=14,'ANEXO RP14'!$A$64,(IF(G2414=15,'ANEXO RP14'!$A$65,(IF(G2414=16,'ANEXO RP14'!$A$66," ")))))))))))))))))))))))))))))))</f>
        <v xml:space="preserve"> </v>
      </c>
      <c r="I2414" s="106"/>
      <c r="J2414" s="114"/>
      <c r="K2414" s="91"/>
    </row>
    <row r="2415" spans="1:11" s="30" customFormat="1" ht="41.25" customHeight="1" thickBot="1" x14ac:dyDescent="0.3">
      <c r="A2415" s="113"/>
      <c r="B2415" s="93"/>
      <c r="C2415" s="55"/>
      <c r="D2415" s="94" t="e">
        <f>VLOOKUP($C2414:$C$5004,$C$27:$D$5004,2,0)</f>
        <v>#N/A</v>
      </c>
      <c r="E2415" s="99"/>
      <c r="F2415" s="60" t="e">
        <f>VLOOKUP($E2415:$E$5004,'PLANO DE APLICAÇÃO'!$A$5:$B$1002,2,0)</f>
        <v>#N/A</v>
      </c>
      <c r="G2415" s="28"/>
      <c r="H2415" s="29" t="str">
        <f>IF(G2415=1,'ANEXO RP14'!$A$51,(IF(G2415=2,'ANEXO RP14'!$A$52,(IF(G2415=3,'ANEXO RP14'!$A$53,(IF(G2415=4,'ANEXO RP14'!$A$54,(IF(G2415=5,'ANEXO RP14'!$A$55,(IF(G2415=6,'ANEXO RP14'!$A$56,(IF(G2415=7,'ANEXO RP14'!$A$57,(IF(G2415=8,'ANEXO RP14'!$A$58,(IF(G2415=9,'ANEXO RP14'!$A$59,(IF(G2415=10,'ANEXO RP14'!$A$60,(IF(G2415=11,'ANEXO RP14'!$A$61,(IF(G2415=12,'ANEXO RP14'!$A$62,(IF(G2415=13,'ANEXO RP14'!$A$63,(IF(G2415=14,'ANEXO RP14'!$A$64,(IF(G2415=15,'ANEXO RP14'!$A$65,(IF(G2415=16,'ANEXO RP14'!$A$66," ")))))))))))))))))))))))))))))))</f>
        <v xml:space="preserve"> </v>
      </c>
      <c r="I2415" s="106"/>
      <c r="J2415" s="114"/>
      <c r="K2415" s="91"/>
    </row>
    <row r="2416" spans="1:11" s="30" customFormat="1" ht="41.25" customHeight="1" thickBot="1" x14ac:dyDescent="0.3">
      <c r="A2416" s="113"/>
      <c r="B2416" s="93"/>
      <c r="C2416" s="55"/>
      <c r="D2416" s="94" t="e">
        <f>VLOOKUP($C2415:$C$5004,$C$27:$D$5004,2,0)</f>
        <v>#N/A</v>
      </c>
      <c r="E2416" s="99"/>
      <c r="F2416" s="60" t="e">
        <f>VLOOKUP($E2416:$E$5004,'PLANO DE APLICAÇÃO'!$A$5:$B$1002,2,0)</f>
        <v>#N/A</v>
      </c>
      <c r="G2416" s="28"/>
      <c r="H2416" s="29" t="str">
        <f>IF(G2416=1,'ANEXO RP14'!$A$51,(IF(G2416=2,'ANEXO RP14'!$A$52,(IF(G2416=3,'ANEXO RP14'!$A$53,(IF(G2416=4,'ANEXO RP14'!$A$54,(IF(G2416=5,'ANEXO RP14'!$A$55,(IF(G2416=6,'ANEXO RP14'!$A$56,(IF(G2416=7,'ANEXO RP14'!$A$57,(IF(G2416=8,'ANEXO RP14'!$A$58,(IF(G2416=9,'ANEXO RP14'!$A$59,(IF(G2416=10,'ANEXO RP14'!$A$60,(IF(G2416=11,'ANEXO RP14'!$A$61,(IF(G2416=12,'ANEXO RP14'!$A$62,(IF(G2416=13,'ANEXO RP14'!$A$63,(IF(G2416=14,'ANEXO RP14'!$A$64,(IF(G2416=15,'ANEXO RP14'!$A$65,(IF(G2416=16,'ANEXO RP14'!$A$66," ")))))))))))))))))))))))))))))))</f>
        <v xml:space="preserve"> </v>
      </c>
      <c r="I2416" s="106"/>
      <c r="J2416" s="114"/>
      <c r="K2416" s="91"/>
    </row>
    <row r="2417" spans="1:11" s="30" customFormat="1" ht="41.25" customHeight="1" thickBot="1" x14ac:dyDescent="0.3">
      <c r="A2417" s="113"/>
      <c r="B2417" s="93"/>
      <c r="C2417" s="55"/>
      <c r="D2417" s="94" t="e">
        <f>VLOOKUP($C2416:$C$5004,$C$27:$D$5004,2,0)</f>
        <v>#N/A</v>
      </c>
      <c r="E2417" s="99"/>
      <c r="F2417" s="60" t="e">
        <f>VLOOKUP($E2417:$E$5004,'PLANO DE APLICAÇÃO'!$A$5:$B$1002,2,0)</f>
        <v>#N/A</v>
      </c>
      <c r="G2417" s="28"/>
      <c r="H2417" s="29" t="str">
        <f>IF(G2417=1,'ANEXO RP14'!$A$51,(IF(G2417=2,'ANEXO RP14'!$A$52,(IF(G2417=3,'ANEXO RP14'!$A$53,(IF(G2417=4,'ANEXO RP14'!$A$54,(IF(G2417=5,'ANEXO RP14'!$A$55,(IF(G2417=6,'ANEXO RP14'!$A$56,(IF(G2417=7,'ANEXO RP14'!$A$57,(IF(G2417=8,'ANEXO RP14'!$A$58,(IF(G2417=9,'ANEXO RP14'!$A$59,(IF(G2417=10,'ANEXO RP14'!$A$60,(IF(G2417=11,'ANEXO RP14'!$A$61,(IF(G2417=12,'ANEXO RP14'!$A$62,(IF(G2417=13,'ANEXO RP14'!$A$63,(IF(G2417=14,'ANEXO RP14'!$A$64,(IF(G2417=15,'ANEXO RP14'!$A$65,(IF(G2417=16,'ANEXO RP14'!$A$66," ")))))))))))))))))))))))))))))))</f>
        <v xml:space="preserve"> </v>
      </c>
      <c r="I2417" s="106"/>
      <c r="J2417" s="114"/>
      <c r="K2417" s="91"/>
    </row>
    <row r="2418" spans="1:11" s="30" customFormat="1" ht="41.25" customHeight="1" thickBot="1" x14ac:dyDescent="0.3">
      <c r="A2418" s="113"/>
      <c r="B2418" s="93"/>
      <c r="C2418" s="55"/>
      <c r="D2418" s="94" t="e">
        <f>VLOOKUP($C2417:$C$5004,$C$27:$D$5004,2,0)</f>
        <v>#N/A</v>
      </c>
      <c r="E2418" s="99"/>
      <c r="F2418" s="60" t="e">
        <f>VLOOKUP($E2418:$E$5004,'PLANO DE APLICAÇÃO'!$A$5:$B$1002,2,0)</f>
        <v>#N/A</v>
      </c>
      <c r="G2418" s="28"/>
      <c r="H2418" s="29" t="str">
        <f>IF(G2418=1,'ANEXO RP14'!$A$51,(IF(G2418=2,'ANEXO RP14'!$A$52,(IF(G2418=3,'ANEXO RP14'!$A$53,(IF(G2418=4,'ANEXO RP14'!$A$54,(IF(G2418=5,'ANEXO RP14'!$A$55,(IF(G2418=6,'ANEXO RP14'!$A$56,(IF(G2418=7,'ANEXO RP14'!$A$57,(IF(G2418=8,'ANEXO RP14'!$A$58,(IF(G2418=9,'ANEXO RP14'!$A$59,(IF(G2418=10,'ANEXO RP14'!$A$60,(IF(G2418=11,'ANEXO RP14'!$A$61,(IF(G2418=12,'ANEXO RP14'!$A$62,(IF(G2418=13,'ANEXO RP14'!$A$63,(IF(G2418=14,'ANEXO RP14'!$A$64,(IF(G2418=15,'ANEXO RP14'!$A$65,(IF(G2418=16,'ANEXO RP14'!$A$66," ")))))))))))))))))))))))))))))))</f>
        <v xml:space="preserve"> </v>
      </c>
      <c r="I2418" s="106"/>
      <c r="J2418" s="114"/>
      <c r="K2418" s="91"/>
    </row>
    <row r="2419" spans="1:11" s="30" customFormat="1" ht="41.25" customHeight="1" thickBot="1" x14ac:dyDescent="0.3">
      <c r="A2419" s="113"/>
      <c r="B2419" s="93"/>
      <c r="C2419" s="55"/>
      <c r="D2419" s="94" t="e">
        <f>VLOOKUP($C2418:$C$5004,$C$27:$D$5004,2,0)</f>
        <v>#N/A</v>
      </c>
      <c r="E2419" s="99"/>
      <c r="F2419" s="60" t="e">
        <f>VLOOKUP($E2419:$E$5004,'PLANO DE APLICAÇÃO'!$A$5:$B$1002,2,0)</f>
        <v>#N/A</v>
      </c>
      <c r="G2419" s="28"/>
      <c r="H2419" s="29" t="str">
        <f>IF(G2419=1,'ANEXO RP14'!$A$51,(IF(G2419=2,'ANEXO RP14'!$A$52,(IF(G2419=3,'ANEXO RP14'!$A$53,(IF(G2419=4,'ANEXO RP14'!$A$54,(IF(G2419=5,'ANEXO RP14'!$A$55,(IF(G2419=6,'ANEXO RP14'!$A$56,(IF(G2419=7,'ANEXO RP14'!$A$57,(IF(G2419=8,'ANEXO RP14'!$A$58,(IF(G2419=9,'ANEXO RP14'!$A$59,(IF(G2419=10,'ANEXO RP14'!$A$60,(IF(G2419=11,'ANEXO RP14'!$A$61,(IF(G2419=12,'ANEXO RP14'!$A$62,(IF(G2419=13,'ANEXO RP14'!$A$63,(IF(G2419=14,'ANEXO RP14'!$A$64,(IF(G2419=15,'ANEXO RP14'!$A$65,(IF(G2419=16,'ANEXO RP14'!$A$66," ")))))))))))))))))))))))))))))))</f>
        <v xml:space="preserve"> </v>
      </c>
      <c r="I2419" s="106"/>
      <c r="J2419" s="114"/>
      <c r="K2419" s="91"/>
    </row>
    <row r="2420" spans="1:11" s="30" customFormat="1" ht="41.25" customHeight="1" thickBot="1" x14ac:dyDescent="0.3">
      <c r="A2420" s="113"/>
      <c r="B2420" s="93"/>
      <c r="C2420" s="55"/>
      <c r="D2420" s="94" t="e">
        <f>VLOOKUP($C2419:$C$5004,$C$27:$D$5004,2,0)</f>
        <v>#N/A</v>
      </c>
      <c r="E2420" s="99"/>
      <c r="F2420" s="60" t="e">
        <f>VLOOKUP($E2420:$E$5004,'PLANO DE APLICAÇÃO'!$A$5:$B$1002,2,0)</f>
        <v>#N/A</v>
      </c>
      <c r="G2420" s="28"/>
      <c r="H2420" s="29" t="str">
        <f>IF(G2420=1,'ANEXO RP14'!$A$51,(IF(G2420=2,'ANEXO RP14'!$A$52,(IF(G2420=3,'ANEXO RP14'!$A$53,(IF(G2420=4,'ANEXO RP14'!$A$54,(IF(G2420=5,'ANEXO RP14'!$A$55,(IF(G2420=6,'ANEXO RP14'!$A$56,(IF(G2420=7,'ANEXO RP14'!$A$57,(IF(G2420=8,'ANEXO RP14'!$A$58,(IF(G2420=9,'ANEXO RP14'!$A$59,(IF(G2420=10,'ANEXO RP14'!$A$60,(IF(G2420=11,'ANEXO RP14'!$A$61,(IF(G2420=12,'ANEXO RP14'!$A$62,(IF(G2420=13,'ANEXO RP14'!$A$63,(IF(G2420=14,'ANEXO RP14'!$A$64,(IF(G2420=15,'ANEXO RP14'!$A$65,(IF(G2420=16,'ANEXO RP14'!$A$66," ")))))))))))))))))))))))))))))))</f>
        <v xml:space="preserve"> </v>
      </c>
      <c r="I2420" s="106"/>
      <c r="J2420" s="114"/>
      <c r="K2420" s="91"/>
    </row>
    <row r="2421" spans="1:11" s="30" customFormat="1" ht="41.25" customHeight="1" thickBot="1" x14ac:dyDescent="0.3">
      <c r="A2421" s="113"/>
      <c r="B2421" s="93"/>
      <c r="C2421" s="55"/>
      <c r="D2421" s="94" t="e">
        <f>VLOOKUP($C2420:$C$5004,$C$27:$D$5004,2,0)</f>
        <v>#N/A</v>
      </c>
      <c r="E2421" s="99"/>
      <c r="F2421" s="60" t="e">
        <f>VLOOKUP($E2421:$E$5004,'PLANO DE APLICAÇÃO'!$A$5:$B$1002,2,0)</f>
        <v>#N/A</v>
      </c>
      <c r="G2421" s="28"/>
      <c r="H2421" s="29" t="str">
        <f>IF(G2421=1,'ANEXO RP14'!$A$51,(IF(G2421=2,'ANEXO RP14'!$A$52,(IF(G2421=3,'ANEXO RP14'!$A$53,(IF(G2421=4,'ANEXO RP14'!$A$54,(IF(G2421=5,'ANEXO RP14'!$A$55,(IF(G2421=6,'ANEXO RP14'!$A$56,(IF(G2421=7,'ANEXO RP14'!$A$57,(IF(G2421=8,'ANEXO RP14'!$A$58,(IF(G2421=9,'ANEXO RP14'!$A$59,(IF(G2421=10,'ANEXO RP14'!$A$60,(IF(G2421=11,'ANEXO RP14'!$A$61,(IF(G2421=12,'ANEXO RP14'!$A$62,(IF(G2421=13,'ANEXO RP14'!$A$63,(IF(G2421=14,'ANEXO RP14'!$A$64,(IF(G2421=15,'ANEXO RP14'!$A$65,(IF(G2421=16,'ANEXO RP14'!$A$66," ")))))))))))))))))))))))))))))))</f>
        <v xml:space="preserve"> </v>
      </c>
      <c r="I2421" s="106"/>
      <c r="J2421" s="114"/>
      <c r="K2421" s="91"/>
    </row>
    <row r="2422" spans="1:11" s="30" customFormat="1" ht="41.25" customHeight="1" thickBot="1" x14ac:dyDescent="0.3">
      <c r="A2422" s="113"/>
      <c r="B2422" s="93"/>
      <c r="C2422" s="55"/>
      <c r="D2422" s="94" t="e">
        <f>VLOOKUP($C2421:$C$5004,$C$27:$D$5004,2,0)</f>
        <v>#N/A</v>
      </c>
      <c r="E2422" s="99"/>
      <c r="F2422" s="60" t="e">
        <f>VLOOKUP($E2422:$E$5004,'PLANO DE APLICAÇÃO'!$A$5:$B$1002,2,0)</f>
        <v>#N/A</v>
      </c>
      <c r="G2422" s="28"/>
      <c r="H2422" s="29" t="str">
        <f>IF(G2422=1,'ANEXO RP14'!$A$51,(IF(G2422=2,'ANEXO RP14'!$A$52,(IF(G2422=3,'ANEXO RP14'!$A$53,(IF(G2422=4,'ANEXO RP14'!$A$54,(IF(G2422=5,'ANEXO RP14'!$A$55,(IF(G2422=6,'ANEXO RP14'!$A$56,(IF(G2422=7,'ANEXO RP14'!$A$57,(IF(G2422=8,'ANEXO RP14'!$A$58,(IF(G2422=9,'ANEXO RP14'!$A$59,(IF(G2422=10,'ANEXO RP14'!$A$60,(IF(G2422=11,'ANEXO RP14'!$A$61,(IF(G2422=12,'ANEXO RP14'!$A$62,(IF(G2422=13,'ANEXO RP14'!$A$63,(IF(G2422=14,'ANEXO RP14'!$A$64,(IF(G2422=15,'ANEXO RP14'!$A$65,(IF(G2422=16,'ANEXO RP14'!$A$66," ")))))))))))))))))))))))))))))))</f>
        <v xml:space="preserve"> </v>
      </c>
      <c r="I2422" s="106"/>
      <c r="J2422" s="114"/>
      <c r="K2422" s="91"/>
    </row>
    <row r="2423" spans="1:11" s="30" customFormat="1" ht="41.25" customHeight="1" thickBot="1" x14ac:dyDescent="0.3">
      <c r="A2423" s="113"/>
      <c r="B2423" s="93"/>
      <c r="C2423" s="55"/>
      <c r="D2423" s="94" t="e">
        <f>VLOOKUP($C2422:$C$5004,$C$27:$D$5004,2,0)</f>
        <v>#N/A</v>
      </c>
      <c r="E2423" s="99"/>
      <c r="F2423" s="60" t="e">
        <f>VLOOKUP($E2423:$E$5004,'PLANO DE APLICAÇÃO'!$A$5:$B$1002,2,0)</f>
        <v>#N/A</v>
      </c>
      <c r="G2423" s="28"/>
      <c r="H2423" s="29" t="str">
        <f>IF(G2423=1,'ANEXO RP14'!$A$51,(IF(G2423=2,'ANEXO RP14'!$A$52,(IF(G2423=3,'ANEXO RP14'!$A$53,(IF(G2423=4,'ANEXO RP14'!$A$54,(IF(G2423=5,'ANEXO RP14'!$A$55,(IF(G2423=6,'ANEXO RP14'!$A$56,(IF(G2423=7,'ANEXO RP14'!$A$57,(IF(G2423=8,'ANEXO RP14'!$A$58,(IF(G2423=9,'ANEXO RP14'!$A$59,(IF(G2423=10,'ANEXO RP14'!$A$60,(IF(G2423=11,'ANEXO RP14'!$A$61,(IF(G2423=12,'ANEXO RP14'!$A$62,(IF(G2423=13,'ANEXO RP14'!$A$63,(IF(G2423=14,'ANEXO RP14'!$A$64,(IF(G2423=15,'ANEXO RP14'!$A$65,(IF(G2423=16,'ANEXO RP14'!$A$66," ")))))))))))))))))))))))))))))))</f>
        <v xml:space="preserve"> </v>
      </c>
      <c r="I2423" s="106"/>
      <c r="J2423" s="114"/>
      <c r="K2423" s="91"/>
    </row>
    <row r="2424" spans="1:11" s="30" customFormat="1" ht="41.25" customHeight="1" thickBot="1" x14ac:dyDescent="0.3">
      <c r="A2424" s="113"/>
      <c r="B2424" s="93"/>
      <c r="C2424" s="55"/>
      <c r="D2424" s="94" t="e">
        <f>VLOOKUP($C2423:$C$5004,$C$27:$D$5004,2,0)</f>
        <v>#N/A</v>
      </c>
      <c r="E2424" s="99"/>
      <c r="F2424" s="60" t="e">
        <f>VLOOKUP($E2424:$E$5004,'PLANO DE APLICAÇÃO'!$A$5:$B$1002,2,0)</f>
        <v>#N/A</v>
      </c>
      <c r="G2424" s="28"/>
      <c r="H2424" s="29" t="str">
        <f>IF(G2424=1,'ANEXO RP14'!$A$51,(IF(G2424=2,'ANEXO RP14'!$A$52,(IF(G2424=3,'ANEXO RP14'!$A$53,(IF(G2424=4,'ANEXO RP14'!$A$54,(IF(G2424=5,'ANEXO RP14'!$A$55,(IF(G2424=6,'ANEXO RP14'!$A$56,(IF(G2424=7,'ANEXO RP14'!$A$57,(IF(G2424=8,'ANEXO RP14'!$A$58,(IF(G2424=9,'ANEXO RP14'!$A$59,(IF(G2424=10,'ANEXO RP14'!$A$60,(IF(G2424=11,'ANEXO RP14'!$A$61,(IF(G2424=12,'ANEXO RP14'!$A$62,(IF(G2424=13,'ANEXO RP14'!$A$63,(IF(G2424=14,'ANEXO RP14'!$A$64,(IF(G2424=15,'ANEXO RP14'!$A$65,(IF(G2424=16,'ANEXO RP14'!$A$66," ")))))))))))))))))))))))))))))))</f>
        <v xml:space="preserve"> </v>
      </c>
      <c r="I2424" s="106"/>
      <c r="J2424" s="114"/>
      <c r="K2424" s="91"/>
    </row>
    <row r="2425" spans="1:11" s="30" customFormat="1" ht="41.25" customHeight="1" thickBot="1" x14ac:dyDescent="0.3">
      <c r="A2425" s="113"/>
      <c r="B2425" s="93"/>
      <c r="C2425" s="55"/>
      <c r="D2425" s="94" t="e">
        <f>VLOOKUP($C2424:$C$5004,$C$27:$D$5004,2,0)</f>
        <v>#N/A</v>
      </c>
      <c r="E2425" s="99"/>
      <c r="F2425" s="60" t="e">
        <f>VLOOKUP($E2425:$E$5004,'PLANO DE APLICAÇÃO'!$A$5:$B$1002,2,0)</f>
        <v>#N/A</v>
      </c>
      <c r="G2425" s="28"/>
      <c r="H2425" s="29" t="str">
        <f>IF(G2425=1,'ANEXO RP14'!$A$51,(IF(G2425=2,'ANEXO RP14'!$A$52,(IF(G2425=3,'ANEXO RP14'!$A$53,(IF(G2425=4,'ANEXO RP14'!$A$54,(IF(G2425=5,'ANEXO RP14'!$A$55,(IF(G2425=6,'ANEXO RP14'!$A$56,(IF(G2425=7,'ANEXO RP14'!$A$57,(IF(G2425=8,'ANEXO RP14'!$A$58,(IF(G2425=9,'ANEXO RP14'!$A$59,(IF(G2425=10,'ANEXO RP14'!$A$60,(IF(G2425=11,'ANEXO RP14'!$A$61,(IF(G2425=12,'ANEXO RP14'!$A$62,(IF(G2425=13,'ANEXO RP14'!$A$63,(IF(G2425=14,'ANEXO RP14'!$A$64,(IF(G2425=15,'ANEXO RP14'!$A$65,(IF(G2425=16,'ANEXO RP14'!$A$66," ")))))))))))))))))))))))))))))))</f>
        <v xml:space="preserve"> </v>
      </c>
      <c r="I2425" s="106"/>
      <c r="J2425" s="114"/>
      <c r="K2425" s="91"/>
    </row>
    <row r="2426" spans="1:11" s="30" customFormat="1" ht="41.25" customHeight="1" thickBot="1" x14ac:dyDescent="0.3">
      <c r="A2426" s="113"/>
      <c r="B2426" s="93"/>
      <c r="C2426" s="55"/>
      <c r="D2426" s="94" t="e">
        <f>VLOOKUP($C2425:$C$5004,$C$27:$D$5004,2,0)</f>
        <v>#N/A</v>
      </c>
      <c r="E2426" s="99"/>
      <c r="F2426" s="60" t="e">
        <f>VLOOKUP($E2426:$E$5004,'PLANO DE APLICAÇÃO'!$A$5:$B$1002,2,0)</f>
        <v>#N/A</v>
      </c>
      <c r="G2426" s="28"/>
      <c r="H2426" s="29" t="str">
        <f>IF(G2426=1,'ANEXO RP14'!$A$51,(IF(G2426=2,'ANEXO RP14'!$A$52,(IF(G2426=3,'ANEXO RP14'!$A$53,(IF(G2426=4,'ANEXO RP14'!$A$54,(IF(G2426=5,'ANEXO RP14'!$A$55,(IF(G2426=6,'ANEXO RP14'!$A$56,(IF(G2426=7,'ANEXO RP14'!$A$57,(IF(G2426=8,'ANEXO RP14'!$A$58,(IF(G2426=9,'ANEXO RP14'!$A$59,(IF(G2426=10,'ANEXO RP14'!$A$60,(IF(G2426=11,'ANEXO RP14'!$A$61,(IF(G2426=12,'ANEXO RP14'!$A$62,(IF(G2426=13,'ANEXO RP14'!$A$63,(IF(G2426=14,'ANEXO RP14'!$A$64,(IF(G2426=15,'ANEXO RP14'!$A$65,(IF(G2426=16,'ANEXO RP14'!$A$66," ")))))))))))))))))))))))))))))))</f>
        <v xml:space="preserve"> </v>
      </c>
      <c r="I2426" s="106"/>
      <c r="J2426" s="114"/>
      <c r="K2426" s="91"/>
    </row>
    <row r="2427" spans="1:11" s="30" customFormat="1" ht="41.25" customHeight="1" thickBot="1" x14ac:dyDescent="0.3">
      <c r="A2427" s="113"/>
      <c r="B2427" s="93"/>
      <c r="C2427" s="55"/>
      <c r="D2427" s="94" t="e">
        <f>VLOOKUP($C2426:$C$5004,$C$27:$D$5004,2,0)</f>
        <v>#N/A</v>
      </c>
      <c r="E2427" s="99"/>
      <c r="F2427" s="60" t="e">
        <f>VLOOKUP($E2427:$E$5004,'PLANO DE APLICAÇÃO'!$A$5:$B$1002,2,0)</f>
        <v>#N/A</v>
      </c>
      <c r="G2427" s="28"/>
      <c r="H2427" s="29" t="str">
        <f>IF(G2427=1,'ANEXO RP14'!$A$51,(IF(G2427=2,'ANEXO RP14'!$A$52,(IF(G2427=3,'ANEXO RP14'!$A$53,(IF(G2427=4,'ANEXO RP14'!$A$54,(IF(G2427=5,'ANEXO RP14'!$A$55,(IF(G2427=6,'ANEXO RP14'!$A$56,(IF(G2427=7,'ANEXO RP14'!$A$57,(IF(G2427=8,'ANEXO RP14'!$A$58,(IF(G2427=9,'ANEXO RP14'!$A$59,(IF(G2427=10,'ANEXO RP14'!$A$60,(IF(G2427=11,'ANEXO RP14'!$A$61,(IF(G2427=12,'ANEXO RP14'!$A$62,(IF(G2427=13,'ANEXO RP14'!$A$63,(IF(G2427=14,'ANEXO RP14'!$A$64,(IF(G2427=15,'ANEXO RP14'!$A$65,(IF(G2427=16,'ANEXO RP14'!$A$66," ")))))))))))))))))))))))))))))))</f>
        <v xml:space="preserve"> </v>
      </c>
      <c r="I2427" s="106"/>
      <c r="J2427" s="114"/>
      <c r="K2427" s="91"/>
    </row>
    <row r="2428" spans="1:11" s="30" customFormat="1" ht="41.25" customHeight="1" thickBot="1" x14ac:dyDescent="0.3">
      <c r="A2428" s="113"/>
      <c r="B2428" s="93"/>
      <c r="C2428" s="55"/>
      <c r="D2428" s="94" t="e">
        <f>VLOOKUP($C2427:$C$5004,$C$27:$D$5004,2,0)</f>
        <v>#N/A</v>
      </c>
      <c r="E2428" s="99"/>
      <c r="F2428" s="60" t="e">
        <f>VLOOKUP($E2428:$E$5004,'PLANO DE APLICAÇÃO'!$A$5:$B$1002,2,0)</f>
        <v>#N/A</v>
      </c>
      <c r="G2428" s="28"/>
      <c r="H2428" s="29" t="str">
        <f>IF(G2428=1,'ANEXO RP14'!$A$51,(IF(G2428=2,'ANEXO RP14'!$A$52,(IF(G2428=3,'ANEXO RP14'!$A$53,(IF(G2428=4,'ANEXO RP14'!$A$54,(IF(G2428=5,'ANEXO RP14'!$A$55,(IF(G2428=6,'ANEXO RP14'!$A$56,(IF(G2428=7,'ANEXO RP14'!$A$57,(IF(G2428=8,'ANEXO RP14'!$A$58,(IF(G2428=9,'ANEXO RP14'!$A$59,(IF(G2428=10,'ANEXO RP14'!$A$60,(IF(G2428=11,'ANEXO RP14'!$A$61,(IF(G2428=12,'ANEXO RP14'!$A$62,(IF(G2428=13,'ANEXO RP14'!$A$63,(IF(G2428=14,'ANEXO RP14'!$A$64,(IF(G2428=15,'ANEXO RP14'!$A$65,(IF(G2428=16,'ANEXO RP14'!$A$66," ")))))))))))))))))))))))))))))))</f>
        <v xml:space="preserve"> </v>
      </c>
      <c r="I2428" s="106"/>
      <c r="J2428" s="114"/>
      <c r="K2428" s="91"/>
    </row>
    <row r="2429" spans="1:11" s="30" customFormat="1" ht="41.25" customHeight="1" thickBot="1" x14ac:dyDescent="0.3">
      <c r="A2429" s="113"/>
      <c r="B2429" s="93"/>
      <c r="C2429" s="55"/>
      <c r="D2429" s="94" t="e">
        <f>VLOOKUP($C2428:$C$5004,$C$27:$D$5004,2,0)</f>
        <v>#N/A</v>
      </c>
      <c r="E2429" s="99"/>
      <c r="F2429" s="60" t="e">
        <f>VLOOKUP($E2429:$E$5004,'PLANO DE APLICAÇÃO'!$A$5:$B$1002,2,0)</f>
        <v>#N/A</v>
      </c>
      <c r="G2429" s="28"/>
      <c r="H2429" s="29" t="str">
        <f>IF(G2429=1,'ANEXO RP14'!$A$51,(IF(G2429=2,'ANEXO RP14'!$A$52,(IF(G2429=3,'ANEXO RP14'!$A$53,(IF(G2429=4,'ANEXO RP14'!$A$54,(IF(G2429=5,'ANEXO RP14'!$A$55,(IF(G2429=6,'ANEXO RP14'!$A$56,(IF(G2429=7,'ANEXO RP14'!$A$57,(IF(G2429=8,'ANEXO RP14'!$A$58,(IF(G2429=9,'ANEXO RP14'!$A$59,(IF(G2429=10,'ANEXO RP14'!$A$60,(IF(G2429=11,'ANEXO RP14'!$A$61,(IF(G2429=12,'ANEXO RP14'!$A$62,(IF(G2429=13,'ANEXO RP14'!$A$63,(IF(G2429=14,'ANEXO RP14'!$A$64,(IF(G2429=15,'ANEXO RP14'!$A$65,(IF(G2429=16,'ANEXO RP14'!$A$66," ")))))))))))))))))))))))))))))))</f>
        <v xml:space="preserve"> </v>
      </c>
      <c r="I2429" s="106"/>
      <c r="J2429" s="114"/>
      <c r="K2429" s="91"/>
    </row>
    <row r="2430" spans="1:11" s="30" customFormat="1" ht="41.25" customHeight="1" thickBot="1" x14ac:dyDescent="0.3">
      <c r="A2430" s="113"/>
      <c r="B2430" s="93"/>
      <c r="C2430" s="55"/>
      <c r="D2430" s="94" t="e">
        <f>VLOOKUP($C2429:$C$5004,$C$27:$D$5004,2,0)</f>
        <v>#N/A</v>
      </c>
      <c r="E2430" s="99"/>
      <c r="F2430" s="60" t="e">
        <f>VLOOKUP($E2430:$E$5004,'PLANO DE APLICAÇÃO'!$A$5:$B$1002,2,0)</f>
        <v>#N/A</v>
      </c>
      <c r="G2430" s="28"/>
      <c r="H2430" s="29" t="str">
        <f>IF(G2430=1,'ANEXO RP14'!$A$51,(IF(G2430=2,'ANEXO RP14'!$A$52,(IF(G2430=3,'ANEXO RP14'!$A$53,(IF(G2430=4,'ANEXO RP14'!$A$54,(IF(G2430=5,'ANEXO RP14'!$A$55,(IF(G2430=6,'ANEXO RP14'!$A$56,(IF(G2430=7,'ANEXO RP14'!$A$57,(IF(G2430=8,'ANEXO RP14'!$A$58,(IF(G2430=9,'ANEXO RP14'!$A$59,(IF(G2430=10,'ANEXO RP14'!$A$60,(IF(G2430=11,'ANEXO RP14'!$A$61,(IF(G2430=12,'ANEXO RP14'!$A$62,(IF(G2430=13,'ANEXO RP14'!$A$63,(IF(G2430=14,'ANEXO RP14'!$A$64,(IF(G2430=15,'ANEXO RP14'!$A$65,(IF(G2430=16,'ANEXO RP14'!$A$66," ")))))))))))))))))))))))))))))))</f>
        <v xml:space="preserve"> </v>
      </c>
      <c r="I2430" s="106"/>
      <c r="J2430" s="114"/>
      <c r="K2430" s="91"/>
    </row>
    <row r="2431" spans="1:11" s="30" customFormat="1" ht="41.25" customHeight="1" thickBot="1" x14ac:dyDescent="0.3">
      <c r="A2431" s="113"/>
      <c r="B2431" s="93"/>
      <c r="C2431" s="55"/>
      <c r="D2431" s="94" t="e">
        <f>VLOOKUP($C2430:$C$5004,$C$27:$D$5004,2,0)</f>
        <v>#N/A</v>
      </c>
      <c r="E2431" s="99"/>
      <c r="F2431" s="60" t="e">
        <f>VLOOKUP($E2431:$E$5004,'PLANO DE APLICAÇÃO'!$A$5:$B$1002,2,0)</f>
        <v>#N/A</v>
      </c>
      <c r="G2431" s="28"/>
      <c r="H2431" s="29" t="str">
        <f>IF(G2431=1,'ANEXO RP14'!$A$51,(IF(G2431=2,'ANEXO RP14'!$A$52,(IF(G2431=3,'ANEXO RP14'!$A$53,(IF(G2431=4,'ANEXO RP14'!$A$54,(IF(G2431=5,'ANEXO RP14'!$A$55,(IF(G2431=6,'ANEXO RP14'!$A$56,(IF(G2431=7,'ANEXO RP14'!$A$57,(IF(G2431=8,'ANEXO RP14'!$A$58,(IF(G2431=9,'ANEXO RP14'!$A$59,(IF(G2431=10,'ANEXO RP14'!$A$60,(IF(G2431=11,'ANEXO RP14'!$A$61,(IF(G2431=12,'ANEXO RP14'!$A$62,(IF(G2431=13,'ANEXO RP14'!$A$63,(IF(G2431=14,'ANEXO RP14'!$A$64,(IF(G2431=15,'ANEXO RP14'!$A$65,(IF(G2431=16,'ANEXO RP14'!$A$66," ")))))))))))))))))))))))))))))))</f>
        <v xml:space="preserve"> </v>
      </c>
      <c r="I2431" s="106"/>
      <c r="J2431" s="114"/>
      <c r="K2431" s="91"/>
    </row>
    <row r="2432" spans="1:11" s="30" customFormat="1" ht="41.25" customHeight="1" thickBot="1" x14ac:dyDescent="0.3">
      <c r="A2432" s="113"/>
      <c r="B2432" s="93"/>
      <c r="C2432" s="55"/>
      <c r="D2432" s="94" t="e">
        <f>VLOOKUP($C2431:$C$5004,$C$27:$D$5004,2,0)</f>
        <v>#N/A</v>
      </c>
      <c r="E2432" s="99"/>
      <c r="F2432" s="60" t="e">
        <f>VLOOKUP($E2432:$E$5004,'PLANO DE APLICAÇÃO'!$A$5:$B$1002,2,0)</f>
        <v>#N/A</v>
      </c>
      <c r="G2432" s="28"/>
      <c r="H2432" s="29" t="str">
        <f>IF(G2432=1,'ANEXO RP14'!$A$51,(IF(G2432=2,'ANEXO RP14'!$A$52,(IF(G2432=3,'ANEXO RP14'!$A$53,(IF(G2432=4,'ANEXO RP14'!$A$54,(IF(G2432=5,'ANEXO RP14'!$A$55,(IF(G2432=6,'ANEXO RP14'!$A$56,(IF(G2432=7,'ANEXO RP14'!$A$57,(IF(G2432=8,'ANEXO RP14'!$A$58,(IF(G2432=9,'ANEXO RP14'!$A$59,(IF(G2432=10,'ANEXO RP14'!$A$60,(IF(G2432=11,'ANEXO RP14'!$A$61,(IF(G2432=12,'ANEXO RP14'!$A$62,(IF(G2432=13,'ANEXO RP14'!$A$63,(IF(G2432=14,'ANEXO RP14'!$A$64,(IF(G2432=15,'ANEXO RP14'!$A$65,(IF(G2432=16,'ANEXO RP14'!$A$66," ")))))))))))))))))))))))))))))))</f>
        <v xml:space="preserve"> </v>
      </c>
      <c r="I2432" s="106"/>
      <c r="J2432" s="114"/>
      <c r="K2432" s="91"/>
    </row>
    <row r="2433" spans="1:11" s="30" customFormat="1" ht="41.25" customHeight="1" thickBot="1" x14ac:dyDescent="0.3">
      <c r="A2433" s="113"/>
      <c r="B2433" s="93"/>
      <c r="C2433" s="55"/>
      <c r="D2433" s="94" t="e">
        <f>VLOOKUP($C2432:$C$5004,$C$27:$D$5004,2,0)</f>
        <v>#N/A</v>
      </c>
      <c r="E2433" s="99"/>
      <c r="F2433" s="60" t="e">
        <f>VLOOKUP($E2433:$E$5004,'PLANO DE APLICAÇÃO'!$A$5:$B$1002,2,0)</f>
        <v>#N/A</v>
      </c>
      <c r="G2433" s="28"/>
      <c r="H2433" s="29" t="str">
        <f>IF(G2433=1,'ANEXO RP14'!$A$51,(IF(G2433=2,'ANEXO RP14'!$A$52,(IF(G2433=3,'ANEXO RP14'!$A$53,(IF(G2433=4,'ANEXO RP14'!$A$54,(IF(G2433=5,'ANEXO RP14'!$A$55,(IF(G2433=6,'ANEXO RP14'!$A$56,(IF(G2433=7,'ANEXO RP14'!$A$57,(IF(G2433=8,'ANEXO RP14'!$A$58,(IF(G2433=9,'ANEXO RP14'!$A$59,(IF(G2433=10,'ANEXO RP14'!$A$60,(IF(G2433=11,'ANEXO RP14'!$A$61,(IF(G2433=12,'ANEXO RP14'!$A$62,(IF(G2433=13,'ANEXO RP14'!$A$63,(IF(G2433=14,'ANEXO RP14'!$A$64,(IF(G2433=15,'ANEXO RP14'!$A$65,(IF(G2433=16,'ANEXO RP14'!$A$66," ")))))))))))))))))))))))))))))))</f>
        <v xml:space="preserve"> </v>
      </c>
      <c r="I2433" s="106"/>
      <c r="J2433" s="114"/>
      <c r="K2433" s="91"/>
    </row>
    <row r="2434" spans="1:11" s="30" customFormat="1" ht="41.25" customHeight="1" thickBot="1" x14ac:dyDescent="0.3">
      <c r="A2434" s="113"/>
      <c r="B2434" s="93"/>
      <c r="C2434" s="55"/>
      <c r="D2434" s="94" t="e">
        <f>VLOOKUP($C2433:$C$5004,$C$27:$D$5004,2,0)</f>
        <v>#N/A</v>
      </c>
      <c r="E2434" s="99"/>
      <c r="F2434" s="60" t="e">
        <f>VLOOKUP($E2434:$E$5004,'PLANO DE APLICAÇÃO'!$A$5:$B$1002,2,0)</f>
        <v>#N/A</v>
      </c>
      <c r="G2434" s="28"/>
      <c r="H2434" s="29" t="str">
        <f>IF(G2434=1,'ANEXO RP14'!$A$51,(IF(G2434=2,'ANEXO RP14'!$A$52,(IF(G2434=3,'ANEXO RP14'!$A$53,(IF(G2434=4,'ANEXO RP14'!$A$54,(IF(G2434=5,'ANEXO RP14'!$A$55,(IF(G2434=6,'ANEXO RP14'!$A$56,(IF(G2434=7,'ANEXO RP14'!$A$57,(IF(G2434=8,'ANEXO RP14'!$A$58,(IF(G2434=9,'ANEXO RP14'!$A$59,(IF(G2434=10,'ANEXO RP14'!$A$60,(IF(G2434=11,'ANEXO RP14'!$A$61,(IF(G2434=12,'ANEXO RP14'!$A$62,(IF(G2434=13,'ANEXO RP14'!$A$63,(IF(G2434=14,'ANEXO RP14'!$A$64,(IF(G2434=15,'ANEXO RP14'!$A$65,(IF(G2434=16,'ANEXO RP14'!$A$66," ")))))))))))))))))))))))))))))))</f>
        <v xml:space="preserve"> </v>
      </c>
      <c r="I2434" s="106"/>
      <c r="J2434" s="114"/>
      <c r="K2434" s="91"/>
    </row>
    <row r="2435" spans="1:11" s="30" customFormat="1" ht="41.25" customHeight="1" thickBot="1" x14ac:dyDescent="0.3">
      <c r="A2435" s="113"/>
      <c r="B2435" s="93"/>
      <c r="C2435" s="55"/>
      <c r="D2435" s="94" t="e">
        <f>VLOOKUP($C2434:$C$5004,$C$27:$D$5004,2,0)</f>
        <v>#N/A</v>
      </c>
      <c r="E2435" s="99"/>
      <c r="F2435" s="60" t="e">
        <f>VLOOKUP($E2435:$E$5004,'PLANO DE APLICAÇÃO'!$A$5:$B$1002,2,0)</f>
        <v>#N/A</v>
      </c>
      <c r="G2435" s="28"/>
      <c r="H2435" s="29" t="str">
        <f>IF(G2435=1,'ANEXO RP14'!$A$51,(IF(G2435=2,'ANEXO RP14'!$A$52,(IF(G2435=3,'ANEXO RP14'!$A$53,(IF(G2435=4,'ANEXO RP14'!$A$54,(IF(G2435=5,'ANEXO RP14'!$A$55,(IF(G2435=6,'ANEXO RP14'!$A$56,(IF(G2435=7,'ANEXO RP14'!$A$57,(IF(G2435=8,'ANEXO RP14'!$A$58,(IF(G2435=9,'ANEXO RP14'!$A$59,(IF(G2435=10,'ANEXO RP14'!$A$60,(IF(G2435=11,'ANEXO RP14'!$A$61,(IF(G2435=12,'ANEXO RP14'!$A$62,(IF(G2435=13,'ANEXO RP14'!$A$63,(IF(G2435=14,'ANEXO RP14'!$A$64,(IF(G2435=15,'ANEXO RP14'!$A$65,(IF(G2435=16,'ANEXO RP14'!$A$66," ")))))))))))))))))))))))))))))))</f>
        <v xml:space="preserve"> </v>
      </c>
      <c r="I2435" s="106"/>
      <c r="J2435" s="114"/>
      <c r="K2435" s="91"/>
    </row>
    <row r="2436" spans="1:11" s="30" customFormat="1" ht="41.25" customHeight="1" thickBot="1" x14ac:dyDescent="0.3">
      <c r="A2436" s="113"/>
      <c r="B2436" s="93"/>
      <c r="C2436" s="55"/>
      <c r="D2436" s="94" t="e">
        <f>VLOOKUP($C2435:$C$5004,$C$27:$D$5004,2,0)</f>
        <v>#N/A</v>
      </c>
      <c r="E2436" s="99"/>
      <c r="F2436" s="60" t="e">
        <f>VLOOKUP($E2436:$E$5004,'PLANO DE APLICAÇÃO'!$A$5:$B$1002,2,0)</f>
        <v>#N/A</v>
      </c>
      <c r="G2436" s="28"/>
      <c r="H2436" s="29" t="str">
        <f>IF(G2436=1,'ANEXO RP14'!$A$51,(IF(G2436=2,'ANEXO RP14'!$A$52,(IF(G2436=3,'ANEXO RP14'!$A$53,(IF(G2436=4,'ANEXO RP14'!$A$54,(IF(G2436=5,'ANEXO RP14'!$A$55,(IF(G2436=6,'ANEXO RP14'!$A$56,(IF(G2436=7,'ANEXO RP14'!$A$57,(IF(G2436=8,'ANEXO RP14'!$A$58,(IF(G2436=9,'ANEXO RP14'!$A$59,(IF(G2436=10,'ANEXO RP14'!$A$60,(IF(G2436=11,'ANEXO RP14'!$A$61,(IF(G2436=12,'ANEXO RP14'!$A$62,(IF(G2436=13,'ANEXO RP14'!$A$63,(IF(G2436=14,'ANEXO RP14'!$A$64,(IF(G2436=15,'ANEXO RP14'!$A$65,(IF(G2436=16,'ANEXO RP14'!$A$66," ")))))))))))))))))))))))))))))))</f>
        <v xml:space="preserve"> </v>
      </c>
      <c r="I2436" s="106"/>
      <c r="J2436" s="114"/>
      <c r="K2436" s="91"/>
    </row>
    <row r="2437" spans="1:11" s="30" customFormat="1" ht="41.25" customHeight="1" thickBot="1" x14ac:dyDescent="0.3">
      <c r="A2437" s="113"/>
      <c r="B2437" s="93"/>
      <c r="C2437" s="55"/>
      <c r="D2437" s="94" t="e">
        <f>VLOOKUP($C2436:$C$5004,$C$27:$D$5004,2,0)</f>
        <v>#N/A</v>
      </c>
      <c r="E2437" s="99"/>
      <c r="F2437" s="60" t="e">
        <f>VLOOKUP($E2437:$E$5004,'PLANO DE APLICAÇÃO'!$A$5:$B$1002,2,0)</f>
        <v>#N/A</v>
      </c>
      <c r="G2437" s="28"/>
      <c r="H2437" s="29" t="str">
        <f>IF(G2437=1,'ANEXO RP14'!$A$51,(IF(G2437=2,'ANEXO RP14'!$A$52,(IF(G2437=3,'ANEXO RP14'!$A$53,(IF(G2437=4,'ANEXO RP14'!$A$54,(IF(G2437=5,'ANEXO RP14'!$A$55,(IF(G2437=6,'ANEXO RP14'!$A$56,(IF(G2437=7,'ANEXO RP14'!$A$57,(IF(G2437=8,'ANEXO RP14'!$A$58,(IF(G2437=9,'ANEXO RP14'!$A$59,(IF(G2437=10,'ANEXO RP14'!$A$60,(IF(G2437=11,'ANEXO RP14'!$A$61,(IF(G2437=12,'ANEXO RP14'!$A$62,(IF(G2437=13,'ANEXO RP14'!$A$63,(IF(G2437=14,'ANEXO RP14'!$A$64,(IF(G2437=15,'ANEXO RP14'!$A$65,(IF(G2437=16,'ANEXO RP14'!$A$66," ")))))))))))))))))))))))))))))))</f>
        <v xml:space="preserve"> </v>
      </c>
      <c r="I2437" s="106"/>
      <c r="J2437" s="114"/>
      <c r="K2437" s="91"/>
    </row>
    <row r="2438" spans="1:11" s="30" customFormat="1" ht="41.25" customHeight="1" thickBot="1" x14ac:dyDescent="0.3">
      <c r="A2438" s="113"/>
      <c r="B2438" s="93"/>
      <c r="C2438" s="55"/>
      <c r="D2438" s="94" t="e">
        <f>VLOOKUP($C2437:$C$5004,$C$27:$D$5004,2,0)</f>
        <v>#N/A</v>
      </c>
      <c r="E2438" s="99"/>
      <c r="F2438" s="60" t="e">
        <f>VLOOKUP($E2438:$E$5004,'PLANO DE APLICAÇÃO'!$A$5:$B$1002,2,0)</f>
        <v>#N/A</v>
      </c>
      <c r="G2438" s="28"/>
      <c r="H2438" s="29" t="str">
        <f>IF(G2438=1,'ANEXO RP14'!$A$51,(IF(G2438=2,'ANEXO RP14'!$A$52,(IF(G2438=3,'ANEXO RP14'!$A$53,(IF(G2438=4,'ANEXO RP14'!$A$54,(IF(G2438=5,'ANEXO RP14'!$A$55,(IF(G2438=6,'ANEXO RP14'!$A$56,(IF(G2438=7,'ANEXO RP14'!$A$57,(IF(G2438=8,'ANEXO RP14'!$A$58,(IF(G2438=9,'ANEXO RP14'!$A$59,(IF(G2438=10,'ANEXO RP14'!$A$60,(IF(G2438=11,'ANEXO RP14'!$A$61,(IF(G2438=12,'ANEXO RP14'!$A$62,(IF(G2438=13,'ANEXO RP14'!$A$63,(IF(G2438=14,'ANEXO RP14'!$A$64,(IF(G2438=15,'ANEXO RP14'!$A$65,(IF(G2438=16,'ANEXO RP14'!$A$66," ")))))))))))))))))))))))))))))))</f>
        <v xml:space="preserve"> </v>
      </c>
      <c r="I2438" s="106"/>
      <c r="J2438" s="114"/>
      <c r="K2438" s="91"/>
    </row>
    <row r="2439" spans="1:11" s="30" customFormat="1" ht="41.25" customHeight="1" thickBot="1" x14ac:dyDescent="0.3">
      <c r="A2439" s="113"/>
      <c r="B2439" s="93"/>
      <c r="C2439" s="55"/>
      <c r="D2439" s="94" t="e">
        <f>VLOOKUP($C2438:$C$5004,$C$27:$D$5004,2,0)</f>
        <v>#N/A</v>
      </c>
      <c r="E2439" s="99"/>
      <c r="F2439" s="60" t="e">
        <f>VLOOKUP($E2439:$E$5004,'PLANO DE APLICAÇÃO'!$A$5:$B$1002,2,0)</f>
        <v>#N/A</v>
      </c>
      <c r="G2439" s="28"/>
      <c r="H2439" s="29" t="str">
        <f>IF(G2439=1,'ANEXO RP14'!$A$51,(IF(G2439=2,'ANEXO RP14'!$A$52,(IF(G2439=3,'ANEXO RP14'!$A$53,(IF(G2439=4,'ANEXO RP14'!$A$54,(IF(G2439=5,'ANEXO RP14'!$A$55,(IF(G2439=6,'ANEXO RP14'!$A$56,(IF(G2439=7,'ANEXO RP14'!$A$57,(IF(G2439=8,'ANEXO RP14'!$A$58,(IF(G2439=9,'ANEXO RP14'!$A$59,(IF(G2439=10,'ANEXO RP14'!$A$60,(IF(G2439=11,'ANEXO RP14'!$A$61,(IF(G2439=12,'ANEXO RP14'!$A$62,(IF(G2439=13,'ANEXO RP14'!$A$63,(IF(G2439=14,'ANEXO RP14'!$A$64,(IF(G2439=15,'ANEXO RP14'!$A$65,(IF(G2439=16,'ANEXO RP14'!$A$66," ")))))))))))))))))))))))))))))))</f>
        <v xml:space="preserve"> </v>
      </c>
      <c r="I2439" s="106"/>
      <c r="J2439" s="114"/>
      <c r="K2439" s="91"/>
    </row>
    <row r="2440" spans="1:11" s="30" customFormat="1" ht="41.25" customHeight="1" thickBot="1" x14ac:dyDescent="0.3">
      <c r="A2440" s="113"/>
      <c r="B2440" s="93"/>
      <c r="C2440" s="55"/>
      <c r="D2440" s="94" t="e">
        <f>VLOOKUP($C2439:$C$5004,$C$27:$D$5004,2,0)</f>
        <v>#N/A</v>
      </c>
      <c r="E2440" s="99"/>
      <c r="F2440" s="60" t="e">
        <f>VLOOKUP($E2440:$E$5004,'PLANO DE APLICAÇÃO'!$A$5:$B$1002,2,0)</f>
        <v>#N/A</v>
      </c>
      <c r="G2440" s="28"/>
      <c r="H2440" s="29" t="str">
        <f>IF(G2440=1,'ANEXO RP14'!$A$51,(IF(G2440=2,'ANEXO RP14'!$A$52,(IF(G2440=3,'ANEXO RP14'!$A$53,(IF(G2440=4,'ANEXO RP14'!$A$54,(IF(G2440=5,'ANEXO RP14'!$A$55,(IF(G2440=6,'ANEXO RP14'!$A$56,(IF(G2440=7,'ANEXO RP14'!$A$57,(IF(G2440=8,'ANEXO RP14'!$A$58,(IF(G2440=9,'ANEXO RP14'!$A$59,(IF(G2440=10,'ANEXO RP14'!$A$60,(IF(G2440=11,'ANEXO RP14'!$A$61,(IF(G2440=12,'ANEXO RP14'!$A$62,(IF(G2440=13,'ANEXO RP14'!$A$63,(IF(G2440=14,'ANEXO RP14'!$A$64,(IF(G2440=15,'ANEXO RP14'!$A$65,(IF(G2440=16,'ANEXO RP14'!$A$66," ")))))))))))))))))))))))))))))))</f>
        <v xml:space="preserve"> </v>
      </c>
      <c r="I2440" s="106"/>
      <c r="J2440" s="114"/>
      <c r="K2440" s="91"/>
    </row>
    <row r="2441" spans="1:11" s="30" customFormat="1" ht="41.25" customHeight="1" thickBot="1" x14ac:dyDescent="0.3">
      <c r="A2441" s="113"/>
      <c r="B2441" s="93"/>
      <c r="C2441" s="55"/>
      <c r="D2441" s="94" t="e">
        <f>VLOOKUP($C2440:$C$5004,$C$27:$D$5004,2,0)</f>
        <v>#N/A</v>
      </c>
      <c r="E2441" s="99"/>
      <c r="F2441" s="60" t="e">
        <f>VLOOKUP($E2441:$E$5004,'PLANO DE APLICAÇÃO'!$A$5:$B$1002,2,0)</f>
        <v>#N/A</v>
      </c>
      <c r="G2441" s="28"/>
      <c r="H2441" s="29" t="str">
        <f>IF(G2441=1,'ANEXO RP14'!$A$51,(IF(G2441=2,'ANEXO RP14'!$A$52,(IF(G2441=3,'ANEXO RP14'!$A$53,(IF(G2441=4,'ANEXO RP14'!$A$54,(IF(G2441=5,'ANEXO RP14'!$A$55,(IF(G2441=6,'ANEXO RP14'!$A$56,(IF(G2441=7,'ANEXO RP14'!$A$57,(IF(G2441=8,'ANEXO RP14'!$A$58,(IF(G2441=9,'ANEXO RP14'!$A$59,(IF(G2441=10,'ANEXO RP14'!$A$60,(IF(G2441=11,'ANEXO RP14'!$A$61,(IF(G2441=12,'ANEXO RP14'!$A$62,(IF(G2441=13,'ANEXO RP14'!$A$63,(IF(G2441=14,'ANEXO RP14'!$A$64,(IF(G2441=15,'ANEXO RP14'!$A$65,(IF(G2441=16,'ANEXO RP14'!$A$66," ")))))))))))))))))))))))))))))))</f>
        <v xml:space="preserve"> </v>
      </c>
      <c r="I2441" s="106"/>
      <c r="J2441" s="114"/>
      <c r="K2441" s="91"/>
    </row>
    <row r="2442" spans="1:11" s="30" customFormat="1" ht="41.25" customHeight="1" thickBot="1" x14ac:dyDescent="0.3">
      <c r="A2442" s="113"/>
      <c r="B2442" s="93"/>
      <c r="C2442" s="55"/>
      <c r="D2442" s="94" t="e">
        <f>VLOOKUP($C2441:$C$5004,$C$27:$D$5004,2,0)</f>
        <v>#N/A</v>
      </c>
      <c r="E2442" s="99"/>
      <c r="F2442" s="60" t="e">
        <f>VLOOKUP($E2442:$E$5004,'PLANO DE APLICAÇÃO'!$A$5:$B$1002,2,0)</f>
        <v>#N/A</v>
      </c>
      <c r="G2442" s="28"/>
      <c r="H2442" s="29" t="str">
        <f>IF(G2442=1,'ANEXO RP14'!$A$51,(IF(G2442=2,'ANEXO RP14'!$A$52,(IF(G2442=3,'ANEXO RP14'!$A$53,(IF(G2442=4,'ANEXO RP14'!$A$54,(IF(G2442=5,'ANEXO RP14'!$A$55,(IF(G2442=6,'ANEXO RP14'!$A$56,(IF(G2442=7,'ANEXO RP14'!$A$57,(IF(G2442=8,'ANEXO RP14'!$A$58,(IF(G2442=9,'ANEXO RP14'!$A$59,(IF(G2442=10,'ANEXO RP14'!$A$60,(IF(G2442=11,'ANEXO RP14'!$A$61,(IF(G2442=12,'ANEXO RP14'!$A$62,(IF(G2442=13,'ANEXO RP14'!$A$63,(IF(G2442=14,'ANEXO RP14'!$A$64,(IF(G2442=15,'ANEXO RP14'!$A$65,(IF(G2442=16,'ANEXO RP14'!$A$66," ")))))))))))))))))))))))))))))))</f>
        <v xml:space="preserve"> </v>
      </c>
      <c r="I2442" s="106"/>
      <c r="J2442" s="114"/>
      <c r="K2442" s="91"/>
    </row>
    <row r="2443" spans="1:11" s="30" customFormat="1" ht="41.25" customHeight="1" thickBot="1" x14ac:dyDescent="0.3">
      <c r="A2443" s="113"/>
      <c r="B2443" s="93"/>
      <c r="C2443" s="55"/>
      <c r="D2443" s="94" t="e">
        <f>VLOOKUP($C2442:$C$5004,$C$27:$D$5004,2,0)</f>
        <v>#N/A</v>
      </c>
      <c r="E2443" s="99"/>
      <c r="F2443" s="60" t="e">
        <f>VLOOKUP($E2443:$E$5004,'PLANO DE APLICAÇÃO'!$A$5:$B$1002,2,0)</f>
        <v>#N/A</v>
      </c>
      <c r="G2443" s="28"/>
      <c r="H2443" s="29" t="str">
        <f>IF(G2443=1,'ANEXO RP14'!$A$51,(IF(G2443=2,'ANEXO RP14'!$A$52,(IF(G2443=3,'ANEXO RP14'!$A$53,(IF(G2443=4,'ANEXO RP14'!$A$54,(IF(G2443=5,'ANEXO RP14'!$A$55,(IF(G2443=6,'ANEXO RP14'!$A$56,(IF(G2443=7,'ANEXO RP14'!$A$57,(IF(G2443=8,'ANEXO RP14'!$A$58,(IF(G2443=9,'ANEXO RP14'!$A$59,(IF(G2443=10,'ANEXO RP14'!$A$60,(IF(G2443=11,'ANEXO RP14'!$A$61,(IF(G2443=12,'ANEXO RP14'!$A$62,(IF(G2443=13,'ANEXO RP14'!$A$63,(IF(G2443=14,'ANEXO RP14'!$A$64,(IF(G2443=15,'ANEXO RP14'!$A$65,(IF(G2443=16,'ANEXO RP14'!$A$66," ")))))))))))))))))))))))))))))))</f>
        <v xml:space="preserve"> </v>
      </c>
      <c r="I2443" s="106"/>
      <c r="J2443" s="114"/>
      <c r="K2443" s="91"/>
    </row>
    <row r="2444" spans="1:11" s="30" customFormat="1" ht="41.25" customHeight="1" thickBot="1" x14ac:dyDescent="0.3">
      <c r="A2444" s="113"/>
      <c r="B2444" s="93"/>
      <c r="C2444" s="55"/>
      <c r="D2444" s="94" t="e">
        <f>VLOOKUP($C2443:$C$5004,$C$27:$D$5004,2,0)</f>
        <v>#N/A</v>
      </c>
      <c r="E2444" s="99"/>
      <c r="F2444" s="60" t="e">
        <f>VLOOKUP($E2444:$E$5004,'PLANO DE APLICAÇÃO'!$A$5:$B$1002,2,0)</f>
        <v>#N/A</v>
      </c>
      <c r="G2444" s="28"/>
      <c r="H2444" s="29" t="str">
        <f>IF(G2444=1,'ANEXO RP14'!$A$51,(IF(G2444=2,'ANEXO RP14'!$A$52,(IF(G2444=3,'ANEXO RP14'!$A$53,(IF(G2444=4,'ANEXO RP14'!$A$54,(IF(G2444=5,'ANEXO RP14'!$A$55,(IF(G2444=6,'ANEXO RP14'!$A$56,(IF(G2444=7,'ANEXO RP14'!$A$57,(IF(G2444=8,'ANEXO RP14'!$A$58,(IF(G2444=9,'ANEXO RP14'!$A$59,(IF(G2444=10,'ANEXO RP14'!$A$60,(IF(G2444=11,'ANEXO RP14'!$A$61,(IF(G2444=12,'ANEXO RP14'!$A$62,(IF(G2444=13,'ANEXO RP14'!$A$63,(IF(G2444=14,'ANEXO RP14'!$A$64,(IF(G2444=15,'ANEXO RP14'!$A$65,(IF(G2444=16,'ANEXO RP14'!$A$66," ")))))))))))))))))))))))))))))))</f>
        <v xml:space="preserve"> </v>
      </c>
      <c r="I2444" s="106"/>
      <c r="J2444" s="114"/>
      <c r="K2444" s="91"/>
    </row>
    <row r="2445" spans="1:11" s="30" customFormat="1" ht="41.25" customHeight="1" thickBot="1" x14ac:dyDescent="0.3">
      <c r="A2445" s="113"/>
      <c r="B2445" s="93"/>
      <c r="C2445" s="55"/>
      <c r="D2445" s="94" t="e">
        <f>VLOOKUP($C2444:$C$5004,$C$27:$D$5004,2,0)</f>
        <v>#N/A</v>
      </c>
      <c r="E2445" s="99"/>
      <c r="F2445" s="60" t="e">
        <f>VLOOKUP($E2445:$E$5004,'PLANO DE APLICAÇÃO'!$A$5:$B$1002,2,0)</f>
        <v>#N/A</v>
      </c>
      <c r="G2445" s="28"/>
      <c r="H2445" s="29" t="str">
        <f>IF(G2445=1,'ANEXO RP14'!$A$51,(IF(G2445=2,'ANEXO RP14'!$A$52,(IF(G2445=3,'ANEXO RP14'!$A$53,(IF(G2445=4,'ANEXO RP14'!$A$54,(IF(G2445=5,'ANEXO RP14'!$A$55,(IF(G2445=6,'ANEXO RP14'!$A$56,(IF(G2445=7,'ANEXO RP14'!$A$57,(IF(G2445=8,'ANEXO RP14'!$A$58,(IF(G2445=9,'ANEXO RP14'!$A$59,(IF(G2445=10,'ANEXO RP14'!$A$60,(IF(G2445=11,'ANEXO RP14'!$A$61,(IF(G2445=12,'ANEXO RP14'!$A$62,(IF(G2445=13,'ANEXO RP14'!$A$63,(IF(G2445=14,'ANEXO RP14'!$A$64,(IF(G2445=15,'ANEXO RP14'!$A$65,(IF(G2445=16,'ANEXO RP14'!$A$66," ")))))))))))))))))))))))))))))))</f>
        <v xml:space="preserve"> </v>
      </c>
      <c r="I2445" s="106"/>
      <c r="J2445" s="114"/>
      <c r="K2445" s="91"/>
    </row>
    <row r="2446" spans="1:11" s="30" customFormat="1" ht="41.25" customHeight="1" thickBot="1" x14ac:dyDescent="0.3">
      <c r="A2446" s="113"/>
      <c r="B2446" s="93"/>
      <c r="C2446" s="55"/>
      <c r="D2446" s="94" t="e">
        <f>VLOOKUP($C2445:$C$5004,$C$27:$D$5004,2,0)</f>
        <v>#N/A</v>
      </c>
      <c r="E2446" s="99"/>
      <c r="F2446" s="60" t="e">
        <f>VLOOKUP($E2446:$E$5004,'PLANO DE APLICAÇÃO'!$A$5:$B$1002,2,0)</f>
        <v>#N/A</v>
      </c>
      <c r="G2446" s="28"/>
      <c r="H2446" s="29" t="str">
        <f>IF(G2446=1,'ANEXO RP14'!$A$51,(IF(G2446=2,'ANEXO RP14'!$A$52,(IF(G2446=3,'ANEXO RP14'!$A$53,(IF(G2446=4,'ANEXO RP14'!$A$54,(IF(G2446=5,'ANEXO RP14'!$A$55,(IF(G2446=6,'ANEXO RP14'!$A$56,(IF(G2446=7,'ANEXO RP14'!$A$57,(IF(G2446=8,'ANEXO RP14'!$A$58,(IF(G2446=9,'ANEXO RP14'!$A$59,(IF(G2446=10,'ANEXO RP14'!$A$60,(IF(G2446=11,'ANEXO RP14'!$A$61,(IF(G2446=12,'ANEXO RP14'!$A$62,(IF(G2446=13,'ANEXO RP14'!$A$63,(IF(G2446=14,'ANEXO RP14'!$A$64,(IF(G2446=15,'ANEXO RP14'!$A$65,(IF(G2446=16,'ANEXO RP14'!$A$66," ")))))))))))))))))))))))))))))))</f>
        <v xml:space="preserve"> </v>
      </c>
      <c r="I2446" s="106"/>
      <c r="J2446" s="114"/>
      <c r="K2446" s="91"/>
    </row>
    <row r="2447" spans="1:11" s="30" customFormat="1" ht="41.25" customHeight="1" thickBot="1" x14ac:dyDescent="0.3">
      <c r="A2447" s="113"/>
      <c r="B2447" s="93"/>
      <c r="C2447" s="55"/>
      <c r="D2447" s="94" t="e">
        <f>VLOOKUP($C2446:$C$5004,$C$27:$D$5004,2,0)</f>
        <v>#N/A</v>
      </c>
      <c r="E2447" s="99"/>
      <c r="F2447" s="60" t="e">
        <f>VLOOKUP($E2447:$E$5004,'PLANO DE APLICAÇÃO'!$A$5:$B$1002,2,0)</f>
        <v>#N/A</v>
      </c>
      <c r="G2447" s="28"/>
      <c r="H2447" s="29" t="str">
        <f>IF(G2447=1,'ANEXO RP14'!$A$51,(IF(G2447=2,'ANEXO RP14'!$A$52,(IF(G2447=3,'ANEXO RP14'!$A$53,(IF(G2447=4,'ANEXO RP14'!$A$54,(IF(G2447=5,'ANEXO RP14'!$A$55,(IF(G2447=6,'ANEXO RP14'!$A$56,(IF(G2447=7,'ANEXO RP14'!$A$57,(IF(G2447=8,'ANEXO RP14'!$A$58,(IF(G2447=9,'ANEXO RP14'!$A$59,(IF(G2447=10,'ANEXO RP14'!$A$60,(IF(G2447=11,'ANEXO RP14'!$A$61,(IF(G2447=12,'ANEXO RP14'!$A$62,(IF(G2447=13,'ANEXO RP14'!$A$63,(IF(G2447=14,'ANEXO RP14'!$A$64,(IF(G2447=15,'ANEXO RP14'!$A$65,(IF(G2447=16,'ANEXO RP14'!$A$66," ")))))))))))))))))))))))))))))))</f>
        <v xml:space="preserve"> </v>
      </c>
      <c r="I2447" s="106"/>
      <c r="J2447" s="114"/>
      <c r="K2447" s="91"/>
    </row>
    <row r="2448" spans="1:11" s="30" customFormat="1" ht="41.25" customHeight="1" thickBot="1" x14ac:dyDescent="0.3">
      <c r="A2448" s="113"/>
      <c r="B2448" s="93"/>
      <c r="C2448" s="55"/>
      <c r="D2448" s="94" t="e">
        <f>VLOOKUP($C2447:$C$5004,$C$27:$D$5004,2,0)</f>
        <v>#N/A</v>
      </c>
      <c r="E2448" s="99"/>
      <c r="F2448" s="60" t="e">
        <f>VLOOKUP($E2448:$E$5004,'PLANO DE APLICAÇÃO'!$A$5:$B$1002,2,0)</f>
        <v>#N/A</v>
      </c>
      <c r="G2448" s="28"/>
      <c r="H2448" s="29" t="str">
        <f>IF(G2448=1,'ANEXO RP14'!$A$51,(IF(G2448=2,'ANEXO RP14'!$A$52,(IF(G2448=3,'ANEXO RP14'!$A$53,(IF(G2448=4,'ANEXO RP14'!$A$54,(IF(G2448=5,'ANEXO RP14'!$A$55,(IF(G2448=6,'ANEXO RP14'!$A$56,(IF(G2448=7,'ANEXO RP14'!$A$57,(IF(G2448=8,'ANEXO RP14'!$A$58,(IF(G2448=9,'ANEXO RP14'!$A$59,(IF(G2448=10,'ANEXO RP14'!$A$60,(IF(G2448=11,'ANEXO RP14'!$A$61,(IF(G2448=12,'ANEXO RP14'!$A$62,(IF(G2448=13,'ANEXO RP14'!$A$63,(IF(G2448=14,'ANEXO RP14'!$A$64,(IF(G2448=15,'ANEXO RP14'!$A$65,(IF(G2448=16,'ANEXO RP14'!$A$66," ")))))))))))))))))))))))))))))))</f>
        <v xml:space="preserve"> </v>
      </c>
      <c r="I2448" s="106"/>
      <c r="J2448" s="114"/>
      <c r="K2448" s="91"/>
    </row>
    <row r="2449" spans="1:11" s="30" customFormat="1" ht="41.25" customHeight="1" thickBot="1" x14ac:dyDescent="0.3">
      <c r="A2449" s="113"/>
      <c r="B2449" s="93"/>
      <c r="C2449" s="55"/>
      <c r="D2449" s="94" t="e">
        <f>VLOOKUP($C2448:$C$5004,$C$27:$D$5004,2,0)</f>
        <v>#N/A</v>
      </c>
      <c r="E2449" s="99"/>
      <c r="F2449" s="60" t="e">
        <f>VLOOKUP($E2449:$E$5004,'PLANO DE APLICAÇÃO'!$A$5:$B$1002,2,0)</f>
        <v>#N/A</v>
      </c>
      <c r="G2449" s="28"/>
      <c r="H2449" s="29" t="str">
        <f>IF(G2449=1,'ANEXO RP14'!$A$51,(IF(G2449=2,'ANEXO RP14'!$A$52,(IF(G2449=3,'ANEXO RP14'!$A$53,(IF(G2449=4,'ANEXO RP14'!$A$54,(IF(G2449=5,'ANEXO RP14'!$A$55,(IF(G2449=6,'ANEXO RP14'!$A$56,(IF(G2449=7,'ANEXO RP14'!$A$57,(IF(G2449=8,'ANEXO RP14'!$A$58,(IF(G2449=9,'ANEXO RP14'!$A$59,(IF(G2449=10,'ANEXO RP14'!$A$60,(IF(G2449=11,'ANEXO RP14'!$A$61,(IF(G2449=12,'ANEXO RP14'!$A$62,(IF(G2449=13,'ANEXO RP14'!$A$63,(IF(G2449=14,'ANEXO RP14'!$A$64,(IF(G2449=15,'ANEXO RP14'!$A$65,(IF(G2449=16,'ANEXO RP14'!$A$66," ")))))))))))))))))))))))))))))))</f>
        <v xml:space="preserve"> </v>
      </c>
      <c r="I2449" s="106"/>
      <c r="J2449" s="114"/>
      <c r="K2449" s="91"/>
    </row>
    <row r="2450" spans="1:11" s="30" customFormat="1" ht="41.25" customHeight="1" thickBot="1" x14ac:dyDescent="0.3">
      <c r="A2450" s="113"/>
      <c r="B2450" s="93"/>
      <c r="C2450" s="55"/>
      <c r="D2450" s="94" t="e">
        <f>VLOOKUP($C2449:$C$5004,$C$27:$D$5004,2,0)</f>
        <v>#N/A</v>
      </c>
      <c r="E2450" s="99"/>
      <c r="F2450" s="60" t="e">
        <f>VLOOKUP($E2450:$E$5004,'PLANO DE APLICAÇÃO'!$A$5:$B$1002,2,0)</f>
        <v>#N/A</v>
      </c>
      <c r="G2450" s="28"/>
      <c r="H2450" s="29" t="str">
        <f>IF(G2450=1,'ANEXO RP14'!$A$51,(IF(G2450=2,'ANEXO RP14'!$A$52,(IF(G2450=3,'ANEXO RP14'!$A$53,(IF(G2450=4,'ANEXO RP14'!$A$54,(IF(G2450=5,'ANEXO RP14'!$A$55,(IF(G2450=6,'ANEXO RP14'!$A$56,(IF(G2450=7,'ANEXO RP14'!$A$57,(IF(G2450=8,'ANEXO RP14'!$A$58,(IF(G2450=9,'ANEXO RP14'!$A$59,(IF(G2450=10,'ANEXO RP14'!$A$60,(IF(G2450=11,'ANEXO RP14'!$A$61,(IF(G2450=12,'ANEXO RP14'!$A$62,(IF(G2450=13,'ANEXO RP14'!$A$63,(IF(G2450=14,'ANEXO RP14'!$A$64,(IF(G2450=15,'ANEXO RP14'!$A$65,(IF(G2450=16,'ANEXO RP14'!$A$66," ")))))))))))))))))))))))))))))))</f>
        <v xml:space="preserve"> </v>
      </c>
      <c r="I2450" s="106"/>
      <c r="J2450" s="114"/>
      <c r="K2450" s="91"/>
    </row>
    <row r="2451" spans="1:11" s="30" customFormat="1" ht="41.25" customHeight="1" thickBot="1" x14ac:dyDescent="0.3">
      <c r="A2451" s="113"/>
      <c r="B2451" s="93"/>
      <c r="C2451" s="55"/>
      <c r="D2451" s="94" t="e">
        <f>VLOOKUP($C2450:$C$5004,$C$27:$D$5004,2,0)</f>
        <v>#N/A</v>
      </c>
      <c r="E2451" s="99"/>
      <c r="F2451" s="60" t="e">
        <f>VLOOKUP($E2451:$E$5004,'PLANO DE APLICAÇÃO'!$A$5:$B$1002,2,0)</f>
        <v>#N/A</v>
      </c>
      <c r="G2451" s="28"/>
      <c r="H2451" s="29" t="str">
        <f>IF(G2451=1,'ANEXO RP14'!$A$51,(IF(G2451=2,'ANEXO RP14'!$A$52,(IF(G2451=3,'ANEXO RP14'!$A$53,(IF(G2451=4,'ANEXO RP14'!$A$54,(IF(G2451=5,'ANEXO RP14'!$A$55,(IF(G2451=6,'ANEXO RP14'!$A$56,(IF(G2451=7,'ANEXO RP14'!$A$57,(IF(G2451=8,'ANEXO RP14'!$A$58,(IF(G2451=9,'ANEXO RP14'!$A$59,(IF(G2451=10,'ANEXO RP14'!$A$60,(IF(G2451=11,'ANEXO RP14'!$A$61,(IF(G2451=12,'ANEXO RP14'!$A$62,(IF(G2451=13,'ANEXO RP14'!$A$63,(IF(G2451=14,'ANEXO RP14'!$A$64,(IF(G2451=15,'ANEXO RP14'!$A$65,(IF(G2451=16,'ANEXO RP14'!$A$66," ")))))))))))))))))))))))))))))))</f>
        <v xml:space="preserve"> </v>
      </c>
      <c r="I2451" s="106"/>
      <c r="J2451" s="114"/>
      <c r="K2451" s="91"/>
    </row>
    <row r="2452" spans="1:11" s="30" customFormat="1" ht="41.25" customHeight="1" thickBot="1" x14ac:dyDescent="0.3">
      <c r="A2452" s="113"/>
      <c r="B2452" s="93"/>
      <c r="C2452" s="55"/>
      <c r="D2452" s="94" t="e">
        <f>VLOOKUP($C2451:$C$5004,$C$27:$D$5004,2,0)</f>
        <v>#N/A</v>
      </c>
      <c r="E2452" s="99"/>
      <c r="F2452" s="60" t="e">
        <f>VLOOKUP($E2452:$E$5004,'PLANO DE APLICAÇÃO'!$A$5:$B$1002,2,0)</f>
        <v>#N/A</v>
      </c>
      <c r="G2452" s="28"/>
      <c r="H2452" s="29" t="str">
        <f>IF(G2452=1,'ANEXO RP14'!$A$51,(IF(G2452=2,'ANEXO RP14'!$A$52,(IF(G2452=3,'ANEXO RP14'!$A$53,(IF(G2452=4,'ANEXO RP14'!$A$54,(IF(G2452=5,'ANEXO RP14'!$A$55,(IF(G2452=6,'ANEXO RP14'!$A$56,(IF(G2452=7,'ANEXO RP14'!$A$57,(IF(G2452=8,'ANEXO RP14'!$A$58,(IF(G2452=9,'ANEXO RP14'!$A$59,(IF(G2452=10,'ANEXO RP14'!$A$60,(IF(G2452=11,'ANEXO RP14'!$A$61,(IF(G2452=12,'ANEXO RP14'!$A$62,(IF(G2452=13,'ANEXO RP14'!$A$63,(IF(G2452=14,'ANEXO RP14'!$A$64,(IF(G2452=15,'ANEXO RP14'!$A$65,(IF(G2452=16,'ANEXO RP14'!$A$66," ")))))))))))))))))))))))))))))))</f>
        <v xml:space="preserve"> </v>
      </c>
      <c r="I2452" s="106"/>
      <c r="J2452" s="114"/>
      <c r="K2452" s="91"/>
    </row>
    <row r="2453" spans="1:11" s="30" customFormat="1" ht="41.25" customHeight="1" thickBot="1" x14ac:dyDescent="0.3">
      <c r="A2453" s="113"/>
      <c r="B2453" s="93"/>
      <c r="C2453" s="55"/>
      <c r="D2453" s="94" t="e">
        <f>VLOOKUP($C2452:$C$5004,$C$27:$D$5004,2,0)</f>
        <v>#N/A</v>
      </c>
      <c r="E2453" s="99"/>
      <c r="F2453" s="60" t="e">
        <f>VLOOKUP($E2453:$E$5004,'PLANO DE APLICAÇÃO'!$A$5:$B$1002,2,0)</f>
        <v>#N/A</v>
      </c>
      <c r="G2453" s="28"/>
      <c r="H2453" s="29" t="str">
        <f>IF(G2453=1,'ANEXO RP14'!$A$51,(IF(G2453=2,'ANEXO RP14'!$A$52,(IF(G2453=3,'ANEXO RP14'!$A$53,(IF(G2453=4,'ANEXO RP14'!$A$54,(IF(G2453=5,'ANEXO RP14'!$A$55,(IF(G2453=6,'ANEXO RP14'!$A$56,(IF(G2453=7,'ANEXO RP14'!$A$57,(IF(G2453=8,'ANEXO RP14'!$A$58,(IF(G2453=9,'ANEXO RP14'!$A$59,(IF(G2453=10,'ANEXO RP14'!$A$60,(IF(G2453=11,'ANEXO RP14'!$A$61,(IF(G2453=12,'ANEXO RP14'!$A$62,(IF(G2453=13,'ANEXO RP14'!$A$63,(IF(G2453=14,'ANEXO RP14'!$A$64,(IF(G2453=15,'ANEXO RP14'!$A$65,(IF(G2453=16,'ANEXO RP14'!$A$66," ")))))))))))))))))))))))))))))))</f>
        <v xml:space="preserve"> </v>
      </c>
      <c r="I2453" s="106"/>
      <c r="J2453" s="114"/>
      <c r="K2453" s="91"/>
    </row>
    <row r="2454" spans="1:11" s="30" customFormat="1" ht="41.25" customHeight="1" thickBot="1" x14ac:dyDescent="0.3">
      <c r="A2454" s="113"/>
      <c r="B2454" s="93"/>
      <c r="C2454" s="55"/>
      <c r="D2454" s="94" t="e">
        <f>VLOOKUP($C2453:$C$5004,$C$27:$D$5004,2,0)</f>
        <v>#N/A</v>
      </c>
      <c r="E2454" s="99"/>
      <c r="F2454" s="60" t="e">
        <f>VLOOKUP($E2454:$E$5004,'PLANO DE APLICAÇÃO'!$A$5:$B$1002,2,0)</f>
        <v>#N/A</v>
      </c>
      <c r="G2454" s="28"/>
      <c r="H2454" s="29" t="str">
        <f>IF(G2454=1,'ANEXO RP14'!$A$51,(IF(G2454=2,'ANEXO RP14'!$A$52,(IF(G2454=3,'ANEXO RP14'!$A$53,(IF(G2454=4,'ANEXO RP14'!$A$54,(IF(G2454=5,'ANEXO RP14'!$A$55,(IF(G2454=6,'ANEXO RP14'!$A$56,(IF(G2454=7,'ANEXO RP14'!$A$57,(IF(G2454=8,'ANEXO RP14'!$A$58,(IF(G2454=9,'ANEXO RP14'!$A$59,(IF(G2454=10,'ANEXO RP14'!$A$60,(IF(G2454=11,'ANEXO RP14'!$A$61,(IF(G2454=12,'ANEXO RP14'!$A$62,(IF(G2454=13,'ANEXO RP14'!$A$63,(IF(G2454=14,'ANEXO RP14'!$A$64,(IF(G2454=15,'ANEXO RP14'!$A$65,(IF(G2454=16,'ANEXO RP14'!$A$66," ")))))))))))))))))))))))))))))))</f>
        <v xml:space="preserve"> </v>
      </c>
      <c r="I2454" s="106"/>
      <c r="J2454" s="114"/>
      <c r="K2454" s="91"/>
    </row>
    <row r="2455" spans="1:11" s="30" customFormat="1" ht="41.25" customHeight="1" thickBot="1" x14ac:dyDescent="0.3">
      <c r="A2455" s="113"/>
      <c r="B2455" s="93"/>
      <c r="C2455" s="55"/>
      <c r="D2455" s="94" t="e">
        <f>VLOOKUP($C2454:$C$5004,$C$27:$D$5004,2,0)</f>
        <v>#N/A</v>
      </c>
      <c r="E2455" s="99"/>
      <c r="F2455" s="60" t="e">
        <f>VLOOKUP($E2455:$E$5004,'PLANO DE APLICAÇÃO'!$A$5:$B$1002,2,0)</f>
        <v>#N/A</v>
      </c>
      <c r="G2455" s="28"/>
      <c r="H2455" s="29" t="str">
        <f>IF(G2455=1,'ANEXO RP14'!$A$51,(IF(G2455=2,'ANEXO RP14'!$A$52,(IF(G2455=3,'ANEXO RP14'!$A$53,(IF(G2455=4,'ANEXO RP14'!$A$54,(IF(G2455=5,'ANEXO RP14'!$A$55,(IF(G2455=6,'ANEXO RP14'!$A$56,(IF(G2455=7,'ANEXO RP14'!$A$57,(IF(G2455=8,'ANEXO RP14'!$A$58,(IF(G2455=9,'ANEXO RP14'!$A$59,(IF(G2455=10,'ANEXO RP14'!$A$60,(IF(G2455=11,'ANEXO RP14'!$A$61,(IF(G2455=12,'ANEXO RP14'!$A$62,(IF(G2455=13,'ANEXO RP14'!$A$63,(IF(G2455=14,'ANEXO RP14'!$A$64,(IF(G2455=15,'ANEXO RP14'!$A$65,(IF(G2455=16,'ANEXO RP14'!$A$66," ")))))))))))))))))))))))))))))))</f>
        <v xml:space="preserve"> </v>
      </c>
      <c r="I2455" s="106"/>
      <c r="J2455" s="114"/>
      <c r="K2455" s="91"/>
    </row>
    <row r="2456" spans="1:11" s="30" customFormat="1" ht="41.25" customHeight="1" thickBot="1" x14ac:dyDescent="0.3">
      <c r="A2456" s="113"/>
      <c r="B2456" s="93"/>
      <c r="C2456" s="55"/>
      <c r="D2456" s="94" t="e">
        <f>VLOOKUP($C2455:$C$5004,$C$27:$D$5004,2,0)</f>
        <v>#N/A</v>
      </c>
      <c r="E2456" s="99"/>
      <c r="F2456" s="60" t="e">
        <f>VLOOKUP($E2456:$E$5004,'PLANO DE APLICAÇÃO'!$A$5:$B$1002,2,0)</f>
        <v>#N/A</v>
      </c>
      <c r="G2456" s="28"/>
      <c r="H2456" s="29" t="str">
        <f>IF(G2456=1,'ANEXO RP14'!$A$51,(IF(G2456=2,'ANEXO RP14'!$A$52,(IF(G2456=3,'ANEXO RP14'!$A$53,(IF(G2456=4,'ANEXO RP14'!$A$54,(IF(G2456=5,'ANEXO RP14'!$A$55,(IF(G2456=6,'ANEXO RP14'!$A$56,(IF(G2456=7,'ANEXO RP14'!$A$57,(IF(G2456=8,'ANEXO RP14'!$A$58,(IF(G2456=9,'ANEXO RP14'!$A$59,(IF(G2456=10,'ANEXO RP14'!$A$60,(IF(G2456=11,'ANEXO RP14'!$A$61,(IF(G2456=12,'ANEXO RP14'!$A$62,(IF(G2456=13,'ANEXO RP14'!$A$63,(IF(G2456=14,'ANEXO RP14'!$A$64,(IF(G2456=15,'ANEXO RP14'!$A$65,(IF(G2456=16,'ANEXO RP14'!$A$66," ")))))))))))))))))))))))))))))))</f>
        <v xml:space="preserve"> </v>
      </c>
      <c r="I2456" s="106"/>
      <c r="J2456" s="114"/>
      <c r="K2456" s="91"/>
    </row>
    <row r="2457" spans="1:11" s="30" customFormat="1" ht="41.25" customHeight="1" thickBot="1" x14ac:dyDescent="0.3">
      <c r="A2457" s="113"/>
      <c r="B2457" s="93"/>
      <c r="C2457" s="55"/>
      <c r="D2457" s="94" t="e">
        <f>VLOOKUP($C2456:$C$5004,$C$27:$D$5004,2,0)</f>
        <v>#N/A</v>
      </c>
      <c r="E2457" s="99"/>
      <c r="F2457" s="60" t="e">
        <f>VLOOKUP($E2457:$E$5004,'PLANO DE APLICAÇÃO'!$A$5:$B$1002,2,0)</f>
        <v>#N/A</v>
      </c>
      <c r="G2457" s="28"/>
      <c r="H2457" s="29" t="str">
        <f>IF(G2457=1,'ANEXO RP14'!$A$51,(IF(G2457=2,'ANEXO RP14'!$A$52,(IF(G2457=3,'ANEXO RP14'!$A$53,(IF(G2457=4,'ANEXO RP14'!$A$54,(IF(G2457=5,'ANEXO RP14'!$A$55,(IF(G2457=6,'ANEXO RP14'!$A$56,(IF(G2457=7,'ANEXO RP14'!$A$57,(IF(G2457=8,'ANEXO RP14'!$A$58,(IF(G2457=9,'ANEXO RP14'!$A$59,(IF(G2457=10,'ANEXO RP14'!$A$60,(IF(G2457=11,'ANEXO RP14'!$A$61,(IF(G2457=12,'ANEXO RP14'!$A$62,(IF(G2457=13,'ANEXO RP14'!$A$63,(IF(G2457=14,'ANEXO RP14'!$A$64,(IF(G2457=15,'ANEXO RP14'!$A$65,(IF(G2457=16,'ANEXO RP14'!$A$66," ")))))))))))))))))))))))))))))))</f>
        <v xml:space="preserve"> </v>
      </c>
      <c r="I2457" s="106"/>
      <c r="J2457" s="114"/>
      <c r="K2457" s="91"/>
    </row>
    <row r="2458" spans="1:11" s="30" customFormat="1" ht="41.25" customHeight="1" thickBot="1" x14ac:dyDescent="0.3">
      <c r="A2458" s="113"/>
      <c r="B2458" s="93"/>
      <c r="C2458" s="55"/>
      <c r="D2458" s="94" t="e">
        <f>VLOOKUP($C2457:$C$5004,$C$27:$D$5004,2,0)</f>
        <v>#N/A</v>
      </c>
      <c r="E2458" s="99"/>
      <c r="F2458" s="60" t="e">
        <f>VLOOKUP($E2458:$E$5004,'PLANO DE APLICAÇÃO'!$A$5:$B$1002,2,0)</f>
        <v>#N/A</v>
      </c>
      <c r="G2458" s="28"/>
      <c r="H2458" s="29" t="str">
        <f>IF(G2458=1,'ANEXO RP14'!$A$51,(IF(G2458=2,'ANEXO RP14'!$A$52,(IF(G2458=3,'ANEXO RP14'!$A$53,(IF(G2458=4,'ANEXO RP14'!$A$54,(IF(G2458=5,'ANEXO RP14'!$A$55,(IF(G2458=6,'ANEXO RP14'!$A$56,(IF(G2458=7,'ANEXO RP14'!$A$57,(IF(G2458=8,'ANEXO RP14'!$A$58,(IF(G2458=9,'ANEXO RP14'!$A$59,(IF(G2458=10,'ANEXO RP14'!$A$60,(IF(G2458=11,'ANEXO RP14'!$A$61,(IF(G2458=12,'ANEXO RP14'!$A$62,(IF(G2458=13,'ANEXO RP14'!$A$63,(IF(G2458=14,'ANEXO RP14'!$A$64,(IF(G2458=15,'ANEXO RP14'!$A$65,(IF(G2458=16,'ANEXO RP14'!$A$66," ")))))))))))))))))))))))))))))))</f>
        <v xml:space="preserve"> </v>
      </c>
      <c r="I2458" s="106"/>
      <c r="J2458" s="114"/>
      <c r="K2458" s="91"/>
    </row>
    <row r="2459" spans="1:11" s="30" customFormat="1" ht="41.25" customHeight="1" thickBot="1" x14ac:dyDescent="0.3">
      <c r="A2459" s="113"/>
      <c r="B2459" s="93"/>
      <c r="C2459" s="55"/>
      <c r="D2459" s="94" t="e">
        <f>VLOOKUP($C2458:$C$5004,$C$27:$D$5004,2,0)</f>
        <v>#N/A</v>
      </c>
      <c r="E2459" s="99"/>
      <c r="F2459" s="60" t="e">
        <f>VLOOKUP($E2459:$E$5004,'PLANO DE APLICAÇÃO'!$A$5:$B$1002,2,0)</f>
        <v>#N/A</v>
      </c>
      <c r="G2459" s="28"/>
      <c r="H2459" s="29" t="str">
        <f>IF(G2459=1,'ANEXO RP14'!$A$51,(IF(G2459=2,'ANEXO RP14'!$A$52,(IF(G2459=3,'ANEXO RP14'!$A$53,(IF(G2459=4,'ANEXO RP14'!$A$54,(IF(G2459=5,'ANEXO RP14'!$A$55,(IF(G2459=6,'ANEXO RP14'!$A$56,(IF(G2459=7,'ANEXO RP14'!$A$57,(IF(G2459=8,'ANEXO RP14'!$A$58,(IF(G2459=9,'ANEXO RP14'!$A$59,(IF(G2459=10,'ANEXO RP14'!$A$60,(IF(G2459=11,'ANEXO RP14'!$A$61,(IF(G2459=12,'ANEXO RP14'!$A$62,(IF(G2459=13,'ANEXO RP14'!$A$63,(IF(G2459=14,'ANEXO RP14'!$A$64,(IF(G2459=15,'ANEXO RP14'!$A$65,(IF(G2459=16,'ANEXO RP14'!$A$66," ")))))))))))))))))))))))))))))))</f>
        <v xml:space="preserve"> </v>
      </c>
      <c r="I2459" s="106"/>
      <c r="J2459" s="114"/>
      <c r="K2459" s="91"/>
    </row>
    <row r="2460" spans="1:11" s="30" customFormat="1" ht="41.25" customHeight="1" thickBot="1" x14ac:dyDescent="0.3">
      <c r="A2460" s="113"/>
      <c r="B2460" s="93"/>
      <c r="C2460" s="55"/>
      <c r="D2460" s="94" t="e">
        <f>VLOOKUP($C2459:$C$5004,$C$27:$D$5004,2,0)</f>
        <v>#N/A</v>
      </c>
      <c r="E2460" s="99"/>
      <c r="F2460" s="60" t="e">
        <f>VLOOKUP($E2460:$E$5004,'PLANO DE APLICAÇÃO'!$A$5:$B$1002,2,0)</f>
        <v>#N/A</v>
      </c>
      <c r="G2460" s="28"/>
      <c r="H2460" s="29" t="str">
        <f>IF(G2460=1,'ANEXO RP14'!$A$51,(IF(G2460=2,'ANEXO RP14'!$A$52,(IF(G2460=3,'ANEXO RP14'!$A$53,(IF(G2460=4,'ANEXO RP14'!$A$54,(IF(G2460=5,'ANEXO RP14'!$A$55,(IF(G2460=6,'ANEXO RP14'!$A$56,(IF(G2460=7,'ANEXO RP14'!$A$57,(IF(G2460=8,'ANEXO RP14'!$A$58,(IF(G2460=9,'ANEXO RP14'!$A$59,(IF(G2460=10,'ANEXO RP14'!$A$60,(IF(G2460=11,'ANEXO RP14'!$A$61,(IF(G2460=12,'ANEXO RP14'!$A$62,(IF(G2460=13,'ANEXO RP14'!$A$63,(IF(G2460=14,'ANEXO RP14'!$A$64,(IF(G2460=15,'ANEXO RP14'!$A$65,(IF(G2460=16,'ANEXO RP14'!$A$66," ")))))))))))))))))))))))))))))))</f>
        <v xml:space="preserve"> </v>
      </c>
      <c r="I2460" s="106"/>
      <c r="J2460" s="114"/>
      <c r="K2460" s="91"/>
    </row>
    <row r="2461" spans="1:11" s="30" customFormat="1" ht="41.25" customHeight="1" thickBot="1" x14ac:dyDescent="0.3">
      <c r="A2461" s="113"/>
      <c r="B2461" s="93"/>
      <c r="C2461" s="55"/>
      <c r="D2461" s="94" t="e">
        <f>VLOOKUP($C2460:$C$5004,$C$27:$D$5004,2,0)</f>
        <v>#N/A</v>
      </c>
      <c r="E2461" s="99"/>
      <c r="F2461" s="60" t="e">
        <f>VLOOKUP($E2461:$E$5004,'PLANO DE APLICAÇÃO'!$A$5:$B$1002,2,0)</f>
        <v>#N/A</v>
      </c>
      <c r="G2461" s="28"/>
      <c r="H2461" s="29" t="str">
        <f>IF(G2461=1,'ANEXO RP14'!$A$51,(IF(G2461=2,'ANEXO RP14'!$A$52,(IF(G2461=3,'ANEXO RP14'!$A$53,(IF(G2461=4,'ANEXO RP14'!$A$54,(IF(G2461=5,'ANEXO RP14'!$A$55,(IF(G2461=6,'ANEXO RP14'!$A$56,(IF(G2461=7,'ANEXO RP14'!$A$57,(IF(G2461=8,'ANEXO RP14'!$A$58,(IF(G2461=9,'ANEXO RP14'!$A$59,(IF(G2461=10,'ANEXO RP14'!$A$60,(IF(G2461=11,'ANEXO RP14'!$A$61,(IF(G2461=12,'ANEXO RP14'!$A$62,(IF(G2461=13,'ANEXO RP14'!$A$63,(IF(G2461=14,'ANEXO RP14'!$A$64,(IF(G2461=15,'ANEXO RP14'!$A$65,(IF(G2461=16,'ANEXO RP14'!$A$66," ")))))))))))))))))))))))))))))))</f>
        <v xml:space="preserve"> </v>
      </c>
      <c r="I2461" s="106"/>
      <c r="J2461" s="114"/>
      <c r="K2461" s="91"/>
    </row>
    <row r="2462" spans="1:11" s="30" customFormat="1" ht="41.25" customHeight="1" thickBot="1" x14ac:dyDescent="0.3">
      <c r="A2462" s="113"/>
      <c r="B2462" s="93"/>
      <c r="C2462" s="55"/>
      <c r="D2462" s="94" t="e">
        <f>VLOOKUP($C2461:$C$5004,$C$27:$D$5004,2,0)</f>
        <v>#N/A</v>
      </c>
      <c r="E2462" s="99"/>
      <c r="F2462" s="60" t="e">
        <f>VLOOKUP($E2462:$E$5004,'PLANO DE APLICAÇÃO'!$A$5:$B$1002,2,0)</f>
        <v>#N/A</v>
      </c>
      <c r="G2462" s="28"/>
      <c r="H2462" s="29" t="str">
        <f>IF(G2462=1,'ANEXO RP14'!$A$51,(IF(G2462=2,'ANEXO RP14'!$A$52,(IF(G2462=3,'ANEXO RP14'!$A$53,(IF(G2462=4,'ANEXO RP14'!$A$54,(IF(G2462=5,'ANEXO RP14'!$A$55,(IF(G2462=6,'ANEXO RP14'!$A$56,(IF(G2462=7,'ANEXO RP14'!$A$57,(IF(G2462=8,'ANEXO RP14'!$A$58,(IF(G2462=9,'ANEXO RP14'!$A$59,(IF(G2462=10,'ANEXO RP14'!$A$60,(IF(G2462=11,'ANEXO RP14'!$A$61,(IF(G2462=12,'ANEXO RP14'!$A$62,(IF(G2462=13,'ANEXO RP14'!$A$63,(IF(G2462=14,'ANEXO RP14'!$A$64,(IF(G2462=15,'ANEXO RP14'!$A$65,(IF(G2462=16,'ANEXO RP14'!$A$66," ")))))))))))))))))))))))))))))))</f>
        <v xml:space="preserve"> </v>
      </c>
      <c r="I2462" s="106"/>
      <c r="J2462" s="114"/>
      <c r="K2462" s="91"/>
    </row>
    <row r="2463" spans="1:11" s="30" customFormat="1" ht="41.25" customHeight="1" thickBot="1" x14ac:dyDescent="0.3">
      <c r="A2463" s="113"/>
      <c r="B2463" s="93"/>
      <c r="C2463" s="55"/>
      <c r="D2463" s="94" t="e">
        <f>VLOOKUP($C2462:$C$5004,$C$27:$D$5004,2,0)</f>
        <v>#N/A</v>
      </c>
      <c r="E2463" s="99"/>
      <c r="F2463" s="60" t="e">
        <f>VLOOKUP($E2463:$E$5004,'PLANO DE APLICAÇÃO'!$A$5:$B$1002,2,0)</f>
        <v>#N/A</v>
      </c>
      <c r="G2463" s="28"/>
      <c r="H2463" s="29" t="str">
        <f>IF(G2463=1,'ANEXO RP14'!$A$51,(IF(G2463=2,'ANEXO RP14'!$A$52,(IF(G2463=3,'ANEXO RP14'!$A$53,(IF(G2463=4,'ANEXO RP14'!$A$54,(IF(G2463=5,'ANEXO RP14'!$A$55,(IF(G2463=6,'ANEXO RP14'!$A$56,(IF(G2463=7,'ANEXO RP14'!$A$57,(IF(G2463=8,'ANEXO RP14'!$A$58,(IF(G2463=9,'ANEXO RP14'!$A$59,(IF(G2463=10,'ANEXO RP14'!$A$60,(IF(G2463=11,'ANEXO RP14'!$A$61,(IF(G2463=12,'ANEXO RP14'!$A$62,(IF(G2463=13,'ANEXO RP14'!$A$63,(IF(G2463=14,'ANEXO RP14'!$A$64,(IF(G2463=15,'ANEXO RP14'!$A$65,(IF(G2463=16,'ANEXO RP14'!$A$66," ")))))))))))))))))))))))))))))))</f>
        <v xml:space="preserve"> </v>
      </c>
      <c r="I2463" s="106"/>
      <c r="J2463" s="114"/>
      <c r="K2463" s="91"/>
    </row>
    <row r="2464" spans="1:11" s="30" customFormat="1" ht="41.25" customHeight="1" thickBot="1" x14ac:dyDescent="0.3">
      <c r="A2464" s="113"/>
      <c r="B2464" s="93"/>
      <c r="C2464" s="55"/>
      <c r="D2464" s="94" t="e">
        <f>VLOOKUP($C2463:$C$5004,$C$27:$D$5004,2,0)</f>
        <v>#N/A</v>
      </c>
      <c r="E2464" s="99"/>
      <c r="F2464" s="60" t="e">
        <f>VLOOKUP($E2464:$E$5004,'PLANO DE APLICAÇÃO'!$A$5:$B$1002,2,0)</f>
        <v>#N/A</v>
      </c>
      <c r="G2464" s="28"/>
      <c r="H2464" s="29" t="str">
        <f>IF(G2464=1,'ANEXO RP14'!$A$51,(IF(G2464=2,'ANEXO RP14'!$A$52,(IF(G2464=3,'ANEXO RP14'!$A$53,(IF(G2464=4,'ANEXO RP14'!$A$54,(IF(G2464=5,'ANEXO RP14'!$A$55,(IF(G2464=6,'ANEXO RP14'!$A$56,(IF(G2464=7,'ANEXO RP14'!$A$57,(IF(G2464=8,'ANEXO RP14'!$A$58,(IF(G2464=9,'ANEXO RP14'!$A$59,(IF(G2464=10,'ANEXO RP14'!$A$60,(IF(G2464=11,'ANEXO RP14'!$A$61,(IF(G2464=12,'ANEXO RP14'!$A$62,(IF(G2464=13,'ANEXO RP14'!$A$63,(IF(G2464=14,'ANEXO RP14'!$A$64,(IF(G2464=15,'ANEXO RP14'!$A$65,(IF(G2464=16,'ANEXO RP14'!$A$66," ")))))))))))))))))))))))))))))))</f>
        <v xml:space="preserve"> </v>
      </c>
      <c r="I2464" s="106"/>
      <c r="J2464" s="114"/>
      <c r="K2464" s="91"/>
    </row>
    <row r="2465" spans="1:11" s="30" customFormat="1" ht="41.25" customHeight="1" thickBot="1" x14ac:dyDescent="0.3">
      <c r="A2465" s="113"/>
      <c r="B2465" s="93"/>
      <c r="C2465" s="55"/>
      <c r="D2465" s="94" t="e">
        <f>VLOOKUP($C2464:$C$5004,$C$27:$D$5004,2,0)</f>
        <v>#N/A</v>
      </c>
      <c r="E2465" s="99"/>
      <c r="F2465" s="60" t="e">
        <f>VLOOKUP($E2465:$E$5004,'PLANO DE APLICAÇÃO'!$A$5:$B$1002,2,0)</f>
        <v>#N/A</v>
      </c>
      <c r="G2465" s="28"/>
      <c r="H2465" s="29" t="str">
        <f>IF(G2465=1,'ANEXO RP14'!$A$51,(IF(G2465=2,'ANEXO RP14'!$A$52,(IF(G2465=3,'ANEXO RP14'!$A$53,(IF(G2465=4,'ANEXO RP14'!$A$54,(IF(G2465=5,'ANEXO RP14'!$A$55,(IF(G2465=6,'ANEXO RP14'!$A$56,(IF(G2465=7,'ANEXO RP14'!$A$57,(IF(G2465=8,'ANEXO RP14'!$A$58,(IF(G2465=9,'ANEXO RP14'!$A$59,(IF(G2465=10,'ANEXO RP14'!$A$60,(IF(G2465=11,'ANEXO RP14'!$A$61,(IF(G2465=12,'ANEXO RP14'!$A$62,(IF(G2465=13,'ANEXO RP14'!$A$63,(IF(G2465=14,'ANEXO RP14'!$A$64,(IF(G2465=15,'ANEXO RP14'!$A$65,(IF(G2465=16,'ANEXO RP14'!$A$66," ")))))))))))))))))))))))))))))))</f>
        <v xml:space="preserve"> </v>
      </c>
      <c r="I2465" s="106"/>
      <c r="J2465" s="114"/>
      <c r="K2465" s="91"/>
    </row>
    <row r="2466" spans="1:11" s="30" customFormat="1" ht="41.25" customHeight="1" thickBot="1" x14ac:dyDescent="0.3">
      <c r="A2466" s="113"/>
      <c r="B2466" s="93"/>
      <c r="C2466" s="55"/>
      <c r="D2466" s="94" t="e">
        <f>VLOOKUP($C2465:$C$5004,$C$27:$D$5004,2,0)</f>
        <v>#N/A</v>
      </c>
      <c r="E2466" s="99"/>
      <c r="F2466" s="60" t="e">
        <f>VLOOKUP($E2466:$E$5004,'PLANO DE APLICAÇÃO'!$A$5:$B$1002,2,0)</f>
        <v>#N/A</v>
      </c>
      <c r="G2466" s="28"/>
      <c r="H2466" s="29" t="str">
        <f>IF(G2466=1,'ANEXO RP14'!$A$51,(IF(G2466=2,'ANEXO RP14'!$A$52,(IF(G2466=3,'ANEXO RP14'!$A$53,(IF(G2466=4,'ANEXO RP14'!$A$54,(IF(G2466=5,'ANEXO RP14'!$A$55,(IF(G2466=6,'ANEXO RP14'!$A$56,(IF(G2466=7,'ANEXO RP14'!$A$57,(IF(G2466=8,'ANEXO RP14'!$A$58,(IF(G2466=9,'ANEXO RP14'!$A$59,(IF(G2466=10,'ANEXO RP14'!$A$60,(IF(G2466=11,'ANEXO RP14'!$A$61,(IF(G2466=12,'ANEXO RP14'!$A$62,(IF(G2466=13,'ANEXO RP14'!$A$63,(IF(G2466=14,'ANEXO RP14'!$A$64,(IF(G2466=15,'ANEXO RP14'!$A$65,(IF(G2466=16,'ANEXO RP14'!$A$66," ")))))))))))))))))))))))))))))))</f>
        <v xml:space="preserve"> </v>
      </c>
      <c r="I2466" s="106"/>
      <c r="J2466" s="114"/>
      <c r="K2466" s="91"/>
    </row>
    <row r="2467" spans="1:11" s="30" customFormat="1" ht="41.25" customHeight="1" thickBot="1" x14ac:dyDescent="0.3">
      <c r="A2467" s="113"/>
      <c r="B2467" s="93"/>
      <c r="C2467" s="55"/>
      <c r="D2467" s="94" t="e">
        <f>VLOOKUP($C2466:$C$5004,$C$27:$D$5004,2,0)</f>
        <v>#N/A</v>
      </c>
      <c r="E2467" s="99"/>
      <c r="F2467" s="60" t="e">
        <f>VLOOKUP($E2467:$E$5004,'PLANO DE APLICAÇÃO'!$A$5:$B$1002,2,0)</f>
        <v>#N/A</v>
      </c>
      <c r="G2467" s="28"/>
      <c r="H2467" s="29" t="str">
        <f>IF(G2467=1,'ANEXO RP14'!$A$51,(IF(G2467=2,'ANEXO RP14'!$A$52,(IF(G2467=3,'ANEXO RP14'!$A$53,(IF(G2467=4,'ANEXO RP14'!$A$54,(IF(G2467=5,'ANEXO RP14'!$A$55,(IF(G2467=6,'ANEXO RP14'!$A$56,(IF(G2467=7,'ANEXO RP14'!$A$57,(IF(G2467=8,'ANEXO RP14'!$A$58,(IF(G2467=9,'ANEXO RP14'!$A$59,(IF(G2467=10,'ANEXO RP14'!$A$60,(IF(G2467=11,'ANEXO RP14'!$A$61,(IF(G2467=12,'ANEXO RP14'!$A$62,(IF(G2467=13,'ANEXO RP14'!$A$63,(IF(G2467=14,'ANEXO RP14'!$A$64,(IF(G2467=15,'ANEXO RP14'!$A$65,(IF(G2467=16,'ANEXO RP14'!$A$66," ")))))))))))))))))))))))))))))))</f>
        <v xml:space="preserve"> </v>
      </c>
      <c r="I2467" s="106"/>
      <c r="J2467" s="114"/>
      <c r="K2467" s="91"/>
    </row>
    <row r="2468" spans="1:11" s="30" customFormat="1" ht="41.25" customHeight="1" thickBot="1" x14ac:dyDescent="0.3">
      <c r="A2468" s="113"/>
      <c r="B2468" s="93"/>
      <c r="C2468" s="55"/>
      <c r="D2468" s="94" t="e">
        <f>VLOOKUP($C2467:$C$5004,$C$27:$D$5004,2,0)</f>
        <v>#N/A</v>
      </c>
      <c r="E2468" s="99"/>
      <c r="F2468" s="60" t="e">
        <f>VLOOKUP($E2468:$E$5004,'PLANO DE APLICAÇÃO'!$A$5:$B$1002,2,0)</f>
        <v>#N/A</v>
      </c>
      <c r="G2468" s="28"/>
      <c r="H2468" s="29" t="str">
        <f>IF(G2468=1,'ANEXO RP14'!$A$51,(IF(G2468=2,'ANEXO RP14'!$A$52,(IF(G2468=3,'ANEXO RP14'!$A$53,(IF(G2468=4,'ANEXO RP14'!$A$54,(IF(G2468=5,'ANEXO RP14'!$A$55,(IF(G2468=6,'ANEXO RP14'!$A$56,(IF(G2468=7,'ANEXO RP14'!$A$57,(IF(G2468=8,'ANEXO RP14'!$A$58,(IF(G2468=9,'ANEXO RP14'!$A$59,(IF(G2468=10,'ANEXO RP14'!$A$60,(IF(G2468=11,'ANEXO RP14'!$A$61,(IF(G2468=12,'ANEXO RP14'!$A$62,(IF(G2468=13,'ANEXO RP14'!$A$63,(IF(G2468=14,'ANEXO RP14'!$A$64,(IF(G2468=15,'ANEXO RP14'!$A$65,(IF(G2468=16,'ANEXO RP14'!$A$66," ")))))))))))))))))))))))))))))))</f>
        <v xml:space="preserve"> </v>
      </c>
      <c r="I2468" s="106"/>
      <c r="J2468" s="114"/>
      <c r="K2468" s="91"/>
    </row>
    <row r="2469" spans="1:11" s="30" customFormat="1" ht="41.25" customHeight="1" thickBot="1" x14ac:dyDescent="0.3">
      <c r="A2469" s="113"/>
      <c r="B2469" s="93"/>
      <c r="C2469" s="55"/>
      <c r="D2469" s="94" t="e">
        <f>VLOOKUP($C2468:$C$5004,$C$27:$D$5004,2,0)</f>
        <v>#N/A</v>
      </c>
      <c r="E2469" s="99"/>
      <c r="F2469" s="60" t="e">
        <f>VLOOKUP($E2469:$E$5004,'PLANO DE APLICAÇÃO'!$A$5:$B$1002,2,0)</f>
        <v>#N/A</v>
      </c>
      <c r="G2469" s="28"/>
      <c r="H2469" s="29" t="str">
        <f>IF(G2469=1,'ANEXO RP14'!$A$51,(IF(G2469=2,'ANEXO RP14'!$A$52,(IF(G2469=3,'ANEXO RP14'!$A$53,(IF(G2469=4,'ANEXO RP14'!$A$54,(IF(G2469=5,'ANEXO RP14'!$A$55,(IF(G2469=6,'ANEXO RP14'!$A$56,(IF(G2469=7,'ANEXO RP14'!$A$57,(IF(G2469=8,'ANEXO RP14'!$A$58,(IF(G2469=9,'ANEXO RP14'!$A$59,(IF(G2469=10,'ANEXO RP14'!$A$60,(IF(G2469=11,'ANEXO RP14'!$A$61,(IF(G2469=12,'ANEXO RP14'!$A$62,(IF(G2469=13,'ANEXO RP14'!$A$63,(IF(G2469=14,'ANEXO RP14'!$A$64,(IF(G2469=15,'ANEXO RP14'!$A$65,(IF(G2469=16,'ANEXO RP14'!$A$66," ")))))))))))))))))))))))))))))))</f>
        <v xml:space="preserve"> </v>
      </c>
      <c r="I2469" s="106"/>
      <c r="J2469" s="114"/>
      <c r="K2469" s="91"/>
    </row>
    <row r="2470" spans="1:11" s="30" customFormat="1" ht="41.25" customHeight="1" thickBot="1" x14ac:dyDescent="0.3">
      <c r="A2470" s="113"/>
      <c r="B2470" s="93"/>
      <c r="C2470" s="55"/>
      <c r="D2470" s="94" t="e">
        <f>VLOOKUP($C2469:$C$5004,$C$27:$D$5004,2,0)</f>
        <v>#N/A</v>
      </c>
      <c r="E2470" s="99"/>
      <c r="F2470" s="60" t="e">
        <f>VLOOKUP($E2470:$E$5004,'PLANO DE APLICAÇÃO'!$A$5:$B$1002,2,0)</f>
        <v>#N/A</v>
      </c>
      <c r="G2470" s="28"/>
      <c r="H2470" s="29" t="str">
        <f>IF(G2470=1,'ANEXO RP14'!$A$51,(IF(G2470=2,'ANEXO RP14'!$A$52,(IF(G2470=3,'ANEXO RP14'!$A$53,(IF(G2470=4,'ANEXO RP14'!$A$54,(IF(G2470=5,'ANEXO RP14'!$A$55,(IF(G2470=6,'ANEXO RP14'!$A$56,(IF(G2470=7,'ANEXO RP14'!$A$57,(IF(G2470=8,'ANEXO RP14'!$A$58,(IF(G2470=9,'ANEXO RP14'!$A$59,(IF(G2470=10,'ANEXO RP14'!$A$60,(IF(G2470=11,'ANEXO RP14'!$A$61,(IF(G2470=12,'ANEXO RP14'!$A$62,(IF(G2470=13,'ANEXO RP14'!$A$63,(IF(G2470=14,'ANEXO RP14'!$A$64,(IF(G2470=15,'ANEXO RP14'!$A$65,(IF(G2470=16,'ANEXO RP14'!$A$66," ")))))))))))))))))))))))))))))))</f>
        <v xml:space="preserve"> </v>
      </c>
      <c r="I2470" s="106"/>
      <c r="J2470" s="114"/>
      <c r="K2470" s="91"/>
    </row>
    <row r="2471" spans="1:11" s="30" customFormat="1" ht="41.25" customHeight="1" thickBot="1" x14ac:dyDescent="0.3">
      <c r="A2471" s="113"/>
      <c r="B2471" s="93"/>
      <c r="C2471" s="55"/>
      <c r="D2471" s="94" t="e">
        <f>VLOOKUP($C2470:$C$5004,$C$27:$D$5004,2,0)</f>
        <v>#N/A</v>
      </c>
      <c r="E2471" s="99"/>
      <c r="F2471" s="60" t="e">
        <f>VLOOKUP($E2471:$E$5004,'PLANO DE APLICAÇÃO'!$A$5:$B$1002,2,0)</f>
        <v>#N/A</v>
      </c>
      <c r="G2471" s="28"/>
      <c r="H2471" s="29" t="str">
        <f>IF(G2471=1,'ANEXO RP14'!$A$51,(IF(G2471=2,'ANEXO RP14'!$A$52,(IF(G2471=3,'ANEXO RP14'!$A$53,(IF(G2471=4,'ANEXO RP14'!$A$54,(IF(G2471=5,'ANEXO RP14'!$A$55,(IF(G2471=6,'ANEXO RP14'!$A$56,(IF(G2471=7,'ANEXO RP14'!$A$57,(IF(G2471=8,'ANEXO RP14'!$A$58,(IF(G2471=9,'ANEXO RP14'!$A$59,(IF(G2471=10,'ANEXO RP14'!$A$60,(IF(G2471=11,'ANEXO RP14'!$A$61,(IF(G2471=12,'ANEXO RP14'!$A$62,(IF(G2471=13,'ANEXO RP14'!$A$63,(IF(G2471=14,'ANEXO RP14'!$A$64,(IF(G2471=15,'ANEXO RP14'!$A$65,(IF(G2471=16,'ANEXO RP14'!$A$66," ")))))))))))))))))))))))))))))))</f>
        <v xml:space="preserve"> </v>
      </c>
      <c r="I2471" s="106"/>
      <c r="J2471" s="114"/>
      <c r="K2471" s="91"/>
    </row>
    <row r="2472" spans="1:11" s="30" customFormat="1" ht="41.25" customHeight="1" thickBot="1" x14ac:dyDescent="0.3">
      <c r="A2472" s="113"/>
      <c r="B2472" s="93"/>
      <c r="C2472" s="55"/>
      <c r="D2472" s="94" t="e">
        <f>VLOOKUP($C2471:$C$5004,$C$27:$D$5004,2,0)</f>
        <v>#N/A</v>
      </c>
      <c r="E2472" s="99"/>
      <c r="F2472" s="60" t="e">
        <f>VLOOKUP($E2472:$E$5004,'PLANO DE APLICAÇÃO'!$A$5:$B$1002,2,0)</f>
        <v>#N/A</v>
      </c>
      <c r="G2472" s="28"/>
      <c r="H2472" s="29" t="str">
        <f>IF(G2472=1,'ANEXO RP14'!$A$51,(IF(G2472=2,'ANEXO RP14'!$A$52,(IF(G2472=3,'ANEXO RP14'!$A$53,(IF(G2472=4,'ANEXO RP14'!$A$54,(IF(G2472=5,'ANEXO RP14'!$A$55,(IF(G2472=6,'ANEXO RP14'!$A$56,(IF(G2472=7,'ANEXO RP14'!$A$57,(IF(G2472=8,'ANEXO RP14'!$A$58,(IF(G2472=9,'ANEXO RP14'!$A$59,(IF(G2472=10,'ANEXO RP14'!$A$60,(IF(G2472=11,'ANEXO RP14'!$A$61,(IF(G2472=12,'ANEXO RP14'!$A$62,(IF(G2472=13,'ANEXO RP14'!$A$63,(IF(G2472=14,'ANEXO RP14'!$A$64,(IF(G2472=15,'ANEXO RP14'!$A$65,(IF(G2472=16,'ANEXO RP14'!$A$66," ")))))))))))))))))))))))))))))))</f>
        <v xml:space="preserve"> </v>
      </c>
      <c r="I2472" s="106"/>
      <c r="J2472" s="114"/>
      <c r="K2472" s="91"/>
    </row>
    <row r="2473" spans="1:11" s="30" customFormat="1" ht="41.25" customHeight="1" thickBot="1" x14ac:dyDescent="0.3">
      <c r="A2473" s="113"/>
      <c r="B2473" s="93"/>
      <c r="C2473" s="55"/>
      <c r="D2473" s="94" t="e">
        <f>VLOOKUP($C2472:$C$5004,$C$27:$D$5004,2,0)</f>
        <v>#N/A</v>
      </c>
      <c r="E2473" s="99"/>
      <c r="F2473" s="60" t="e">
        <f>VLOOKUP($E2473:$E$5004,'PLANO DE APLICAÇÃO'!$A$5:$B$1002,2,0)</f>
        <v>#N/A</v>
      </c>
      <c r="G2473" s="28"/>
      <c r="H2473" s="29" t="str">
        <f>IF(G2473=1,'ANEXO RP14'!$A$51,(IF(G2473=2,'ANEXO RP14'!$A$52,(IF(G2473=3,'ANEXO RP14'!$A$53,(IF(G2473=4,'ANEXO RP14'!$A$54,(IF(G2473=5,'ANEXO RP14'!$A$55,(IF(G2473=6,'ANEXO RP14'!$A$56,(IF(G2473=7,'ANEXO RP14'!$A$57,(IF(G2473=8,'ANEXO RP14'!$A$58,(IF(G2473=9,'ANEXO RP14'!$A$59,(IF(G2473=10,'ANEXO RP14'!$A$60,(IF(G2473=11,'ANEXO RP14'!$A$61,(IF(G2473=12,'ANEXO RP14'!$A$62,(IF(G2473=13,'ANEXO RP14'!$A$63,(IF(G2473=14,'ANEXO RP14'!$A$64,(IF(G2473=15,'ANEXO RP14'!$A$65,(IF(G2473=16,'ANEXO RP14'!$A$66," ")))))))))))))))))))))))))))))))</f>
        <v xml:space="preserve"> </v>
      </c>
      <c r="I2473" s="106"/>
      <c r="J2473" s="114"/>
      <c r="K2473" s="91"/>
    </row>
    <row r="2474" spans="1:11" s="30" customFormat="1" ht="41.25" customHeight="1" thickBot="1" x14ac:dyDescent="0.3">
      <c r="A2474" s="113"/>
      <c r="B2474" s="93"/>
      <c r="C2474" s="55"/>
      <c r="D2474" s="94" t="e">
        <f>VLOOKUP($C2473:$C$5004,$C$27:$D$5004,2,0)</f>
        <v>#N/A</v>
      </c>
      <c r="E2474" s="99"/>
      <c r="F2474" s="60" t="e">
        <f>VLOOKUP($E2474:$E$5004,'PLANO DE APLICAÇÃO'!$A$5:$B$1002,2,0)</f>
        <v>#N/A</v>
      </c>
      <c r="G2474" s="28"/>
      <c r="H2474" s="29" t="str">
        <f>IF(G2474=1,'ANEXO RP14'!$A$51,(IF(G2474=2,'ANEXO RP14'!$A$52,(IF(G2474=3,'ANEXO RP14'!$A$53,(IF(G2474=4,'ANEXO RP14'!$A$54,(IF(G2474=5,'ANEXO RP14'!$A$55,(IF(G2474=6,'ANEXO RP14'!$A$56,(IF(G2474=7,'ANEXO RP14'!$A$57,(IF(G2474=8,'ANEXO RP14'!$A$58,(IF(G2474=9,'ANEXO RP14'!$A$59,(IF(G2474=10,'ANEXO RP14'!$A$60,(IF(G2474=11,'ANEXO RP14'!$A$61,(IF(G2474=12,'ANEXO RP14'!$A$62,(IF(G2474=13,'ANEXO RP14'!$A$63,(IF(G2474=14,'ANEXO RP14'!$A$64,(IF(G2474=15,'ANEXO RP14'!$A$65,(IF(G2474=16,'ANEXO RP14'!$A$66," ")))))))))))))))))))))))))))))))</f>
        <v xml:space="preserve"> </v>
      </c>
      <c r="I2474" s="106"/>
      <c r="J2474" s="114"/>
      <c r="K2474" s="91"/>
    </row>
    <row r="2475" spans="1:11" s="30" customFormat="1" ht="41.25" customHeight="1" thickBot="1" x14ac:dyDescent="0.3">
      <c r="A2475" s="113"/>
      <c r="B2475" s="93"/>
      <c r="C2475" s="55"/>
      <c r="D2475" s="94" t="e">
        <f>VLOOKUP($C2474:$C$5004,$C$27:$D$5004,2,0)</f>
        <v>#N/A</v>
      </c>
      <c r="E2475" s="99"/>
      <c r="F2475" s="60" t="e">
        <f>VLOOKUP($E2475:$E$5004,'PLANO DE APLICAÇÃO'!$A$5:$B$1002,2,0)</f>
        <v>#N/A</v>
      </c>
      <c r="G2475" s="28"/>
      <c r="H2475" s="29" t="str">
        <f>IF(G2475=1,'ANEXO RP14'!$A$51,(IF(G2475=2,'ANEXO RP14'!$A$52,(IF(G2475=3,'ANEXO RP14'!$A$53,(IF(G2475=4,'ANEXO RP14'!$A$54,(IF(G2475=5,'ANEXO RP14'!$A$55,(IF(G2475=6,'ANEXO RP14'!$A$56,(IF(G2475=7,'ANEXO RP14'!$A$57,(IF(G2475=8,'ANEXO RP14'!$A$58,(IF(G2475=9,'ANEXO RP14'!$A$59,(IF(G2475=10,'ANEXO RP14'!$A$60,(IF(G2475=11,'ANEXO RP14'!$A$61,(IF(G2475=12,'ANEXO RP14'!$A$62,(IF(G2475=13,'ANEXO RP14'!$A$63,(IF(G2475=14,'ANEXO RP14'!$A$64,(IF(G2475=15,'ANEXO RP14'!$A$65,(IF(G2475=16,'ANEXO RP14'!$A$66," ")))))))))))))))))))))))))))))))</f>
        <v xml:space="preserve"> </v>
      </c>
      <c r="I2475" s="106"/>
      <c r="J2475" s="114"/>
      <c r="K2475" s="91"/>
    </row>
    <row r="2476" spans="1:11" s="30" customFormat="1" ht="41.25" customHeight="1" thickBot="1" x14ac:dyDescent="0.3">
      <c r="A2476" s="113"/>
      <c r="B2476" s="93"/>
      <c r="C2476" s="55"/>
      <c r="D2476" s="94" t="e">
        <f>VLOOKUP($C2475:$C$5004,$C$27:$D$5004,2,0)</f>
        <v>#N/A</v>
      </c>
      <c r="E2476" s="99"/>
      <c r="F2476" s="60" t="e">
        <f>VLOOKUP($E2476:$E$5004,'PLANO DE APLICAÇÃO'!$A$5:$B$1002,2,0)</f>
        <v>#N/A</v>
      </c>
      <c r="G2476" s="28"/>
      <c r="H2476" s="29" t="str">
        <f>IF(G2476=1,'ANEXO RP14'!$A$51,(IF(G2476=2,'ANEXO RP14'!$A$52,(IF(G2476=3,'ANEXO RP14'!$A$53,(IF(G2476=4,'ANEXO RP14'!$A$54,(IF(G2476=5,'ANEXO RP14'!$A$55,(IF(G2476=6,'ANEXO RP14'!$A$56,(IF(G2476=7,'ANEXO RP14'!$A$57,(IF(G2476=8,'ANEXO RP14'!$A$58,(IF(G2476=9,'ANEXO RP14'!$A$59,(IF(G2476=10,'ANEXO RP14'!$A$60,(IF(G2476=11,'ANEXO RP14'!$A$61,(IF(G2476=12,'ANEXO RP14'!$A$62,(IF(G2476=13,'ANEXO RP14'!$A$63,(IF(G2476=14,'ANEXO RP14'!$A$64,(IF(G2476=15,'ANEXO RP14'!$A$65,(IF(G2476=16,'ANEXO RP14'!$A$66," ")))))))))))))))))))))))))))))))</f>
        <v xml:space="preserve"> </v>
      </c>
      <c r="I2476" s="106"/>
      <c r="J2476" s="114"/>
      <c r="K2476" s="91"/>
    </row>
    <row r="2477" spans="1:11" s="30" customFormat="1" ht="41.25" customHeight="1" thickBot="1" x14ac:dyDescent="0.3">
      <c r="A2477" s="113"/>
      <c r="B2477" s="93"/>
      <c r="C2477" s="55"/>
      <c r="D2477" s="94" t="e">
        <f>VLOOKUP($C2476:$C$5004,$C$27:$D$5004,2,0)</f>
        <v>#N/A</v>
      </c>
      <c r="E2477" s="99"/>
      <c r="F2477" s="60" t="e">
        <f>VLOOKUP($E2477:$E$5004,'PLANO DE APLICAÇÃO'!$A$5:$B$1002,2,0)</f>
        <v>#N/A</v>
      </c>
      <c r="G2477" s="28"/>
      <c r="H2477" s="29" t="str">
        <f>IF(G2477=1,'ANEXO RP14'!$A$51,(IF(G2477=2,'ANEXO RP14'!$A$52,(IF(G2477=3,'ANEXO RP14'!$A$53,(IF(G2477=4,'ANEXO RP14'!$A$54,(IF(G2477=5,'ANEXO RP14'!$A$55,(IF(G2477=6,'ANEXO RP14'!$A$56,(IF(G2477=7,'ANEXO RP14'!$A$57,(IF(G2477=8,'ANEXO RP14'!$A$58,(IF(G2477=9,'ANEXO RP14'!$A$59,(IF(G2477=10,'ANEXO RP14'!$A$60,(IF(G2477=11,'ANEXO RP14'!$A$61,(IF(G2477=12,'ANEXO RP14'!$A$62,(IF(G2477=13,'ANEXO RP14'!$A$63,(IF(G2477=14,'ANEXO RP14'!$A$64,(IF(G2477=15,'ANEXO RP14'!$A$65,(IF(G2477=16,'ANEXO RP14'!$A$66," ")))))))))))))))))))))))))))))))</f>
        <v xml:space="preserve"> </v>
      </c>
      <c r="I2477" s="106"/>
      <c r="J2477" s="114"/>
      <c r="K2477" s="91"/>
    </row>
    <row r="2478" spans="1:11" s="30" customFormat="1" ht="41.25" customHeight="1" thickBot="1" x14ac:dyDescent="0.3">
      <c r="A2478" s="113"/>
      <c r="B2478" s="93"/>
      <c r="C2478" s="55"/>
      <c r="D2478" s="94" t="e">
        <f>VLOOKUP($C2477:$C$5004,$C$27:$D$5004,2,0)</f>
        <v>#N/A</v>
      </c>
      <c r="E2478" s="99"/>
      <c r="F2478" s="60" t="e">
        <f>VLOOKUP($E2478:$E$5004,'PLANO DE APLICAÇÃO'!$A$5:$B$1002,2,0)</f>
        <v>#N/A</v>
      </c>
      <c r="G2478" s="28"/>
      <c r="H2478" s="29" t="str">
        <f>IF(G2478=1,'ANEXO RP14'!$A$51,(IF(G2478=2,'ANEXO RP14'!$A$52,(IF(G2478=3,'ANEXO RP14'!$A$53,(IF(G2478=4,'ANEXO RP14'!$A$54,(IF(G2478=5,'ANEXO RP14'!$A$55,(IF(G2478=6,'ANEXO RP14'!$A$56,(IF(G2478=7,'ANEXO RP14'!$A$57,(IF(G2478=8,'ANEXO RP14'!$A$58,(IF(G2478=9,'ANEXO RP14'!$A$59,(IF(G2478=10,'ANEXO RP14'!$A$60,(IF(G2478=11,'ANEXO RP14'!$A$61,(IF(G2478=12,'ANEXO RP14'!$A$62,(IF(G2478=13,'ANEXO RP14'!$A$63,(IF(G2478=14,'ANEXO RP14'!$A$64,(IF(G2478=15,'ANEXO RP14'!$A$65,(IF(G2478=16,'ANEXO RP14'!$A$66," ")))))))))))))))))))))))))))))))</f>
        <v xml:space="preserve"> </v>
      </c>
      <c r="I2478" s="106"/>
      <c r="J2478" s="114"/>
      <c r="K2478" s="91"/>
    </row>
    <row r="2479" spans="1:11" s="30" customFormat="1" ht="41.25" customHeight="1" thickBot="1" x14ac:dyDescent="0.3">
      <c r="A2479" s="113"/>
      <c r="B2479" s="93"/>
      <c r="C2479" s="55"/>
      <c r="D2479" s="94" t="e">
        <f>VLOOKUP($C2478:$C$5004,$C$27:$D$5004,2,0)</f>
        <v>#N/A</v>
      </c>
      <c r="E2479" s="99"/>
      <c r="F2479" s="60" t="e">
        <f>VLOOKUP($E2479:$E$5004,'PLANO DE APLICAÇÃO'!$A$5:$B$1002,2,0)</f>
        <v>#N/A</v>
      </c>
      <c r="G2479" s="28"/>
      <c r="H2479" s="29" t="str">
        <f>IF(G2479=1,'ANEXO RP14'!$A$51,(IF(G2479=2,'ANEXO RP14'!$A$52,(IF(G2479=3,'ANEXO RP14'!$A$53,(IF(G2479=4,'ANEXO RP14'!$A$54,(IF(G2479=5,'ANEXO RP14'!$A$55,(IF(G2479=6,'ANEXO RP14'!$A$56,(IF(G2479=7,'ANEXO RP14'!$A$57,(IF(G2479=8,'ANEXO RP14'!$A$58,(IF(G2479=9,'ANEXO RP14'!$A$59,(IF(G2479=10,'ANEXO RP14'!$A$60,(IF(G2479=11,'ANEXO RP14'!$A$61,(IF(G2479=12,'ANEXO RP14'!$A$62,(IF(G2479=13,'ANEXO RP14'!$A$63,(IF(G2479=14,'ANEXO RP14'!$A$64,(IF(G2479=15,'ANEXO RP14'!$A$65,(IF(G2479=16,'ANEXO RP14'!$A$66," ")))))))))))))))))))))))))))))))</f>
        <v xml:space="preserve"> </v>
      </c>
      <c r="I2479" s="106"/>
      <c r="J2479" s="114"/>
      <c r="K2479" s="91"/>
    </row>
    <row r="2480" spans="1:11" s="30" customFormat="1" ht="41.25" customHeight="1" thickBot="1" x14ac:dyDescent="0.3">
      <c r="A2480" s="113"/>
      <c r="B2480" s="93"/>
      <c r="C2480" s="55"/>
      <c r="D2480" s="94" t="e">
        <f>VLOOKUP($C2479:$C$5004,$C$27:$D$5004,2,0)</f>
        <v>#N/A</v>
      </c>
      <c r="E2480" s="99"/>
      <c r="F2480" s="60" t="e">
        <f>VLOOKUP($E2480:$E$5004,'PLANO DE APLICAÇÃO'!$A$5:$B$1002,2,0)</f>
        <v>#N/A</v>
      </c>
      <c r="G2480" s="28"/>
      <c r="H2480" s="29" t="str">
        <f>IF(G2480=1,'ANEXO RP14'!$A$51,(IF(G2480=2,'ANEXO RP14'!$A$52,(IF(G2480=3,'ANEXO RP14'!$A$53,(IF(G2480=4,'ANEXO RP14'!$A$54,(IF(G2480=5,'ANEXO RP14'!$A$55,(IF(G2480=6,'ANEXO RP14'!$A$56,(IF(G2480=7,'ANEXO RP14'!$A$57,(IF(G2480=8,'ANEXO RP14'!$A$58,(IF(G2480=9,'ANEXO RP14'!$A$59,(IF(G2480=10,'ANEXO RP14'!$A$60,(IF(G2480=11,'ANEXO RP14'!$A$61,(IF(G2480=12,'ANEXO RP14'!$A$62,(IF(G2480=13,'ANEXO RP14'!$A$63,(IF(G2480=14,'ANEXO RP14'!$A$64,(IF(G2480=15,'ANEXO RP14'!$A$65,(IF(G2480=16,'ANEXO RP14'!$A$66," ")))))))))))))))))))))))))))))))</f>
        <v xml:space="preserve"> </v>
      </c>
      <c r="I2480" s="106"/>
      <c r="J2480" s="114"/>
      <c r="K2480" s="91"/>
    </row>
    <row r="2481" spans="1:11" s="30" customFormat="1" ht="41.25" customHeight="1" thickBot="1" x14ac:dyDescent="0.3">
      <c r="A2481" s="113"/>
      <c r="B2481" s="93"/>
      <c r="C2481" s="55"/>
      <c r="D2481" s="94" t="e">
        <f>VLOOKUP($C2480:$C$5004,$C$27:$D$5004,2,0)</f>
        <v>#N/A</v>
      </c>
      <c r="E2481" s="99"/>
      <c r="F2481" s="60" t="e">
        <f>VLOOKUP($E2481:$E$5004,'PLANO DE APLICAÇÃO'!$A$5:$B$1002,2,0)</f>
        <v>#N/A</v>
      </c>
      <c r="G2481" s="28"/>
      <c r="H2481" s="29" t="str">
        <f>IF(G2481=1,'ANEXO RP14'!$A$51,(IF(G2481=2,'ANEXO RP14'!$A$52,(IF(G2481=3,'ANEXO RP14'!$A$53,(IF(G2481=4,'ANEXO RP14'!$A$54,(IF(G2481=5,'ANEXO RP14'!$A$55,(IF(G2481=6,'ANEXO RP14'!$A$56,(IF(G2481=7,'ANEXO RP14'!$A$57,(IF(G2481=8,'ANEXO RP14'!$A$58,(IF(G2481=9,'ANEXO RP14'!$A$59,(IF(G2481=10,'ANEXO RP14'!$A$60,(IF(G2481=11,'ANEXO RP14'!$A$61,(IF(G2481=12,'ANEXO RP14'!$A$62,(IF(G2481=13,'ANEXO RP14'!$A$63,(IF(G2481=14,'ANEXO RP14'!$A$64,(IF(G2481=15,'ANEXO RP14'!$A$65,(IF(G2481=16,'ANEXO RP14'!$A$66," ")))))))))))))))))))))))))))))))</f>
        <v xml:space="preserve"> </v>
      </c>
      <c r="I2481" s="106"/>
      <c r="J2481" s="114"/>
      <c r="K2481" s="91"/>
    </row>
    <row r="2482" spans="1:11" s="30" customFormat="1" ht="41.25" customHeight="1" thickBot="1" x14ac:dyDescent="0.3">
      <c r="A2482" s="113"/>
      <c r="B2482" s="93"/>
      <c r="C2482" s="55"/>
      <c r="D2482" s="94" t="e">
        <f>VLOOKUP($C2481:$C$5004,$C$27:$D$5004,2,0)</f>
        <v>#N/A</v>
      </c>
      <c r="E2482" s="99"/>
      <c r="F2482" s="60" t="e">
        <f>VLOOKUP($E2482:$E$5004,'PLANO DE APLICAÇÃO'!$A$5:$B$1002,2,0)</f>
        <v>#N/A</v>
      </c>
      <c r="G2482" s="28"/>
      <c r="H2482" s="29" t="str">
        <f>IF(G2482=1,'ANEXO RP14'!$A$51,(IF(G2482=2,'ANEXO RP14'!$A$52,(IF(G2482=3,'ANEXO RP14'!$A$53,(IF(G2482=4,'ANEXO RP14'!$A$54,(IF(G2482=5,'ANEXO RP14'!$A$55,(IF(G2482=6,'ANEXO RP14'!$A$56,(IF(G2482=7,'ANEXO RP14'!$A$57,(IF(G2482=8,'ANEXO RP14'!$A$58,(IF(G2482=9,'ANEXO RP14'!$A$59,(IF(G2482=10,'ANEXO RP14'!$A$60,(IF(G2482=11,'ANEXO RP14'!$A$61,(IF(G2482=12,'ANEXO RP14'!$A$62,(IF(G2482=13,'ANEXO RP14'!$A$63,(IF(G2482=14,'ANEXO RP14'!$A$64,(IF(G2482=15,'ANEXO RP14'!$A$65,(IF(G2482=16,'ANEXO RP14'!$A$66," ")))))))))))))))))))))))))))))))</f>
        <v xml:space="preserve"> </v>
      </c>
      <c r="I2482" s="106"/>
      <c r="J2482" s="114"/>
      <c r="K2482" s="91"/>
    </row>
    <row r="2483" spans="1:11" s="30" customFormat="1" ht="41.25" customHeight="1" thickBot="1" x14ac:dyDescent="0.3">
      <c r="A2483" s="113"/>
      <c r="B2483" s="93"/>
      <c r="C2483" s="55"/>
      <c r="D2483" s="94" t="e">
        <f>VLOOKUP($C2482:$C$5004,$C$27:$D$5004,2,0)</f>
        <v>#N/A</v>
      </c>
      <c r="E2483" s="99"/>
      <c r="F2483" s="60" t="e">
        <f>VLOOKUP($E2483:$E$5004,'PLANO DE APLICAÇÃO'!$A$5:$B$1002,2,0)</f>
        <v>#N/A</v>
      </c>
      <c r="G2483" s="28"/>
      <c r="H2483" s="29" t="str">
        <f>IF(G2483=1,'ANEXO RP14'!$A$51,(IF(G2483=2,'ANEXO RP14'!$A$52,(IF(G2483=3,'ANEXO RP14'!$A$53,(IF(G2483=4,'ANEXO RP14'!$A$54,(IF(G2483=5,'ANEXO RP14'!$A$55,(IF(G2483=6,'ANEXO RP14'!$A$56,(IF(G2483=7,'ANEXO RP14'!$A$57,(IF(G2483=8,'ANEXO RP14'!$A$58,(IF(G2483=9,'ANEXO RP14'!$A$59,(IF(G2483=10,'ANEXO RP14'!$A$60,(IF(G2483=11,'ANEXO RP14'!$A$61,(IF(G2483=12,'ANEXO RP14'!$A$62,(IF(G2483=13,'ANEXO RP14'!$A$63,(IF(G2483=14,'ANEXO RP14'!$A$64,(IF(G2483=15,'ANEXO RP14'!$A$65,(IF(G2483=16,'ANEXO RP14'!$A$66," ")))))))))))))))))))))))))))))))</f>
        <v xml:space="preserve"> </v>
      </c>
      <c r="I2483" s="106"/>
      <c r="J2483" s="114"/>
      <c r="K2483" s="91"/>
    </row>
    <row r="2484" spans="1:11" s="30" customFormat="1" ht="41.25" customHeight="1" thickBot="1" x14ac:dyDescent="0.3">
      <c r="A2484" s="113"/>
      <c r="B2484" s="93"/>
      <c r="C2484" s="55"/>
      <c r="D2484" s="94" t="e">
        <f>VLOOKUP($C2483:$C$5004,$C$27:$D$5004,2,0)</f>
        <v>#N/A</v>
      </c>
      <c r="E2484" s="99"/>
      <c r="F2484" s="60" t="e">
        <f>VLOOKUP($E2484:$E$5004,'PLANO DE APLICAÇÃO'!$A$5:$B$1002,2,0)</f>
        <v>#N/A</v>
      </c>
      <c r="G2484" s="28"/>
      <c r="H2484" s="29" t="str">
        <f>IF(G2484=1,'ANEXO RP14'!$A$51,(IF(G2484=2,'ANEXO RP14'!$A$52,(IF(G2484=3,'ANEXO RP14'!$A$53,(IF(G2484=4,'ANEXO RP14'!$A$54,(IF(G2484=5,'ANEXO RP14'!$A$55,(IF(G2484=6,'ANEXO RP14'!$A$56,(IF(G2484=7,'ANEXO RP14'!$A$57,(IF(G2484=8,'ANEXO RP14'!$A$58,(IF(G2484=9,'ANEXO RP14'!$A$59,(IF(G2484=10,'ANEXO RP14'!$A$60,(IF(G2484=11,'ANEXO RP14'!$A$61,(IF(G2484=12,'ANEXO RP14'!$A$62,(IF(G2484=13,'ANEXO RP14'!$A$63,(IF(G2484=14,'ANEXO RP14'!$A$64,(IF(G2484=15,'ANEXO RP14'!$A$65,(IF(G2484=16,'ANEXO RP14'!$A$66," ")))))))))))))))))))))))))))))))</f>
        <v xml:space="preserve"> </v>
      </c>
      <c r="I2484" s="106"/>
      <c r="J2484" s="114"/>
      <c r="K2484" s="91"/>
    </row>
    <row r="2485" spans="1:11" s="30" customFormat="1" ht="41.25" customHeight="1" thickBot="1" x14ac:dyDescent="0.3">
      <c r="A2485" s="113"/>
      <c r="B2485" s="93"/>
      <c r="C2485" s="55"/>
      <c r="D2485" s="94" t="e">
        <f>VLOOKUP($C2484:$C$5004,$C$27:$D$5004,2,0)</f>
        <v>#N/A</v>
      </c>
      <c r="E2485" s="99"/>
      <c r="F2485" s="60" t="e">
        <f>VLOOKUP($E2485:$E$5004,'PLANO DE APLICAÇÃO'!$A$5:$B$1002,2,0)</f>
        <v>#N/A</v>
      </c>
      <c r="G2485" s="28"/>
      <c r="H2485" s="29" t="str">
        <f>IF(G2485=1,'ANEXO RP14'!$A$51,(IF(G2485=2,'ANEXO RP14'!$A$52,(IF(G2485=3,'ANEXO RP14'!$A$53,(IF(G2485=4,'ANEXO RP14'!$A$54,(IF(G2485=5,'ANEXO RP14'!$A$55,(IF(G2485=6,'ANEXO RP14'!$A$56,(IF(G2485=7,'ANEXO RP14'!$A$57,(IF(G2485=8,'ANEXO RP14'!$A$58,(IF(G2485=9,'ANEXO RP14'!$A$59,(IF(G2485=10,'ANEXO RP14'!$A$60,(IF(G2485=11,'ANEXO RP14'!$A$61,(IF(G2485=12,'ANEXO RP14'!$A$62,(IF(G2485=13,'ANEXO RP14'!$A$63,(IF(G2485=14,'ANEXO RP14'!$A$64,(IF(G2485=15,'ANEXO RP14'!$A$65,(IF(G2485=16,'ANEXO RP14'!$A$66," ")))))))))))))))))))))))))))))))</f>
        <v xml:space="preserve"> </v>
      </c>
      <c r="I2485" s="106"/>
      <c r="J2485" s="114"/>
      <c r="K2485" s="91"/>
    </row>
    <row r="2486" spans="1:11" s="30" customFormat="1" ht="41.25" customHeight="1" thickBot="1" x14ac:dyDescent="0.3">
      <c r="A2486" s="113"/>
      <c r="B2486" s="93"/>
      <c r="C2486" s="55"/>
      <c r="D2486" s="94" t="e">
        <f>VLOOKUP($C2485:$C$5004,$C$27:$D$5004,2,0)</f>
        <v>#N/A</v>
      </c>
      <c r="E2486" s="99"/>
      <c r="F2486" s="60" t="e">
        <f>VLOOKUP($E2486:$E$5004,'PLANO DE APLICAÇÃO'!$A$5:$B$1002,2,0)</f>
        <v>#N/A</v>
      </c>
      <c r="G2486" s="28"/>
      <c r="H2486" s="29" t="str">
        <f>IF(G2486=1,'ANEXO RP14'!$A$51,(IF(G2486=2,'ANEXO RP14'!$A$52,(IF(G2486=3,'ANEXO RP14'!$A$53,(IF(G2486=4,'ANEXO RP14'!$A$54,(IF(G2486=5,'ANEXO RP14'!$A$55,(IF(G2486=6,'ANEXO RP14'!$A$56,(IF(G2486=7,'ANEXO RP14'!$A$57,(IF(G2486=8,'ANEXO RP14'!$A$58,(IF(G2486=9,'ANEXO RP14'!$A$59,(IF(G2486=10,'ANEXO RP14'!$A$60,(IF(G2486=11,'ANEXO RP14'!$A$61,(IF(G2486=12,'ANEXO RP14'!$A$62,(IF(G2486=13,'ANEXO RP14'!$A$63,(IF(G2486=14,'ANEXO RP14'!$A$64,(IF(G2486=15,'ANEXO RP14'!$A$65,(IF(G2486=16,'ANEXO RP14'!$A$66," ")))))))))))))))))))))))))))))))</f>
        <v xml:space="preserve"> </v>
      </c>
      <c r="I2486" s="106"/>
      <c r="J2486" s="114"/>
      <c r="K2486" s="91"/>
    </row>
    <row r="2487" spans="1:11" s="30" customFormat="1" ht="41.25" customHeight="1" thickBot="1" x14ac:dyDescent="0.3">
      <c r="A2487" s="113"/>
      <c r="B2487" s="93"/>
      <c r="C2487" s="55"/>
      <c r="D2487" s="94" t="e">
        <f>VLOOKUP($C2486:$C$5004,$C$27:$D$5004,2,0)</f>
        <v>#N/A</v>
      </c>
      <c r="E2487" s="99"/>
      <c r="F2487" s="60" t="e">
        <f>VLOOKUP($E2487:$E$5004,'PLANO DE APLICAÇÃO'!$A$5:$B$1002,2,0)</f>
        <v>#N/A</v>
      </c>
      <c r="G2487" s="28"/>
      <c r="H2487" s="29" t="str">
        <f>IF(G2487=1,'ANEXO RP14'!$A$51,(IF(G2487=2,'ANEXO RP14'!$A$52,(IF(G2487=3,'ANEXO RP14'!$A$53,(IF(G2487=4,'ANEXO RP14'!$A$54,(IF(G2487=5,'ANEXO RP14'!$A$55,(IF(G2487=6,'ANEXO RP14'!$A$56,(IF(G2487=7,'ANEXO RP14'!$A$57,(IF(G2487=8,'ANEXO RP14'!$A$58,(IF(G2487=9,'ANEXO RP14'!$A$59,(IF(G2487=10,'ANEXO RP14'!$A$60,(IF(G2487=11,'ANEXO RP14'!$A$61,(IF(G2487=12,'ANEXO RP14'!$A$62,(IF(G2487=13,'ANEXO RP14'!$A$63,(IF(G2487=14,'ANEXO RP14'!$A$64,(IF(G2487=15,'ANEXO RP14'!$A$65,(IF(G2487=16,'ANEXO RP14'!$A$66," ")))))))))))))))))))))))))))))))</f>
        <v xml:space="preserve"> </v>
      </c>
      <c r="I2487" s="106"/>
      <c r="J2487" s="114"/>
      <c r="K2487" s="91"/>
    </row>
    <row r="2488" spans="1:11" s="30" customFormat="1" ht="41.25" customHeight="1" thickBot="1" x14ac:dyDescent="0.3">
      <c r="A2488" s="113"/>
      <c r="B2488" s="93"/>
      <c r="C2488" s="55"/>
      <c r="D2488" s="94" t="e">
        <f>VLOOKUP($C2487:$C$5004,$C$27:$D$5004,2,0)</f>
        <v>#N/A</v>
      </c>
      <c r="E2488" s="99"/>
      <c r="F2488" s="60" t="e">
        <f>VLOOKUP($E2488:$E$5004,'PLANO DE APLICAÇÃO'!$A$5:$B$1002,2,0)</f>
        <v>#N/A</v>
      </c>
      <c r="G2488" s="28"/>
      <c r="H2488" s="29" t="str">
        <f>IF(G2488=1,'ANEXO RP14'!$A$51,(IF(G2488=2,'ANEXO RP14'!$A$52,(IF(G2488=3,'ANEXO RP14'!$A$53,(IF(G2488=4,'ANEXO RP14'!$A$54,(IF(G2488=5,'ANEXO RP14'!$A$55,(IF(G2488=6,'ANEXO RP14'!$A$56,(IF(G2488=7,'ANEXO RP14'!$A$57,(IF(G2488=8,'ANEXO RP14'!$A$58,(IF(G2488=9,'ANEXO RP14'!$A$59,(IF(G2488=10,'ANEXO RP14'!$A$60,(IF(G2488=11,'ANEXO RP14'!$A$61,(IF(G2488=12,'ANEXO RP14'!$A$62,(IF(G2488=13,'ANEXO RP14'!$A$63,(IF(G2488=14,'ANEXO RP14'!$A$64,(IF(G2488=15,'ANEXO RP14'!$A$65,(IF(G2488=16,'ANEXO RP14'!$A$66," ")))))))))))))))))))))))))))))))</f>
        <v xml:space="preserve"> </v>
      </c>
      <c r="I2488" s="106"/>
      <c r="J2488" s="114"/>
      <c r="K2488" s="91"/>
    </row>
    <row r="2489" spans="1:11" s="30" customFormat="1" ht="41.25" customHeight="1" thickBot="1" x14ac:dyDescent="0.3">
      <c r="A2489" s="113"/>
      <c r="B2489" s="93"/>
      <c r="C2489" s="55"/>
      <c r="D2489" s="94" t="e">
        <f>VLOOKUP($C2488:$C$5004,$C$27:$D$5004,2,0)</f>
        <v>#N/A</v>
      </c>
      <c r="E2489" s="99"/>
      <c r="F2489" s="60" t="e">
        <f>VLOOKUP($E2489:$E$5004,'PLANO DE APLICAÇÃO'!$A$5:$B$1002,2,0)</f>
        <v>#N/A</v>
      </c>
      <c r="G2489" s="28"/>
      <c r="H2489" s="29" t="str">
        <f>IF(G2489=1,'ANEXO RP14'!$A$51,(IF(G2489=2,'ANEXO RP14'!$A$52,(IF(G2489=3,'ANEXO RP14'!$A$53,(IF(G2489=4,'ANEXO RP14'!$A$54,(IF(G2489=5,'ANEXO RP14'!$A$55,(IF(G2489=6,'ANEXO RP14'!$A$56,(IF(G2489=7,'ANEXO RP14'!$A$57,(IF(G2489=8,'ANEXO RP14'!$A$58,(IF(G2489=9,'ANEXO RP14'!$A$59,(IF(G2489=10,'ANEXO RP14'!$A$60,(IF(G2489=11,'ANEXO RP14'!$A$61,(IF(G2489=12,'ANEXO RP14'!$A$62,(IF(G2489=13,'ANEXO RP14'!$A$63,(IF(G2489=14,'ANEXO RP14'!$A$64,(IF(G2489=15,'ANEXO RP14'!$A$65,(IF(G2489=16,'ANEXO RP14'!$A$66," ")))))))))))))))))))))))))))))))</f>
        <v xml:space="preserve"> </v>
      </c>
      <c r="I2489" s="106"/>
      <c r="J2489" s="114"/>
      <c r="K2489" s="91"/>
    </row>
    <row r="2490" spans="1:11" s="30" customFormat="1" ht="41.25" customHeight="1" thickBot="1" x14ac:dyDescent="0.3">
      <c r="A2490" s="113"/>
      <c r="B2490" s="93"/>
      <c r="C2490" s="55"/>
      <c r="D2490" s="94" t="e">
        <f>VLOOKUP($C2489:$C$5004,$C$27:$D$5004,2,0)</f>
        <v>#N/A</v>
      </c>
      <c r="E2490" s="99"/>
      <c r="F2490" s="60" t="e">
        <f>VLOOKUP($E2490:$E$5004,'PLANO DE APLICAÇÃO'!$A$5:$B$1002,2,0)</f>
        <v>#N/A</v>
      </c>
      <c r="G2490" s="28"/>
      <c r="H2490" s="29" t="str">
        <f>IF(G2490=1,'ANEXO RP14'!$A$51,(IF(G2490=2,'ANEXO RP14'!$A$52,(IF(G2490=3,'ANEXO RP14'!$A$53,(IF(G2490=4,'ANEXO RP14'!$A$54,(IF(G2490=5,'ANEXO RP14'!$A$55,(IF(G2490=6,'ANEXO RP14'!$A$56,(IF(G2490=7,'ANEXO RP14'!$A$57,(IF(G2490=8,'ANEXO RP14'!$A$58,(IF(G2490=9,'ANEXO RP14'!$A$59,(IF(G2490=10,'ANEXO RP14'!$A$60,(IF(G2490=11,'ANEXO RP14'!$A$61,(IF(G2490=12,'ANEXO RP14'!$A$62,(IF(G2490=13,'ANEXO RP14'!$A$63,(IF(G2490=14,'ANEXO RP14'!$A$64,(IF(G2490=15,'ANEXO RP14'!$A$65,(IF(G2490=16,'ANEXO RP14'!$A$66," ")))))))))))))))))))))))))))))))</f>
        <v xml:space="preserve"> </v>
      </c>
      <c r="I2490" s="106"/>
      <c r="J2490" s="114"/>
      <c r="K2490" s="91"/>
    </row>
    <row r="2491" spans="1:11" s="30" customFormat="1" ht="41.25" customHeight="1" thickBot="1" x14ac:dyDescent="0.3">
      <c r="A2491" s="113"/>
      <c r="B2491" s="93"/>
      <c r="C2491" s="55"/>
      <c r="D2491" s="94" t="e">
        <f>VLOOKUP($C2490:$C$5004,$C$27:$D$5004,2,0)</f>
        <v>#N/A</v>
      </c>
      <c r="E2491" s="99"/>
      <c r="F2491" s="60" t="e">
        <f>VLOOKUP($E2491:$E$5004,'PLANO DE APLICAÇÃO'!$A$5:$B$1002,2,0)</f>
        <v>#N/A</v>
      </c>
      <c r="G2491" s="28"/>
      <c r="H2491" s="29" t="str">
        <f>IF(G2491=1,'ANEXO RP14'!$A$51,(IF(G2491=2,'ANEXO RP14'!$A$52,(IF(G2491=3,'ANEXO RP14'!$A$53,(IF(G2491=4,'ANEXO RP14'!$A$54,(IF(G2491=5,'ANEXO RP14'!$A$55,(IF(G2491=6,'ANEXO RP14'!$A$56,(IF(G2491=7,'ANEXO RP14'!$A$57,(IF(G2491=8,'ANEXO RP14'!$A$58,(IF(G2491=9,'ANEXO RP14'!$A$59,(IF(G2491=10,'ANEXO RP14'!$A$60,(IF(G2491=11,'ANEXO RP14'!$A$61,(IF(G2491=12,'ANEXO RP14'!$A$62,(IF(G2491=13,'ANEXO RP14'!$A$63,(IF(G2491=14,'ANEXO RP14'!$A$64,(IF(G2491=15,'ANEXO RP14'!$A$65,(IF(G2491=16,'ANEXO RP14'!$A$66," ")))))))))))))))))))))))))))))))</f>
        <v xml:space="preserve"> </v>
      </c>
      <c r="I2491" s="106"/>
      <c r="J2491" s="114"/>
      <c r="K2491" s="91"/>
    </row>
    <row r="2492" spans="1:11" s="30" customFormat="1" ht="41.25" customHeight="1" thickBot="1" x14ac:dyDescent="0.3">
      <c r="A2492" s="113"/>
      <c r="B2492" s="93"/>
      <c r="C2492" s="55"/>
      <c r="D2492" s="94" t="e">
        <f>VLOOKUP($C2491:$C$5004,$C$27:$D$5004,2,0)</f>
        <v>#N/A</v>
      </c>
      <c r="E2492" s="99"/>
      <c r="F2492" s="60" t="e">
        <f>VLOOKUP($E2492:$E$5004,'PLANO DE APLICAÇÃO'!$A$5:$B$1002,2,0)</f>
        <v>#N/A</v>
      </c>
      <c r="G2492" s="28"/>
      <c r="H2492" s="29" t="str">
        <f>IF(G2492=1,'ANEXO RP14'!$A$51,(IF(G2492=2,'ANEXO RP14'!$A$52,(IF(G2492=3,'ANEXO RP14'!$A$53,(IF(G2492=4,'ANEXO RP14'!$A$54,(IF(G2492=5,'ANEXO RP14'!$A$55,(IF(G2492=6,'ANEXO RP14'!$A$56,(IF(G2492=7,'ANEXO RP14'!$A$57,(IF(G2492=8,'ANEXO RP14'!$A$58,(IF(G2492=9,'ANEXO RP14'!$A$59,(IF(G2492=10,'ANEXO RP14'!$A$60,(IF(G2492=11,'ANEXO RP14'!$A$61,(IF(G2492=12,'ANEXO RP14'!$A$62,(IF(G2492=13,'ANEXO RP14'!$A$63,(IF(G2492=14,'ANEXO RP14'!$A$64,(IF(G2492=15,'ANEXO RP14'!$A$65,(IF(G2492=16,'ANEXO RP14'!$A$66," ")))))))))))))))))))))))))))))))</f>
        <v xml:space="preserve"> </v>
      </c>
      <c r="I2492" s="106"/>
      <c r="J2492" s="114"/>
      <c r="K2492" s="91"/>
    </row>
    <row r="2493" spans="1:11" s="30" customFormat="1" ht="41.25" customHeight="1" thickBot="1" x14ac:dyDescent="0.3">
      <c r="A2493" s="113"/>
      <c r="B2493" s="93"/>
      <c r="C2493" s="55"/>
      <c r="D2493" s="94" t="e">
        <f>VLOOKUP($C2492:$C$5004,$C$27:$D$5004,2,0)</f>
        <v>#N/A</v>
      </c>
      <c r="E2493" s="99"/>
      <c r="F2493" s="60" t="e">
        <f>VLOOKUP($E2493:$E$5004,'PLANO DE APLICAÇÃO'!$A$5:$B$1002,2,0)</f>
        <v>#N/A</v>
      </c>
      <c r="G2493" s="28"/>
      <c r="H2493" s="29" t="str">
        <f>IF(G2493=1,'ANEXO RP14'!$A$51,(IF(G2493=2,'ANEXO RP14'!$A$52,(IF(G2493=3,'ANEXO RP14'!$A$53,(IF(G2493=4,'ANEXO RP14'!$A$54,(IF(G2493=5,'ANEXO RP14'!$A$55,(IF(G2493=6,'ANEXO RP14'!$A$56,(IF(G2493=7,'ANEXO RP14'!$A$57,(IF(G2493=8,'ANEXO RP14'!$A$58,(IF(G2493=9,'ANEXO RP14'!$A$59,(IF(G2493=10,'ANEXO RP14'!$A$60,(IF(G2493=11,'ANEXO RP14'!$A$61,(IF(G2493=12,'ANEXO RP14'!$A$62,(IF(G2493=13,'ANEXO RP14'!$A$63,(IF(G2493=14,'ANEXO RP14'!$A$64,(IF(G2493=15,'ANEXO RP14'!$A$65,(IF(G2493=16,'ANEXO RP14'!$A$66," ")))))))))))))))))))))))))))))))</f>
        <v xml:space="preserve"> </v>
      </c>
      <c r="I2493" s="106"/>
      <c r="J2493" s="114"/>
      <c r="K2493" s="91"/>
    </row>
    <row r="2494" spans="1:11" s="30" customFormat="1" ht="41.25" customHeight="1" thickBot="1" x14ac:dyDescent="0.3">
      <c r="A2494" s="113"/>
      <c r="B2494" s="93"/>
      <c r="C2494" s="55"/>
      <c r="D2494" s="94" t="e">
        <f>VLOOKUP($C2493:$C$5004,$C$27:$D$5004,2,0)</f>
        <v>#N/A</v>
      </c>
      <c r="E2494" s="99"/>
      <c r="F2494" s="60" t="e">
        <f>VLOOKUP($E2494:$E$5004,'PLANO DE APLICAÇÃO'!$A$5:$B$1002,2,0)</f>
        <v>#N/A</v>
      </c>
      <c r="G2494" s="28"/>
      <c r="H2494" s="29" t="str">
        <f>IF(G2494=1,'ANEXO RP14'!$A$51,(IF(G2494=2,'ANEXO RP14'!$A$52,(IF(G2494=3,'ANEXO RP14'!$A$53,(IF(G2494=4,'ANEXO RP14'!$A$54,(IF(G2494=5,'ANEXO RP14'!$A$55,(IF(G2494=6,'ANEXO RP14'!$A$56,(IF(G2494=7,'ANEXO RP14'!$A$57,(IF(G2494=8,'ANEXO RP14'!$A$58,(IF(G2494=9,'ANEXO RP14'!$A$59,(IF(G2494=10,'ANEXO RP14'!$A$60,(IF(G2494=11,'ANEXO RP14'!$A$61,(IF(G2494=12,'ANEXO RP14'!$A$62,(IF(G2494=13,'ANEXO RP14'!$A$63,(IF(G2494=14,'ANEXO RP14'!$A$64,(IF(G2494=15,'ANEXO RP14'!$A$65,(IF(G2494=16,'ANEXO RP14'!$A$66," ")))))))))))))))))))))))))))))))</f>
        <v xml:space="preserve"> </v>
      </c>
      <c r="I2494" s="106"/>
      <c r="J2494" s="114"/>
      <c r="K2494" s="91"/>
    </row>
    <row r="2495" spans="1:11" s="30" customFormat="1" ht="41.25" customHeight="1" thickBot="1" x14ac:dyDescent="0.3">
      <c r="A2495" s="113"/>
      <c r="B2495" s="93"/>
      <c r="C2495" s="55"/>
      <c r="D2495" s="94" t="e">
        <f>VLOOKUP($C2494:$C$5004,$C$27:$D$5004,2,0)</f>
        <v>#N/A</v>
      </c>
      <c r="E2495" s="99"/>
      <c r="F2495" s="60" t="e">
        <f>VLOOKUP($E2495:$E$5004,'PLANO DE APLICAÇÃO'!$A$5:$B$1002,2,0)</f>
        <v>#N/A</v>
      </c>
      <c r="G2495" s="28"/>
      <c r="H2495" s="29" t="str">
        <f>IF(G2495=1,'ANEXO RP14'!$A$51,(IF(G2495=2,'ANEXO RP14'!$A$52,(IF(G2495=3,'ANEXO RP14'!$A$53,(IF(G2495=4,'ANEXO RP14'!$A$54,(IF(G2495=5,'ANEXO RP14'!$A$55,(IF(G2495=6,'ANEXO RP14'!$A$56,(IF(G2495=7,'ANEXO RP14'!$A$57,(IF(G2495=8,'ANEXO RP14'!$A$58,(IF(G2495=9,'ANEXO RP14'!$A$59,(IF(G2495=10,'ANEXO RP14'!$A$60,(IF(G2495=11,'ANEXO RP14'!$A$61,(IF(G2495=12,'ANEXO RP14'!$A$62,(IF(G2495=13,'ANEXO RP14'!$A$63,(IF(G2495=14,'ANEXO RP14'!$A$64,(IF(G2495=15,'ANEXO RP14'!$A$65,(IF(G2495=16,'ANEXO RP14'!$A$66," ")))))))))))))))))))))))))))))))</f>
        <v xml:space="preserve"> </v>
      </c>
      <c r="I2495" s="106"/>
      <c r="J2495" s="114"/>
      <c r="K2495" s="91"/>
    </row>
    <row r="2496" spans="1:11" s="30" customFormat="1" ht="41.25" customHeight="1" thickBot="1" x14ac:dyDescent="0.3">
      <c r="A2496" s="113"/>
      <c r="B2496" s="93"/>
      <c r="C2496" s="55"/>
      <c r="D2496" s="94" t="e">
        <f>VLOOKUP($C2495:$C$5004,$C$27:$D$5004,2,0)</f>
        <v>#N/A</v>
      </c>
      <c r="E2496" s="99"/>
      <c r="F2496" s="60" t="e">
        <f>VLOOKUP($E2496:$E$5004,'PLANO DE APLICAÇÃO'!$A$5:$B$1002,2,0)</f>
        <v>#N/A</v>
      </c>
      <c r="G2496" s="28"/>
      <c r="H2496" s="29" t="str">
        <f>IF(G2496=1,'ANEXO RP14'!$A$51,(IF(G2496=2,'ANEXO RP14'!$A$52,(IF(G2496=3,'ANEXO RP14'!$A$53,(IF(G2496=4,'ANEXO RP14'!$A$54,(IF(G2496=5,'ANEXO RP14'!$A$55,(IF(G2496=6,'ANEXO RP14'!$A$56,(IF(G2496=7,'ANEXO RP14'!$A$57,(IF(G2496=8,'ANEXO RP14'!$A$58,(IF(G2496=9,'ANEXO RP14'!$A$59,(IF(G2496=10,'ANEXO RP14'!$A$60,(IF(G2496=11,'ANEXO RP14'!$A$61,(IF(G2496=12,'ANEXO RP14'!$A$62,(IF(G2496=13,'ANEXO RP14'!$A$63,(IF(G2496=14,'ANEXO RP14'!$A$64,(IF(G2496=15,'ANEXO RP14'!$A$65,(IF(G2496=16,'ANEXO RP14'!$A$66," ")))))))))))))))))))))))))))))))</f>
        <v xml:space="preserve"> </v>
      </c>
      <c r="I2496" s="106"/>
      <c r="J2496" s="114"/>
      <c r="K2496" s="91"/>
    </row>
    <row r="2497" spans="1:11" s="30" customFormat="1" ht="41.25" customHeight="1" thickBot="1" x14ac:dyDescent="0.3">
      <c r="A2497" s="113"/>
      <c r="B2497" s="93"/>
      <c r="C2497" s="55"/>
      <c r="D2497" s="94" t="e">
        <f>VLOOKUP($C2496:$C$5004,$C$27:$D$5004,2,0)</f>
        <v>#N/A</v>
      </c>
      <c r="E2497" s="99"/>
      <c r="F2497" s="60" t="e">
        <f>VLOOKUP($E2497:$E$5004,'PLANO DE APLICAÇÃO'!$A$5:$B$1002,2,0)</f>
        <v>#N/A</v>
      </c>
      <c r="G2497" s="28"/>
      <c r="H2497" s="29" t="str">
        <f>IF(G2497=1,'ANEXO RP14'!$A$51,(IF(G2497=2,'ANEXO RP14'!$A$52,(IF(G2497=3,'ANEXO RP14'!$A$53,(IF(G2497=4,'ANEXO RP14'!$A$54,(IF(G2497=5,'ANEXO RP14'!$A$55,(IF(G2497=6,'ANEXO RP14'!$A$56,(IF(G2497=7,'ANEXO RP14'!$A$57,(IF(G2497=8,'ANEXO RP14'!$A$58,(IF(G2497=9,'ANEXO RP14'!$A$59,(IF(G2497=10,'ANEXO RP14'!$A$60,(IF(G2497=11,'ANEXO RP14'!$A$61,(IF(G2497=12,'ANEXO RP14'!$A$62,(IF(G2497=13,'ANEXO RP14'!$A$63,(IF(G2497=14,'ANEXO RP14'!$A$64,(IF(G2497=15,'ANEXO RP14'!$A$65,(IF(G2497=16,'ANEXO RP14'!$A$66," ")))))))))))))))))))))))))))))))</f>
        <v xml:space="preserve"> </v>
      </c>
      <c r="I2497" s="106"/>
      <c r="J2497" s="114"/>
      <c r="K2497" s="91"/>
    </row>
    <row r="2498" spans="1:11" s="30" customFormat="1" ht="41.25" customHeight="1" thickBot="1" x14ac:dyDescent="0.3">
      <c r="A2498" s="113"/>
      <c r="B2498" s="93"/>
      <c r="C2498" s="55"/>
      <c r="D2498" s="94" t="e">
        <f>VLOOKUP($C2497:$C$5004,$C$27:$D$5004,2,0)</f>
        <v>#N/A</v>
      </c>
      <c r="E2498" s="99"/>
      <c r="F2498" s="60" t="e">
        <f>VLOOKUP($E2498:$E$5004,'PLANO DE APLICAÇÃO'!$A$5:$B$1002,2,0)</f>
        <v>#N/A</v>
      </c>
      <c r="G2498" s="28"/>
      <c r="H2498" s="29" t="str">
        <f>IF(G2498=1,'ANEXO RP14'!$A$51,(IF(G2498=2,'ANEXO RP14'!$A$52,(IF(G2498=3,'ANEXO RP14'!$A$53,(IF(G2498=4,'ANEXO RP14'!$A$54,(IF(G2498=5,'ANEXO RP14'!$A$55,(IF(G2498=6,'ANEXO RP14'!$A$56,(IF(G2498=7,'ANEXO RP14'!$A$57,(IF(G2498=8,'ANEXO RP14'!$A$58,(IF(G2498=9,'ANEXO RP14'!$A$59,(IF(G2498=10,'ANEXO RP14'!$A$60,(IF(G2498=11,'ANEXO RP14'!$A$61,(IF(G2498=12,'ANEXO RP14'!$A$62,(IF(G2498=13,'ANEXO RP14'!$A$63,(IF(G2498=14,'ANEXO RP14'!$A$64,(IF(G2498=15,'ANEXO RP14'!$A$65,(IF(G2498=16,'ANEXO RP14'!$A$66," ")))))))))))))))))))))))))))))))</f>
        <v xml:space="preserve"> </v>
      </c>
      <c r="I2498" s="106"/>
      <c r="J2498" s="114"/>
      <c r="K2498" s="91"/>
    </row>
    <row r="2499" spans="1:11" s="30" customFormat="1" ht="41.25" customHeight="1" thickBot="1" x14ac:dyDescent="0.3">
      <c r="A2499" s="113"/>
      <c r="B2499" s="93"/>
      <c r="C2499" s="55"/>
      <c r="D2499" s="94" t="e">
        <f>VLOOKUP($C2498:$C$5004,$C$27:$D$5004,2,0)</f>
        <v>#N/A</v>
      </c>
      <c r="E2499" s="99"/>
      <c r="F2499" s="60" t="e">
        <f>VLOOKUP($E2499:$E$5004,'PLANO DE APLICAÇÃO'!$A$5:$B$1002,2,0)</f>
        <v>#N/A</v>
      </c>
      <c r="G2499" s="28"/>
      <c r="H2499" s="29" t="str">
        <f>IF(G2499=1,'ANEXO RP14'!$A$51,(IF(G2499=2,'ANEXO RP14'!$A$52,(IF(G2499=3,'ANEXO RP14'!$A$53,(IF(G2499=4,'ANEXO RP14'!$A$54,(IF(G2499=5,'ANEXO RP14'!$A$55,(IF(G2499=6,'ANEXO RP14'!$A$56,(IF(G2499=7,'ANEXO RP14'!$A$57,(IF(G2499=8,'ANEXO RP14'!$A$58,(IF(G2499=9,'ANEXO RP14'!$A$59,(IF(G2499=10,'ANEXO RP14'!$A$60,(IF(G2499=11,'ANEXO RP14'!$A$61,(IF(G2499=12,'ANEXO RP14'!$A$62,(IF(G2499=13,'ANEXO RP14'!$A$63,(IF(G2499=14,'ANEXO RP14'!$A$64,(IF(G2499=15,'ANEXO RP14'!$A$65,(IF(G2499=16,'ANEXO RP14'!$A$66," ")))))))))))))))))))))))))))))))</f>
        <v xml:space="preserve"> </v>
      </c>
      <c r="I2499" s="106"/>
      <c r="J2499" s="114"/>
      <c r="K2499" s="91"/>
    </row>
    <row r="2500" spans="1:11" s="30" customFormat="1" ht="41.25" customHeight="1" thickBot="1" x14ac:dyDescent="0.3">
      <c r="A2500" s="113"/>
      <c r="B2500" s="93"/>
      <c r="C2500" s="55"/>
      <c r="D2500" s="94" t="e">
        <f>VLOOKUP($C2499:$C$5004,$C$27:$D$5004,2,0)</f>
        <v>#N/A</v>
      </c>
      <c r="E2500" s="99"/>
      <c r="F2500" s="60" t="e">
        <f>VLOOKUP($E2500:$E$5004,'PLANO DE APLICAÇÃO'!$A$5:$B$1002,2,0)</f>
        <v>#N/A</v>
      </c>
      <c r="G2500" s="28"/>
      <c r="H2500" s="29" t="str">
        <f>IF(G2500=1,'ANEXO RP14'!$A$51,(IF(G2500=2,'ANEXO RP14'!$A$52,(IF(G2500=3,'ANEXO RP14'!$A$53,(IF(G2500=4,'ANEXO RP14'!$A$54,(IF(G2500=5,'ANEXO RP14'!$A$55,(IF(G2500=6,'ANEXO RP14'!$A$56,(IF(G2500=7,'ANEXO RP14'!$A$57,(IF(G2500=8,'ANEXO RP14'!$A$58,(IF(G2500=9,'ANEXO RP14'!$A$59,(IF(G2500=10,'ANEXO RP14'!$A$60,(IF(G2500=11,'ANEXO RP14'!$A$61,(IF(G2500=12,'ANEXO RP14'!$A$62,(IF(G2500=13,'ANEXO RP14'!$A$63,(IF(G2500=14,'ANEXO RP14'!$A$64,(IF(G2500=15,'ANEXO RP14'!$A$65,(IF(G2500=16,'ANEXO RP14'!$A$66," ")))))))))))))))))))))))))))))))</f>
        <v xml:space="preserve"> </v>
      </c>
      <c r="I2500" s="106"/>
      <c r="J2500" s="114"/>
      <c r="K2500" s="91"/>
    </row>
    <row r="2501" spans="1:11" s="30" customFormat="1" ht="41.25" customHeight="1" thickBot="1" x14ac:dyDescent="0.3">
      <c r="A2501" s="113"/>
      <c r="B2501" s="93"/>
      <c r="C2501" s="55"/>
      <c r="D2501" s="94" t="e">
        <f>VLOOKUP($C2500:$C$5004,$C$27:$D$5004,2,0)</f>
        <v>#N/A</v>
      </c>
      <c r="E2501" s="99"/>
      <c r="F2501" s="60" t="e">
        <f>VLOOKUP($E2501:$E$5004,'PLANO DE APLICAÇÃO'!$A$5:$B$1002,2,0)</f>
        <v>#N/A</v>
      </c>
      <c r="G2501" s="28"/>
      <c r="H2501" s="29" t="str">
        <f>IF(G2501=1,'ANEXO RP14'!$A$51,(IF(G2501=2,'ANEXO RP14'!$A$52,(IF(G2501=3,'ANEXO RP14'!$A$53,(IF(G2501=4,'ANEXO RP14'!$A$54,(IF(G2501=5,'ANEXO RP14'!$A$55,(IF(G2501=6,'ANEXO RP14'!$A$56,(IF(G2501=7,'ANEXO RP14'!$A$57,(IF(G2501=8,'ANEXO RP14'!$A$58,(IF(G2501=9,'ANEXO RP14'!$A$59,(IF(G2501=10,'ANEXO RP14'!$A$60,(IF(G2501=11,'ANEXO RP14'!$A$61,(IF(G2501=12,'ANEXO RP14'!$A$62,(IF(G2501=13,'ANEXO RP14'!$A$63,(IF(G2501=14,'ANEXO RP14'!$A$64,(IF(G2501=15,'ANEXO RP14'!$A$65,(IF(G2501=16,'ANEXO RP14'!$A$66," ")))))))))))))))))))))))))))))))</f>
        <v xml:space="preserve"> </v>
      </c>
      <c r="I2501" s="106"/>
      <c r="J2501" s="114"/>
      <c r="K2501" s="91"/>
    </row>
    <row r="2502" spans="1:11" s="30" customFormat="1" ht="41.25" customHeight="1" thickBot="1" x14ac:dyDescent="0.3">
      <c r="A2502" s="113"/>
      <c r="B2502" s="93"/>
      <c r="C2502" s="55"/>
      <c r="D2502" s="94" t="e">
        <f>VLOOKUP($C2501:$C$5004,$C$27:$D$5004,2,0)</f>
        <v>#N/A</v>
      </c>
      <c r="E2502" s="99"/>
      <c r="F2502" s="60" t="e">
        <f>VLOOKUP($E2502:$E$5004,'PLANO DE APLICAÇÃO'!$A$5:$B$1002,2,0)</f>
        <v>#N/A</v>
      </c>
      <c r="G2502" s="28"/>
      <c r="H2502" s="29" t="str">
        <f>IF(G2502=1,'ANEXO RP14'!$A$51,(IF(G2502=2,'ANEXO RP14'!$A$52,(IF(G2502=3,'ANEXO RP14'!$A$53,(IF(G2502=4,'ANEXO RP14'!$A$54,(IF(G2502=5,'ANEXO RP14'!$A$55,(IF(G2502=6,'ANEXO RP14'!$A$56,(IF(G2502=7,'ANEXO RP14'!$A$57,(IF(G2502=8,'ANEXO RP14'!$A$58,(IF(G2502=9,'ANEXO RP14'!$A$59,(IF(G2502=10,'ANEXO RP14'!$A$60,(IF(G2502=11,'ANEXO RP14'!$A$61,(IF(G2502=12,'ANEXO RP14'!$A$62,(IF(G2502=13,'ANEXO RP14'!$A$63,(IF(G2502=14,'ANEXO RP14'!$A$64,(IF(G2502=15,'ANEXO RP14'!$A$65,(IF(G2502=16,'ANEXO RP14'!$A$66," ")))))))))))))))))))))))))))))))</f>
        <v xml:space="preserve"> </v>
      </c>
      <c r="I2502" s="106"/>
      <c r="J2502" s="114"/>
      <c r="K2502" s="91"/>
    </row>
    <row r="2503" spans="1:11" s="30" customFormat="1" ht="41.25" customHeight="1" thickBot="1" x14ac:dyDescent="0.3">
      <c r="A2503" s="113"/>
      <c r="B2503" s="93"/>
      <c r="C2503" s="55"/>
      <c r="D2503" s="94" t="e">
        <f>VLOOKUP($C2502:$C$5004,$C$27:$D$5004,2,0)</f>
        <v>#N/A</v>
      </c>
      <c r="E2503" s="99"/>
      <c r="F2503" s="60" t="e">
        <f>VLOOKUP($E2503:$E$5004,'PLANO DE APLICAÇÃO'!$A$5:$B$1002,2,0)</f>
        <v>#N/A</v>
      </c>
      <c r="G2503" s="28"/>
      <c r="H2503" s="29" t="str">
        <f>IF(G2503=1,'ANEXO RP14'!$A$51,(IF(G2503=2,'ANEXO RP14'!$A$52,(IF(G2503=3,'ANEXO RP14'!$A$53,(IF(G2503=4,'ANEXO RP14'!$A$54,(IF(G2503=5,'ANEXO RP14'!$A$55,(IF(G2503=6,'ANEXO RP14'!$A$56,(IF(G2503=7,'ANEXO RP14'!$A$57,(IF(G2503=8,'ANEXO RP14'!$A$58,(IF(G2503=9,'ANEXO RP14'!$A$59,(IF(G2503=10,'ANEXO RP14'!$A$60,(IF(G2503=11,'ANEXO RP14'!$A$61,(IF(G2503=12,'ANEXO RP14'!$A$62,(IF(G2503=13,'ANEXO RP14'!$A$63,(IF(G2503=14,'ANEXO RP14'!$A$64,(IF(G2503=15,'ANEXO RP14'!$A$65,(IF(G2503=16,'ANEXO RP14'!$A$66," ")))))))))))))))))))))))))))))))</f>
        <v xml:space="preserve"> </v>
      </c>
      <c r="I2503" s="106"/>
      <c r="J2503" s="114"/>
      <c r="K2503" s="91"/>
    </row>
    <row r="2504" spans="1:11" s="30" customFormat="1" ht="41.25" customHeight="1" thickBot="1" x14ac:dyDescent="0.3">
      <c r="A2504" s="113"/>
      <c r="B2504" s="93"/>
      <c r="C2504" s="55"/>
      <c r="D2504" s="94" t="e">
        <f>VLOOKUP($C2503:$C$5004,$C$27:$D$5004,2,0)</f>
        <v>#N/A</v>
      </c>
      <c r="E2504" s="99"/>
      <c r="F2504" s="60" t="e">
        <f>VLOOKUP($E2504:$E$5004,'PLANO DE APLICAÇÃO'!$A$5:$B$1002,2,0)</f>
        <v>#N/A</v>
      </c>
      <c r="G2504" s="28"/>
      <c r="H2504" s="29" t="str">
        <f>IF(G2504=1,'ANEXO RP14'!$A$51,(IF(G2504=2,'ANEXO RP14'!$A$52,(IF(G2504=3,'ANEXO RP14'!$A$53,(IF(G2504=4,'ANEXO RP14'!$A$54,(IF(G2504=5,'ANEXO RP14'!$A$55,(IF(G2504=6,'ANEXO RP14'!$A$56,(IF(G2504=7,'ANEXO RP14'!$A$57,(IF(G2504=8,'ANEXO RP14'!$A$58,(IF(G2504=9,'ANEXO RP14'!$A$59,(IF(G2504=10,'ANEXO RP14'!$A$60,(IF(G2504=11,'ANEXO RP14'!$A$61,(IF(G2504=12,'ANEXO RP14'!$A$62,(IF(G2504=13,'ANEXO RP14'!$A$63,(IF(G2504=14,'ANEXO RP14'!$A$64,(IF(G2504=15,'ANEXO RP14'!$A$65,(IF(G2504=16,'ANEXO RP14'!$A$66," ")))))))))))))))))))))))))))))))</f>
        <v xml:space="preserve"> </v>
      </c>
      <c r="I2504" s="106"/>
      <c r="J2504" s="114"/>
      <c r="K2504" s="91"/>
    </row>
    <row r="2505" spans="1:11" s="30" customFormat="1" ht="41.25" customHeight="1" thickBot="1" x14ac:dyDescent="0.3">
      <c r="A2505" s="113"/>
      <c r="B2505" s="93"/>
      <c r="C2505" s="55"/>
      <c r="D2505" s="94" t="e">
        <f>VLOOKUP($C2504:$C$5004,$C$27:$D$5004,2,0)</f>
        <v>#N/A</v>
      </c>
      <c r="E2505" s="99"/>
      <c r="F2505" s="60" t="e">
        <f>VLOOKUP($E2505:$E$5004,'PLANO DE APLICAÇÃO'!$A$5:$B$1002,2,0)</f>
        <v>#N/A</v>
      </c>
      <c r="G2505" s="28"/>
      <c r="H2505" s="29" t="str">
        <f>IF(G2505=1,'ANEXO RP14'!$A$51,(IF(G2505=2,'ANEXO RP14'!$A$52,(IF(G2505=3,'ANEXO RP14'!$A$53,(IF(G2505=4,'ANEXO RP14'!$A$54,(IF(G2505=5,'ANEXO RP14'!$A$55,(IF(G2505=6,'ANEXO RP14'!$A$56,(IF(G2505=7,'ANEXO RP14'!$A$57,(IF(G2505=8,'ANEXO RP14'!$A$58,(IF(G2505=9,'ANEXO RP14'!$A$59,(IF(G2505=10,'ANEXO RP14'!$A$60,(IF(G2505=11,'ANEXO RP14'!$A$61,(IF(G2505=12,'ANEXO RP14'!$A$62,(IF(G2505=13,'ANEXO RP14'!$A$63,(IF(G2505=14,'ANEXO RP14'!$A$64,(IF(G2505=15,'ANEXO RP14'!$A$65,(IF(G2505=16,'ANEXO RP14'!$A$66," ")))))))))))))))))))))))))))))))</f>
        <v xml:space="preserve"> </v>
      </c>
      <c r="I2505" s="106"/>
      <c r="J2505" s="114"/>
      <c r="K2505" s="91"/>
    </row>
    <row r="2506" spans="1:11" s="30" customFormat="1" ht="41.25" customHeight="1" thickBot="1" x14ac:dyDescent="0.3">
      <c r="A2506" s="113"/>
      <c r="B2506" s="93"/>
      <c r="C2506" s="55"/>
      <c r="D2506" s="94" t="e">
        <f>VLOOKUP($C2505:$C$5004,$C$27:$D$5004,2,0)</f>
        <v>#N/A</v>
      </c>
      <c r="E2506" s="99"/>
      <c r="F2506" s="60" t="e">
        <f>VLOOKUP($E2506:$E$5004,'PLANO DE APLICAÇÃO'!$A$5:$B$1002,2,0)</f>
        <v>#N/A</v>
      </c>
      <c r="G2506" s="28"/>
      <c r="H2506" s="29" t="str">
        <f>IF(G2506=1,'ANEXO RP14'!$A$51,(IF(G2506=2,'ANEXO RP14'!$A$52,(IF(G2506=3,'ANEXO RP14'!$A$53,(IF(G2506=4,'ANEXO RP14'!$A$54,(IF(G2506=5,'ANEXO RP14'!$A$55,(IF(G2506=6,'ANEXO RP14'!$A$56,(IF(G2506=7,'ANEXO RP14'!$A$57,(IF(G2506=8,'ANEXO RP14'!$A$58,(IF(G2506=9,'ANEXO RP14'!$A$59,(IF(G2506=10,'ANEXO RP14'!$A$60,(IF(G2506=11,'ANEXO RP14'!$A$61,(IF(G2506=12,'ANEXO RP14'!$A$62,(IF(G2506=13,'ANEXO RP14'!$A$63,(IF(G2506=14,'ANEXO RP14'!$A$64,(IF(G2506=15,'ANEXO RP14'!$A$65,(IF(G2506=16,'ANEXO RP14'!$A$66," ")))))))))))))))))))))))))))))))</f>
        <v xml:space="preserve"> </v>
      </c>
      <c r="I2506" s="106"/>
      <c r="J2506" s="114"/>
      <c r="K2506" s="91"/>
    </row>
    <row r="2507" spans="1:11" s="30" customFormat="1" ht="41.25" customHeight="1" thickBot="1" x14ac:dyDescent="0.3">
      <c r="A2507" s="113"/>
      <c r="B2507" s="93"/>
      <c r="C2507" s="55"/>
      <c r="D2507" s="94" t="e">
        <f>VLOOKUP($C2506:$C$5004,$C$27:$D$5004,2,0)</f>
        <v>#N/A</v>
      </c>
      <c r="E2507" s="99"/>
      <c r="F2507" s="60" t="e">
        <f>VLOOKUP($E2507:$E$5004,'PLANO DE APLICAÇÃO'!$A$5:$B$1002,2,0)</f>
        <v>#N/A</v>
      </c>
      <c r="G2507" s="28"/>
      <c r="H2507" s="29" t="str">
        <f>IF(G2507=1,'ANEXO RP14'!$A$51,(IF(G2507=2,'ANEXO RP14'!$A$52,(IF(G2507=3,'ANEXO RP14'!$A$53,(IF(G2507=4,'ANEXO RP14'!$A$54,(IF(G2507=5,'ANEXO RP14'!$A$55,(IF(G2507=6,'ANEXO RP14'!$A$56,(IF(G2507=7,'ANEXO RP14'!$A$57,(IF(G2507=8,'ANEXO RP14'!$A$58,(IF(G2507=9,'ANEXO RP14'!$A$59,(IF(G2507=10,'ANEXO RP14'!$A$60,(IF(G2507=11,'ANEXO RP14'!$A$61,(IF(G2507=12,'ANEXO RP14'!$A$62,(IF(G2507=13,'ANEXO RP14'!$A$63,(IF(G2507=14,'ANEXO RP14'!$A$64,(IF(G2507=15,'ANEXO RP14'!$A$65,(IF(G2507=16,'ANEXO RP14'!$A$66," ")))))))))))))))))))))))))))))))</f>
        <v xml:space="preserve"> </v>
      </c>
      <c r="I2507" s="106"/>
      <c r="J2507" s="114"/>
      <c r="K2507" s="91"/>
    </row>
    <row r="2508" spans="1:11" s="30" customFormat="1" ht="41.25" customHeight="1" thickBot="1" x14ac:dyDescent="0.3">
      <c r="A2508" s="113"/>
      <c r="B2508" s="93"/>
      <c r="C2508" s="55"/>
      <c r="D2508" s="94" t="e">
        <f>VLOOKUP($C2507:$C$5004,$C$27:$D$5004,2,0)</f>
        <v>#N/A</v>
      </c>
      <c r="E2508" s="99"/>
      <c r="F2508" s="60" t="e">
        <f>VLOOKUP($E2508:$E$5004,'PLANO DE APLICAÇÃO'!$A$5:$B$1002,2,0)</f>
        <v>#N/A</v>
      </c>
      <c r="G2508" s="28"/>
      <c r="H2508" s="29" t="str">
        <f>IF(G2508=1,'ANEXO RP14'!$A$51,(IF(G2508=2,'ANEXO RP14'!$A$52,(IF(G2508=3,'ANEXO RP14'!$A$53,(IF(G2508=4,'ANEXO RP14'!$A$54,(IF(G2508=5,'ANEXO RP14'!$A$55,(IF(G2508=6,'ANEXO RP14'!$A$56,(IF(G2508=7,'ANEXO RP14'!$A$57,(IF(G2508=8,'ANEXO RP14'!$A$58,(IF(G2508=9,'ANEXO RP14'!$A$59,(IF(G2508=10,'ANEXO RP14'!$A$60,(IF(G2508=11,'ANEXO RP14'!$A$61,(IF(G2508=12,'ANEXO RP14'!$A$62,(IF(G2508=13,'ANEXO RP14'!$A$63,(IF(G2508=14,'ANEXO RP14'!$A$64,(IF(G2508=15,'ANEXO RP14'!$A$65,(IF(G2508=16,'ANEXO RP14'!$A$66," ")))))))))))))))))))))))))))))))</f>
        <v xml:space="preserve"> </v>
      </c>
      <c r="I2508" s="106"/>
      <c r="J2508" s="114"/>
      <c r="K2508" s="91"/>
    </row>
    <row r="2509" spans="1:11" s="30" customFormat="1" ht="41.25" customHeight="1" thickBot="1" x14ac:dyDescent="0.3">
      <c r="A2509" s="113"/>
      <c r="B2509" s="93"/>
      <c r="C2509" s="55"/>
      <c r="D2509" s="94" t="e">
        <f>VLOOKUP($C2508:$C$5004,$C$27:$D$5004,2,0)</f>
        <v>#N/A</v>
      </c>
      <c r="E2509" s="99"/>
      <c r="F2509" s="60" t="e">
        <f>VLOOKUP($E2509:$E$5004,'PLANO DE APLICAÇÃO'!$A$5:$B$1002,2,0)</f>
        <v>#N/A</v>
      </c>
      <c r="G2509" s="28"/>
      <c r="H2509" s="29" t="str">
        <f>IF(G2509=1,'ANEXO RP14'!$A$51,(IF(G2509=2,'ANEXO RP14'!$A$52,(IF(G2509=3,'ANEXO RP14'!$A$53,(IF(G2509=4,'ANEXO RP14'!$A$54,(IF(G2509=5,'ANEXO RP14'!$A$55,(IF(G2509=6,'ANEXO RP14'!$A$56,(IF(G2509=7,'ANEXO RP14'!$A$57,(IF(G2509=8,'ANEXO RP14'!$A$58,(IF(G2509=9,'ANEXO RP14'!$A$59,(IF(G2509=10,'ANEXO RP14'!$A$60,(IF(G2509=11,'ANEXO RP14'!$A$61,(IF(G2509=12,'ANEXO RP14'!$A$62,(IF(G2509=13,'ANEXO RP14'!$A$63,(IF(G2509=14,'ANEXO RP14'!$A$64,(IF(G2509=15,'ANEXO RP14'!$A$65,(IF(G2509=16,'ANEXO RP14'!$A$66," ")))))))))))))))))))))))))))))))</f>
        <v xml:space="preserve"> </v>
      </c>
      <c r="I2509" s="106"/>
      <c r="J2509" s="114"/>
      <c r="K2509" s="91"/>
    </row>
    <row r="2510" spans="1:11" s="30" customFormat="1" ht="41.25" customHeight="1" thickBot="1" x14ac:dyDescent="0.3">
      <c r="A2510" s="113"/>
      <c r="B2510" s="93"/>
      <c r="C2510" s="55"/>
      <c r="D2510" s="94" t="e">
        <f>VLOOKUP($C2509:$C$5004,$C$27:$D$5004,2,0)</f>
        <v>#N/A</v>
      </c>
      <c r="E2510" s="99"/>
      <c r="F2510" s="60" t="e">
        <f>VLOOKUP($E2510:$E$5004,'PLANO DE APLICAÇÃO'!$A$5:$B$1002,2,0)</f>
        <v>#N/A</v>
      </c>
      <c r="G2510" s="28"/>
      <c r="H2510" s="29" t="str">
        <f>IF(G2510=1,'ANEXO RP14'!$A$51,(IF(G2510=2,'ANEXO RP14'!$A$52,(IF(G2510=3,'ANEXO RP14'!$A$53,(IF(G2510=4,'ANEXO RP14'!$A$54,(IF(G2510=5,'ANEXO RP14'!$A$55,(IF(G2510=6,'ANEXO RP14'!$A$56,(IF(G2510=7,'ANEXO RP14'!$A$57,(IF(G2510=8,'ANEXO RP14'!$A$58,(IF(G2510=9,'ANEXO RP14'!$A$59,(IF(G2510=10,'ANEXO RP14'!$A$60,(IF(G2510=11,'ANEXO RP14'!$A$61,(IF(G2510=12,'ANEXO RP14'!$A$62,(IF(G2510=13,'ANEXO RP14'!$A$63,(IF(G2510=14,'ANEXO RP14'!$A$64,(IF(G2510=15,'ANEXO RP14'!$A$65,(IF(G2510=16,'ANEXO RP14'!$A$66," ")))))))))))))))))))))))))))))))</f>
        <v xml:space="preserve"> </v>
      </c>
      <c r="I2510" s="106"/>
      <c r="J2510" s="114"/>
      <c r="K2510" s="91"/>
    </row>
    <row r="2511" spans="1:11" s="30" customFormat="1" ht="41.25" customHeight="1" thickBot="1" x14ac:dyDescent="0.3">
      <c r="A2511" s="113"/>
      <c r="B2511" s="93"/>
      <c r="C2511" s="55"/>
      <c r="D2511" s="94" t="e">
        <f>VLOOKUP($C2510:$C$5004,$C$27:$D$5004,2,0)</f>
        <v>#N/A</v>
      </c>
      <c r="E2511" s="99"/>
      <c r="F2511" s="60" t="e">
        <f>VLOOKUP($E2511:$E$5004,'PLANO DE APLICAÇÃO'!$A$5:$B$1002,2,0)</f>
        <v>#N/A</v>
      </c>
      <c r="G2511" s="28"/>
      <c r="H2511" s="29" t="str">
        <f>IF(G2511=1,'ANEXO RP14'!$A$51,(IF(G2511=2,'ANEXO RP14'!$A$52,(IF(G2511=3,'ANEXO RP14'!$A$53,(IF(G2511=4,'ANEXO RP14'!$A$54,(IF(G2511=5,'ANEXO RP14'!$A$55,(IF(G2511=6,'ANEXO RP14'!$A$56,(IF(G2511=7,'ANEXO RP14'!$A$57,(IF(G2511=8,'ANEXO RP14'!$A$58,(IF(G2511=9,'ANEXO RP14'!$A$59,(IF(G2511=10,'ANEXO RP14'!$A$60,(IF(G2511=11,'ANEXO RP14'!$A$61,(IF(G2511=12,'ANEXO RP14'!$A$62,(IF(G2511=13,'ANEXO RP14'!$A$63,(IF(G2511=14,'ANEXO RP14'!$A$64,(IF(G2511=15,'ANEXO RP14'!$A$65,(IF(G2511=16,'ANEXO RP14'!$A$66," ")))))))))))))))))))))))))))))))</f>
        <v xml:space="preserve"> </v>
      </c>
      <c r="I2511" s="106"/>
      <c r="J2511" s="114"/>
      <c r="K2511" s="91"/>
    </row>
    <row r="2512" spans="1:11" s="30" customFormat="1" ht="41.25" customHeight="1" thickBot="1" x14ac:dyDescent="0.3">
      <c r="A2512" s="113"/>
      <c r="B2512" s="93"/>
      <c r="C2512" s="55"/>
      <c r="D2512" s="94" t="e">
        <f>VLOOKUP($C2511:$C$5004,$C$27:$D$5004,2,0)</f>
        <v>#N/A</v>
      </c>
      <c r="E2512" s="99"/>
      <c r="F2512" s="60" t="e">
        <f>VLOOKUP($E2512:$E$5004,'PLANO DE APLICAÇÃO'!$A$5:$B$1002,2,0)</f>
        <v>#N/A</v>
      </c>
      <c r="G2512" s="28"/>
      <c r="H2512" s="29" t="str">
        <f>IF(G2512=1,'ANEXO RP14'!$A$51,(IF(G2512=2,'ANEXO RP14'!$A$52,(IF(G2512=3,'ANEXO RP14'!$A$53,(IF(G2512=4,'ANEXO RP14'!$A$54,(IF(G2512=5,'ANEXO RP14'!$A$55,(IF(G2512=6,'ANEXO RP14'!$A$56,(IF(G2512=7,'ANEXO RP14'!$A$57,(IF(G2512=8,'ANEXO RP14'!$A$58,(IF(G2512=9,'ANEXO RP14'!$A$59,(IF(G2512=10,'ANEXO RP14'!$A$60,(IF(G2512=11,'ANEXO RP14'!$A$61,(IF(G2512=12,'ANEXO RP14'!$A$62,(IF(G2512=13,'ANEXO RP14'!$A$63,(IF(G2512=14,'ANEXO RP14'!$A$64,(IF(G2512=15,'ANEXO RP14'!$A$65,(IF(G2512=16,'ANEXO RP14'!$A$66," ")))))))))))))))))))))))))))))))</f>
        <v xml:space="preserve"> </v>
      </c>
      <c r="I2512" s="106"/>
      <c r="J2512" s="114"/>
      <c r="K2512" s="91"/>
    </row>
    <row r="2513" spans="1:11" s="30" customFormat="1" ht="41.25" customHeight="1" thickBot="1" x14ac:dyDescent="0.3">
      <c r="A2513" s="113"/>
      <c r="B2513" s="93"/>
      <c r="C2513" s="55"/>
      <c r="D2513" s="94" t="e">
        <f>VLOOKUP($C2512:$C$5004,$C$27:$D$5004,2,0)</f>
        <v>#N/A</v>
      </c>
      <c r="E2513" s="99"/>
      <c r="F2513" s="60" t="e">
        <f>VLOOKUP($E2513:$E$5004,'PLANO DE APLICAÇÃO'!$A$5:$B$1002,2,0)</f>
        <v>#N/A</v>
      </c>
      <c r="G2513" s="28"/>
      <c r="H2513" s="29" t="str">
        <f>IF(G2513=1,'ANEXO RP14'!$A$51,(IF(G2513=2,'ANEXO RP14'!$A$52,(IF(G2513=3,'ANEXO RP14'!$A$53,(IF(G2513=4,'ANEXO RP14'!$A$54,(IF(G2513=5,'ANEXO RP14'!$A$55,(IF(G2513=6,'ANEXO RP14'!$A$56,(IF(G2513=7,'ANEXO RP14'!$A$57,(IF(G2513=8,'ANEXO RP14'!$A$58,(IF(G2513=9,'ANEXO RP14'!$A$59,(IF(G2513=10,'ANEXO RP14'!$A$60,(IF(G2513=11,'ANEXO RP14'!$A$61,(IF(G2513=12,'ANEXO RP14'!$A$62,(IF(G2513=13,'ANEXO RP14'!$A$63,(IF(G2513=14,'ANEXO RP14'!$A$64,(IF(G2513=15,'ANEXO RP14'!$A$65,(IF(G2513=16,'ANEXO RP14'!$A$66," ")))))))))))))))))))))))))))))))</f>
        <v xml:space="preserve"> </v>
      </c>
      <c r="I2513" s="106"/>
      <c r="J2513" s="114"/>
      <c r="K2513" s="91"/>
    </row>
    <row r="2514" spans="1:11" s="30" customFormat="1" ht="41.25" customHeight="1" thickBot="1" x14ac:dyDescent="0.3">
      <c r="A2514" s="113"/>
      <c r="B2514" s="93"/>
      <c r="C2514" s="55"/>
      <c r="D2514" s="94" t="e">
        <f>VLOOKUP($C2513:$C$5004,$C$27:$D$5004,2,0)</f>
        <v>#N/A</v>
      </c>
      <c r="E2514" s="99"/>
      <c r="F2514" s="60" t="e">
        <f>VLOOKUP($E2514:$E$5004,'PLANO DE APLICAÇÃO'!$A$5:$B$1002,2,0)</f>
        <v>#N/A</v>
      </c>
      <c r="G2514" s="28"/>
      <c r="H2514" s="29" t="str">
        <f>IF(G2514=1,'ANEXO RP14'!$A$51,(IF(G2514=2,'ANEXO RP14'!$A$52,(IF(G2514=3,'ANEXO RP14'!$A$53,(IF(G2514=4,'ANEXO RP14'!$A$54,(IF(G2514=5,'ANEXO RP14'!$A$55,(IF(G2514=6,'ANEXO RP14'!$A$56,(IF(G2514=7,'ANEXO RP14'!$A$57,(IF(G2514=8,'ANEXO RP14'!$A$58,(IF(G2514=9,'ANEXO RP14'!$A$59,(IF(G2514=10,'ANEXO RP14'!$A$60,(IF(G2514=11,'ANEXO RP14'!$A$61,(IF(G2514=12,'ANEXO RP14'!$A$62,(IF(G2514=13,'ANEXO RP14'!$A$63,(IF(G2514=14,'ANEXO RP14'!$A$64,(IF(G2514=15,'ANEXO RP14'!$A$65,(IF(G2514=16,'ANEXO RP14'!$A$66," ")))))))))))))))))))))))))))))))</f>
        <v xml:space="preserve"> </v>
      </c>
      <c r="I2514" s="106"/>
      <c r="J2514" s="114"/>
      <c r="K2514" s="91"/>
    </row>
    <row r="2515" spans="1:11" s="30" customFormat="1" ht="41.25" customHeight="1" thickBot="1" x14ac:dyDescent="0.3">
      <c r="A2515" s="113"/>
      <c r="B2515" s="93"/>
      <c r="C2515" s="55"/>
      <c r="D2515" s="94" t="e">
        <f>VLOOKUP($C2514:$C$5004,$C$27:$D$5004,2,0)</f>
        <v>#N/A</v>
      </c>
      <c r="E2515" s="99"/>
      <c r="F2515" s="60" t="e">
        <f>VLOOKUP($E2515:$E$5004,'PLANO DE APLICAÇÃO'!$A$5:$B$1002,2,0)</f>
        <v>#N/A</v>
      </c>
      <c r="G2515" s="28"/>
      <c r="H2515" s="29" t="str">
        <f>IF(G2515=1,'ANEXO RP14'!$A$51,(IF(G2515=2,'ANEXO RP14'!$A$52,(IF(G2515=3,'ANEXO RP14'!$A$53,(IF(G2515=4,'ANEXO RP14'!$A$54,(IF(G2515=5,'ANEXO RP14'!$A$55,(IF(G2515=6,'ANEXO RP14'!$A$56,(IF(G2515=7,'ANEXO RP14'!$A$57,(IF(G2515=8,'ANEXO RP14'!$A$58,(IF(G2515=9,'ANEXO RP14'!$A$59,(IF(G2515=10,'ANEXO RP14'!$A$60,(IF(G2515=11,'ANEXO RP14'!$A$61,(IF(G2515=12,'ANEXO RP14'!$A$62,(IF(G2515=13,'ANEXO RP14'!$A$63,(IF(G2515=14,'ANEXO RP14'!$A$64,(IF(G2515=15,'ANEXO RP14'!$A$65,(IF(G2515=16,'ANEXO RP14'!$A$66," ")))))))))))))))))))))))))))))))</f>
        <v xml:space="preserve"> </v>
      </c>
      <c r="I2515" s="106"/>
      <c r="J2515" s="114"/>
      <c r="K2515" s="91"/>
    </row>
    <row r="2516" spans="1:11" s="30" customFormat="1" ht="41.25" customHeight="1" thickBot="1" x14ac:dyDescent="0.3">
      <c r="A2516" s="113"/>
      <c r="B2516" s="93"/>
      <c r="C2516" s="55"/>
      <c r="D2516" s="94" t="e">
        <f>VLOOKUP($C2515:$C$5004,$C$27:$D$5004,2,0)</f>
        <v>#N/A</v>
      </c>
      <c r="E2516" s="99"/>
      <c r="F2516" s="60" t="e">
        <f>VLOOKUP($E2516:$E$5004,'PLANO DE APLICAÇÃO'!$A$5:$B$1002,2,0)</f>
        <v>#N/A</v>
      </c>
      <c r="G2516" s="28"/>
      <c r="H2516" s="29" t="str">
        <f>IF(G2516=1,'ANEXO RP14'!$A$51,(IF(G2516=2,'ANEXO RP14'!$A$52,(IF(G2516=3,'ANEXO RP14'!$A$53,(IF(G2516=4,'ANEXO RP14'!$A$54,(IF(G2516=5,'ANEXO RP14'!$A$55,(IF(G2516=6,'ANEXO RP14'!$A$56,(IF(G2516=7,'ANEXO RP14'!$A$57,(IF(G2516=8,'ANEXO RP14'!$A$58,(IF(G2516=9,'ANEXO RP14'!$A$59,(IF(G2516=10,'ANEXO RP14'!$A$60,(IF(G2516=11,'ANEXO RP14'!$A$61,(IF(G2516=12,'ANEXO RP14'!$A$62,(IF(G2516=13,'ANEXO RP14'!$A$63,(IF(G2516=14,'ANEXO RP14'!$A$64,(IF(G2516=15,'ANEXO RP14'!$A$65,(IF(G2516=16,'ANEXO RP14'!$A$66," ")))))))))))))))))))))))))))))))</f>
        <v xml:space="preserve"> </v>
      </c>
      <c r="I2516" s="106"/>
      <c r="J2516" s="114"/>
      <c r="K2516" s="91"/>
    </row>
    <row r="2517" spans="1:11" s="30" customFormat="1" ht="41.25" customHeight="1" thickBot="1" x14ac:dyDescent="0.3">
      <c r="A2517" s="113"/>
      <c r="B2517" s="93"/>
      <c r="C2517" s="55"/>
      <c r="D2517" s="94" t="e">
        <f>VLOOKUP($C2516:$C$5004,$C$27:$D$5004,2,0)</f>
        <v>#N/A</v>
      </c>
      <c r="E2517" s="99"/>
      <c r="F2517" s="60" t="e">
        <f>VLOOKUP($E2517:$E$5004,'PLANO DE APLICAÇÃO'!$A$5:$B$1002,2,0)</f>
        <v>#N/A</v>
      </c>
      <c r="G2517" s="28"/>
      <c r="H2517" s="29" t="str">
        <f>IF(G2517=1,'ANEXO RP14'!$A$51,(IF(G2517=2,'ANEXO RP14'!$A$52,(IF(G2517=3,'ANEXO RP14'!$A$53,(IF(G2517=4,'ANEXO RP14'!$A$54,(IF(G2517=5,'ANEXO RP14'!$A$55,(IF(G2517=6,'ANEXO RP14'!$A$56,(IF(G2517=7,'ANEXO RP14'!$A$57,(IF(G2517=8,'ANEXO RP14'!$A$58,(IF(G2517=9,'ANEXO RP14'!$A$59,(IF(G2517=10,'ANEXO RP14'!$A$60,(IF(G2517=11,'ANEXO RP14'!$A$61,(IF(G2517=12,'ANEXO RP14'!$A$62,(IF(G2517=13,'ANEXO RP14'!$A$63,(IF(G2517=14,'ANEXO RP14'!$A$64,(IF(G2517=15,'ANEXO RP14'!$A$65,(IF(G2517=16,'ANEXO RP14'!$A$66," ")))))))))))))))))))))))))))))))</f>
        <v xml:space="preserve"> </v>
      </c>
      <c r="I2517" s="106"/>
      <c r="J2517" s="114"/>
      <c r="K2517" s="91"/>
    </row>
    <row r="2518" spans="1:11" s="30" customFormat="1" ht="41.25" customHeight="1" thickBot="1" x14ac:dyDescent="0.3">
      <c r="A2518" s="113"/>
      <c r="B2518" s="93"/>
      <c r="C2518" s="55"/>
      <c r="D2518" s="94" t="e">
        <f>VLOOKUP($C2517:$C$5004,$C$27:$D$5004,2,0)</f>
        <v>#N/A</v>
      </c>
      <c r="E2518" s="99"/>
      <c r="F2518" s="60" t="e">
        <f>VLOOKUP($E2518:$E$5004,'PLANO DE APLICAÇÃO'!$A$5:$B$1002,2,0)</f>
        <v>#N/A</v>
      </c>
      <c r="G2518" s="28"/>
      <c r="H2518" s="29" t="str">
        <f>IF(G2518=1,'ANEXO RP14'!$A$51,(IF(G2518=2,'ANEXO RP14'!$A$52,(IF(G2518=3,'ANEXO RP14'!$A$53,(IF(G2518=4,'ANEXO RP14'!$A$54,(IF(G2518=5,'ANEXO RP14'!$A$55,(IF(G2518=6,'ANEXO RP14'!$A$56,(IF(G2518=7,'ANEXO RP14'!$A$57,(IF(G2518=8,'ANEXO RP14'!$A$58,(IF(G2518=9,'ANEXO RP14'!$A$59,(IF(G2518=10,'ANEXO RP14'!$A$60,(IF(G2518=11,'ANEXO RP14'!$A$61,(IF(G2518=12,'ANEXO RP14'!$A$62,(IF(G2518=13,'ANEXO RP14'!$A$63,(IF(G2518=14,'ANEXO RP14'!$A$64,(IF(G2518=15,'ANEXO RP14'!$A$65,(IF(G2518=16,'ANEXO RP14'!$A$66," ")))))))))))))))))))))))))))))))</f>
        <v xml:space="preserve"> </v>
      </c>
      <c r="I2518" s="106"/>
      <c r="J2518" s="114"/>
      <c r="K2518" s="91"/>
    </row>
    <row r="2519" spans="1:11" s="30" customFormat="1" ht="41.25" customHeight="1" thickBot="1" x14ac:dyDescent="0.3">
      <c r="A2519" s="113"/>
      <c r="B2519" s="93"/>
      <c r="C2519" s="55"/>
      <c r="D2519" s="94" t="e">
        <f>VLOOKUP($C2518:$C$5004,$C$27:$D$5004,2,0)</f>
        <v>#N/A</v>
      </c>
      <c r="E2519" s="99"/>
      <c r="F2519" s="60" t="e">
        <f>VLOOKUP($E2519:$E$5004,'PLANO DE APLICAÇÃO'!$A$5:$B$1002,2,0)</f>
        <v>#N/A</v>
      </c>
      <c r="G2519" s="28"/>
      <c r="H2519" s="29" t="str">
        <f>IF(G2519=1,'ANEXO RP14'!$A$51,(IF(G2519=2,'ANEXO RP14'!$A$52,(IF(G2519=3,'ANEXO RP14'!$A$53,(IF(G2519=4,'ANEXO RP14'!$A$54,(IF(G2519=5,'ANEXO RP14'!$A$55,(IF(G2519=6,'ANEXO RP14'!$A$56,(IF(G2519=7,'ANEXO RP14'!$A$57,(IF(G2519=8,'ANEXO RP14'!$A$58,(IF(G2519=9,'ANEXO RP14'!$A$59,(IF(G2519=10,'ANEXO RP14'!$A$60,(IF(G2519=11,'ANEXO RP14'!$A$61,(IF(G2519=12,'ANEXO RP14'!$A$62,(IF(G2519=13,'ANEXO RP14'!$A$63,(IF(G2519=14,'ANEXO RP14'!$A$64,(IF(G2519=15,'ANEXO RP14'!$A$65,(IF(G2519=16,'ANEXO RP14'!$A$66," ")))))))))))))))))))))))))))))))</f>
        <v xml:space="preserve"> </v>
      </c>
      <c r="I2519" s="106"/>
      <c r="J2519" s="114"/>
      <c r="K2519" s="91"/>
    </row>
    <row r="2520" spans="1:11" s="30" customFormat="1" ht="41.25" customHeight="1" thickBot="1" x14ac:dyDescent="0.3">
      <c r="A2520" s="113"/>
      <c r="B2520" s="93"/>
      <c r="C2520" s="55"/>
      <c r="D2520" s="94" t="e">
        <f>VLOOKUP($C2519:$C$5004,$C$27:$D$5004,2,0)</f>
        <v>#N/A</v>
      </c>
      <c r="E2520" s="99"/>
      <c r="F2520" s="60" t="e">
        <f>VLOOKUP($E2520:$E$5004,'PLANO DE APLICAÇÃO'!$A$5:$B$1002,2,0)</f>
        <v>#N/A</v>
      </c>
      <c r="G2520" s="28"/>
      <c r="H2520" s="29" t="str">
        <f>IF(G2520=1,'ANEXO RP14'!$A$51,(IF(G2520=2,'ANEXO RP14'!$A$52,(IF(G2520=3,'ANEXO RP14'!$A$53,(IF(G2520=4,'ANEXO RP14'!$A$54,(IF(G2520=5,'ANEXO RP14'!$A$55,(IF(G2520=6,'ANEXO RP14'!$A$56,(IF(G2520=7,'ANEXO RP14'!$A$57,(IF(G2520=8,'ANEXO RP14'!$A$58,(IF(G2520=9,'ANEXO RP14'!$A$59,(IF(G2520=10,'ANEXO RP14'!$A$60,(IF(G2520=11,'ANEXO RP14'!$A$61,(IF(G2520=12,'ANEXO RP14'!$A$62,(IF(G2520=13,'ANEXO RP14'!$A$63,(IF(G2520=14,'ANEXO RP14'!$A$64,(IF(G2520=15,'ANEXO RP14'!$A$65,(IF(G2520=16,'ANEXO RP14'!$A$66," ")))))))))))))))))))))))))))))))</f>
        <v xml:space="preserve"> </v>
      </c>
      <c r="I2520" s="106"/>
      <c r="J2520" s="114"/>
      <c r="K2520" s="91"/>
    </row>
    <row r="2521" spans="1:11" s="30" customFormat="1" ht="41.25" customHeight="1" thickBot="1" x14ac:dyDescent="0.3">
      <c r="A2521" s="113"/>
      <c r="B2521" s="93"/>
      <c r="C2521" s="55"/>
      <c r="D2521" s="94" t="e">
        <f>VLOOKUP($C2520:$C$5004,$C$27:$D$5004,2,0)</f>
        <v>#N/A</v>
      </c>
      <c r="E2521" s="99"/>
      <c r="F2521" s="60" t="e">
        <f>VLOOKUP($E2521:$E$5004,'PLANO DE APLICAÇÃO'!$A$5:$B$1002,2,0)</f>
        <v>#N/A</v>
      </c>
      <c r="G2521" s="28"/>
      <c r="H2521" s="29" t="str">
        <f>IF(G2521=1,'ANEXO RP14'!$A$51,(IF(G2521=2,'ANEXO RP14'!$A$52,(IF(G2521=3,'ANEXO RP14'!$A$53,(IF(G2521=4,'ANEXO RP14'!$A$54,(IF(G2521=5,'ANEXO RP14'!$A$55,(IF(G2521=6,'ANEXO RP14'!$A$56,(IF(G2521=7,'ANEXO RP14'!$A$57,(IF(G2521=8,'ANEXO RP14'!$A$58,(IF(G2521=9,'ANEXO RP14'!$A$59,(IF(G2521=10,'ANEXO RP14'!$A$60,(IF(G2521=11,'ANEXO RP14'!$A$61,(IF(G2521=12,'ANEXO RP14'!$A$62,(IF(G2521=13,'ANEXO RP14'!$A$63,(IF(G2521=14,'ANEXO RP14'!$A$64,(IF(G2521=15,'ANEXO RP14'!$A$65,(IF(G2521=16,'ANEXO RP14'!$A$66," ")))))))))))))))))))))))))))))))</f>
        <v xml:space="preserve"> </v>
      </c>
      <c r="I2521" s="106"/>
      <c r="J2521" s="114"/>
      <c r="K2521" s="91"/>
    </row>
    <row r="2522" spans="1:11" s="30" customFormat="1" ht="41.25" customHeight="1" thickBot="1" x14ac:dyDescent="0.3">
      <c r="A2522" s="113"/>
      <c r="B2522" s="93"/>
      <c r="C2522" s="55"/>
      <c r="D2522" s="94" t="e">
        <f>VLOOKUP($C2521:$C$5004,$C$27:$D$5004,2,0)</f>
        <v>#N/A</v>
      </c>
      <c r="E2522" s="99"/>
      <c r="F2522" s="60" t="e">
        <f>VLOOKUP($E2522:$E$5004,'PLANO DE APLICAÇÃO'!$A$5:$B$1002,2,0)</f>
        <v>#N/A</v>
      </c>
      <c r="G2522" s="28"/>
      <c r="H2522" s="29" t="str">
        <f>IF(G2522=1,'ANEXO RP14'!$A$51,(IF(G2522=2,'ANEXO RP14'!$A$52,(IF(G2522=3,'ANEXO RP14'!$A$53,(IF(G2522=4,'ANEXO RP14'!$A$54,(IF(G2522=5,'ANEXO RP14'!$A$55,(IF(G2522=6,'ANEXO RP14'!$A$56,(IF(G2522=7,'ANEXO RP14'!$A$57,(IF(G2522=8,'ANEXO RP14'!$A$58,(IF(G2522=9,'ANEXO RP14'!$A$59,(IF(G2522=10,'ANEXO RP14'!$A$60,(IF(G2522=11,'ANEXO RP14'!$A$61,(IF(G2522=12,'ANEXO RP14'!$A$62,(IF(G2522=13,'ANEXO RP14'!$A$63,(IF(G2522=14,'ANEXO RP14'!$A$64,(IF(G2522=15,'ANEXO RP14'!$A$65,(IF(G2522=16,'ANEXO RP14'!$A$66," ")))))))))))))))))))))))))))))))</f>
        <v xml:space="preserve"> </v>
      </c>
      <c r="I2522" s="106"/>
      <c r="J2522" s="114"/>
      <c r="K2522" s="91"/>
    </row>
    <row r="2523" spans="1:11" s="30" customFormat="1" ht="41.25" customHeight="1" thickBot="1" x14ac:dyDescent="0.3">
      <c r="A2523" s="113"/>
      <c r="B2523" s="93"/>
      <c r="C2523" s="55"/>
      <c r="D2523" s="94" t="e">
        <f>VLOOKUP($C2522:$C$5004,$C$27:$D$5004,2,0)</f>
        <v>#N/A</v>
      </c>
      <c r="E2523" s="99"/>
      <c r="F2523" s="60" t="e">
        <f>VLOOKUP($E2523:$E$5004,'PLANO DE APLICAÇÃO'!$A$5:$B$1002,2,0)</f>
        <v>#N/A</v>
      </c>
      <c r="G2523" s="28"/>
      <c r="H2523" s="29" t="str">
        <f>IF(G2523=1,'ANEXO RP14'!$A$51,(IF(G2523=2,'ANEXO RP14'!$A$52,(IF(G2523=3,'ANEXO RP14'!$A$53,(IF(G2523=4,'ANEXO RP14'!$A$54,(IF(G2523=5,'ANEXO RP14'!$A$55,(IF(G2523=6,'ANEXO RP14'!$A$56,(IF(G2523=7,'ANEXO RP14'!$A$57,(IF(G2523=8,'ANEXO RP14'!$A$58,(IF(G2523=9,'ANEXO RP14'!$A$59,(IF(G2523=10,'ANEXO RP14'!$A$60,(IF(G2523=11,'ANEXO RP14'!$A$61,(IF(G2523=12,'ANEXO RP14'!$A$62,(IF(G2523=13,'ANEXO RP14'!$A$63,(IF(G2523=14,'ANEXO RP14'!$A$64,(IF(G2523=15,'ANEXO RP14'!$A$65,(IF(G2523=16,'ANEXO RP14'!$A$66," ")))))))))))))))))))))))))))))))</f>
        <v xml:space="preserve"> </v>
      </c>
      <c r="I2523" s="106"/>
      <c r="J2523" s="114"/>
      <c r="K2523" s="91"/>
    </row>
    <row r="2524" spans="1:11" s="30" customFormat="1" ht="41.25" customHeight="1" thickBot="1" x14ac:dyDescent="0.3">
      <c r="A2524" s="113"/>
      <c r="B2524" s="93"/>
      <c r="C2524" s="55"/>
      <c r="D2524" s="94" t="e">
        <f>VLOOKUP($C2523:$C$5004,$C$27:$D$5004,2,0)</f>
        <v>#N/A</v>
      </c>
      <c r="E2524" s="99"/>
      <c r="F2524" s="60" t="e">
        <f>VLOOKUP($E2524:$E$5004,'PLANO DE APLICAÇÃO'!$A$5:$B$1002,2,0)</f>
        <v>#N/A</v>
      </c>
      <c r="G2524" s="28"/>
      <c r="H2524" s="29" t="str">
        <f>IF(G2524=1,'ANEXO RP14'!$A$51,(IF(G2524=2,'ANEXO RP14'!$A$52,(IF(G2524=3,'ANEXO RP14'!$A$53,(IF(G2524=4,'ANEXO RP14'!$A$54,(IF(G2524=5,'ANEXO RP14'!$A$55,(IF(G2524=6,'ANEXO RP14'!$A$56,(IF(G2524=7,'ANEXO RP14'!$A$57,(IF(G2524=8,'ANEXO RP14'!$A$58,(IF(G2524=9,'ANEXO RP14'!$A$59,(IF(G2524=10,'ANEXO RP14'!$A$60,(IF(G2524=11,'ANEXO RP14'!$A$61,(IF(G2524=12,'ANEXO RP14'!$A$62,(IF(G2524=13,'ANEXO RP14'!$A$63,(IF(G2524=14,'ANEXO RP14'!$A$64,(IF(G2524=15,'ANEXO RP14'!$A$65,(IF(G2524=16,'ANEXO RP14'!$A$66," ")))))))))))))))))))))))))))))))</f>
        <v xml:space="preserve"> </v>
      </c>
      <c r="I2524" s="106"/>
      <c r="J2524" s="114"/>
      <c r="K2524" s="91"/>
    </row>
    <row r="2525" spans="1:11" s="30" customFormat="1" ht="41.25" customHeight="1" thickBot="1" x14ac:dyDescent="0.3">
      <c r="A2525" s="113"/>
      <c r="B2525" s="93"/>
      <c r="C2525" s="55"/>
      <c r="D2525" s="94" t="e">
        <f>VLOOKUP($C2524:$C$5004,$C$27:$D$5004,2,0)</f>
        <v>#N/A</v>
      </c>
      <c r="E2525" s="99"/>
      <c r="F2525" s="60" t="e">
        <f>VLOOKUP($E2525:$E$5004,'PLANO DE APLICAÇÃO'!$A$5:$B$1002,2,0)</f>
        <v>#N/A</v>
      </c>
      <c r="G2525" s="28"/>
      <c r="H2525" s="29" t="str">
        <f>IF(G2525=1,'ANEXO RP14'!$A$51,(IF(G2525=2,'ANEXO RP14'!$A$52,(IF(G2525=3,'ANEXO RP14'!$A$53,(IF(G2525=4,'ANEXO RP14'!$A$54,(IF(G2525=5,'ANEXO RP14'!$A$55,(IF(G2525=6,'ANEXO RP14'!$A$56,(IF(G2525=7,'ANEXO RP14'!$A$57,(IF(G2525=8,'ANEXO RP14'!$A$58,(IF(G2525=9,'ANEXO RP14'!$A$59,(IF(G2525=10,'ANEXO RP14'!$A$60,(IF(G2525=11,'ANEXO RP14'!$A$61,(IF(G2525=12,'ANEXO RP14'!$A$62,(IF(G2525=13,'ANEXO RP14'!$A$63,(IF(G2525=14,'ANEXO RP14'!$A$64,(IF(G2525=15,'ANEXO RP14'!$A$65,(IF(G2525=16,'ANEXO RP14'!$A$66," ")))))))))))))))))))))))))))))))</f>
        <v xml:space="preserve"> </v>
      </c>
      <c r="I2525" s="106"/>
      <c r="J2525" s="114"/>
      <c r="K2525" s="91"/>
    </row>
    <row r="2526" spans="1:11" s="30" customFormat="1" ht="41.25" customHeight="1" thickBot="1" x14ac:dyDescent="0.3">
      <c r="A2526" s="113"/>
      <c r="B2526" s="93"/>
      <c r="C2526" s="55"/>
      <c r="D2526" s="94" t="e">
        <f>VLOOKUP($C2525:$C$5004,$C$27:$D$5004,2,0)</f>
        <v>#N/A</v>
      </c>
      <c r="E2526" s="99"/>
      <c r="F2526" s="60" t="e">
        <f>VLOOKUP($E2526:$E$5004,'PLANO DE APLICAÇÃO'!$A$5:$B$1002,2,0)</f>
        <v>#N/A</v>
      </c>
      <c r="G2526" s="28"/>
      <c r="H2526" s="29" t="str">
        <f>IF(G2526=1,'ANEXO RP14'!$A$51,(IF(G2526=2,'ANEXO RP14'!$A$52,(IF(G2526=3,'ANEXO RP14'!$A$53,(IF(G2526=4,'ANEXO RP14'!$A$54,(IF(G2526=5,'ANEXO RP14'!$A$55,(IF(G2526=6,'ANEXO RP14'!$A$56,(IF(G2526=7,'ANEXO RP14'!$A$57,(IF(G2526=8,'ANEXO RP14'!$A$58,(IF(G2526=9,'ANEXO RP14'!$A$59,(IF(G2526=10,'ANEXO RP14'!$A$60,(IF(G2526=11,'ANEXO RP14'!$A$61,(IF(G2526=12,'ANEXO RP14'!$A$62,(IF(G2526=13,'ANEXO RP14'!$A$63,(IF(G2526=14,'ANEXO RP14'!$A$64,(IF(G2526=15,'ANEXO RP14'!$A$65,(IF(G2526=16,'ANEXO RP14'!$A$66," ")))))))))))))))))))))))))))))))</f>
        <v xml:space="preserve"> </v>
      </c>
      <c r="I2526" s="106"/>
      <c r="J2526" s="114"/>
      <c r="K2526" s="91"/>
    </row>
    <row r="2527" spans="1:11" s="30" customFormat="1" ht="41.25" customHeight="1" thickBot="1" x14ac:dyDescent="0.3">
      <c r="A2527" s="113"/>
      <c r="B2527" s="93"/>
      <c r="C2527" s="55"/>
      <c r="D2527" s="94" t="e">
        <f>VLOOKUP($C2526:$C$5004,$C$27:$D$5004,2,0)</f>
        <v>#N/A</v>
      </c>
      <c r="E2527" s="99"/>
      <c r="F2527" s="60" t="e">
        <f>VLOOKUP($E2527:$E$5004,'PLANO DE APLICAÇÃO'!$A$5:$B$1002,2,0)</f>
        <v>#N/A</v>
      </c>
      <c r="G2527" s="28"/>
      <c r="H2527" s="29" t="str">
        <f>IF(G2527=1,'ANEXO RP14'!$A$51,(IF(G2527=2,'ANEXO RP14'!$A$52,(IF(G2527=3,'ANEXO RP14'!$A$53,(IF(G2527=4,'ANEXO RP14'!$A$54,(IF(G2527=5,'ANEXO RP14'!$A$55,(IF(G2527=6,'ANEXO RP14'!$A$56,(IF(G2527=7,'ANEXO RP14'!$A$57,(IF(G2527=8,'ANEXO RP14'!$A$58,(IF(G2527=9,'ANEXO RP14'!$A$59,(IF(G2527=10,'ANEXO RP14'!$A$60,(IF(G2527=11,'ANEXO RP14'!$A$61,(IF(G2527=12,'ANEXO RP14'!$A$62,(IF(G2527=13,'ANEXO RP14'!$A$63,(IF(G2527=14,'ANEXO RP14'!$A$64,(IF(G2527=15,'ANEXO RP14'!$A$65,(IF(G2527=16,'ANEXO RP14'!$A$66," ")))))))))))))))))))))))))))))))</f>
        <v xml:space="preserve"> </v>
      </c>
      <c r="I2527" s="106"/>
      <c r="J2527" s="114"/>
      <c r="K2527" s="91"/>
    </row>
    <row r="2528" spans="1:11" s="30" customFormat="1" ht="41.25" customHeight="1" thickBot="1" x14ac:dyDescent="0.3">
      <c r="A2528" s="113"/>
      <c r="B2528" s="93"/>
      <c r="C2528" s="55"/>
      <c r="D2528" s="94" t="e">
        <f>VLOOKUP($C2527:$C$5004,$C$27:$D$5004,2,0)</f>
        <v>#N/A</v>
      </c>
      <c r="E2528" s="99"/>
      <c r="F2528" s="60" t="e">
        <f>VLOOKUP($E2528:$E$5004,'PLANO DE APLICAÇÃO'!$A$5:$B$1002,2,0)</f>
        <v>#N/A</v>
      </c>
      <c r="G2528" s="28"/>
      <c r="H2528" s="29" t="str">
        <f>IF(G2528=1,'ANEXO RP14'!$A$51,(IF(G2528=2,'ANEXO RP14'!$A$52,(IF(G2528=3,'ANEXO RP14'!$A$53,(IF(G2528=4,'ANEXO RP14'!$A$54,(IF(G2528=5,'ANEXO RP14'!$A$55,(IF(G2528=6,'ANEXO RP14'!$A$56,(IF(G2528=7,'ANEXO RP14'!$A$57,(IF(G2528=8,'ANEXO RP14'!$A$58,(IF(G2528=9,'ANEXO RP14'!$A$59,(IF(G2528=10,'ANEXO RP14'!$A$60,(IF(G2528=11,'ANEXO RP14'!$A$61,(IF(G2528=12,'ANEXO RP14'!$A$62,(IF(G2528=13,'ANEXO RP14'!$A$63,(IF(G2528=14,'ANEXO RP14'!$A$64,(IF(G2528=15,'ANEXO RP14'!$A$65,(IF(G2528=16,'ANEXO RP14'!$A$66," ")))))))))))))))))))))))))))))))</f>
        <v xml:space="preserve"> </v>
      </c>
      <c r="I2528" s="106"/>
      <c r="J2528" s="114"/>
      <c r="K2528" s="91"/>
    </row>
    <row r="2529" spans="1:11" s="30" customFormat="1" ht="41.25" customHeight="1" thickBot="1" x14ac:dyDescent="0.3">
      <c r="A2529" s="113"/>
      <c r="B2529" s="93"/>
      <c r="C2529" s="55"/>
      <c r="D2529" s="94" t="e">
        <f>VLOOKUP($C2528:$C$5004,$C$27:$D$5004,2,0)</f>
        <v>#N/A</v>
      </c>
      <c r="E2529" s="99"/>
      <c r="F2529" s="60" t="e">
        <f>VLOOKUP($E2529:$E$5004,'PLANO DE APLICAÇÃO'!$A$5:$B$1002,2,0)</f>
        <v>#N/A</v>
      </c>
      <c r="G2529" s="28"/>
      <c r="H2529" s="29" t="str">
        <f>IF(G2529=1,'ANEXO RP14'!$A$51,(IF(G2529=2,'ANEXO RP14'!$A$52,(IF(G2529=3,'ANEXO RP14'!$A$53,(IF(G2529=4,'ANEXO RP14'!$A$54,(IF(G2529=5,'ANEXO RP14'!$A$55,(IF(G2529=6,'ANEXO RP14'!$A$56,(IF(G2529=7,'ANEXO RP14'!$A$57,(IF(G2529=8,'ANEXO RP14'!$A$58,(IF(G2529=9,'ANEXO RP14'!$A$59,(IF(G2529=10,'ANEXO RP14'!$A$60,(IF(G2529=11,'ANEXO RP14'!$A$61,(IF(G2529=12,'ANEXO RP14'!$A$62,(IF(G2529=13,'ANEXO RP14'!$A$63,(IF(G2529=14,'ANEXO RP14'!$A$64,(IF(G2529=15,'ANEXO RP14'!$A$65,(IF(G2529=16,'ANEXO RP14'!$A$66," ")))))))))))))))))))))))))))))))</f>
        <v xml:space="preserve"> </v>
      </c>
      <c r="I2529" s="106"/>
      <c r="J2529" s="114"/>
      <c r="K2529" s="91"/>
    </row>
    <row r="2530" spans="1:11" s="30" customFormat="1" ht="41.25" customHeight="1" thickBot="1" x14ac:dyDescent="0.3">
      <c r="A2530" s="113"/>
      <c r="B2530" s="93"/>
      <c r="C2530" s="55"/>
      <c r="D2530" s="94" t="e">
        <f>VLOOKUP($C2529:$C$5004,$C$27:$D$5004,2,0)</f>
        <v>#N/A</v>
      </c>
      <c r="E2530" s="99"/>
      <c r="F2530" s="60" t="e">
        <f>VLOOKUP($E2530:$E$5004,'PLANO DE APLICAÇÃO'!$A$5:$B$1002,2,0)</f>
        <v>#N/A</v>
      </c>
      <c r="G2530" s="28"/>
      <c r="H2530" s="29" t="str">
        <f>IF(G2530=1,'ANEXO RP14'!$A$51,(IF(G2530=2,'ANEXO RP14'!$A$52,(IF(G2530=3,'ANEXO RP14'!$A$53,(IF(G2530=4,'ANEXO RP14'!$A$54,(IF(G2530=5,'ANEXO RP14'!$A$55,(IF(G2530=6,'ANEXO RP14'!$A$56,(IF(G2530=7,'ANEXO RP14'!$A$57,(IF(G2530=8,'ANEXO RP14'!$A$58,(IF(G2530=9,'ANEXO RP14'!$A$59,(IF(G2530=10,'ANEXO RP14'!$A$60,(IF(G2530=11,'ANEXO RP14'!$A$61,(IF(G2530=12,'ANEXO RP14'!$A$62,(IF(G2530=13,'ANEXO RP14'!$A$63,(IF(G2530=14,'ANEXO RP14'!$A$64,(IF(G2530=15,'ANEXO RP14'!$A$65,(IF(G2530=16,'ANEXO RP14'!$A$66," ")))))))))))))))))))))))))))))))</f>
        <v xml:space="preserve"> </v>
      </c>
      <c r="I2530" s="106"/>
      <c r="J2530" s="114"/>
      <c r="K2530" s="91"/>
    </row>
    <row r="2531" spans="1:11" s="30" customFormat="1" ht="41.25" customHeight="1" thickBot="1" x14ac:dyDescent="0.3">
      <c r="A2531" s="113"/>
      <c r="B2531" s="93"/>
      <c r="C2531" s="55"/>
      <c r="D2531" s="94" t="e">
        <f>VLOOKUP($C2530:$C$5004,$C$27:$D$5004,2,0)</f>
        <v>#N/A</v>
      </c>
      <c r="E2531" s="99"/>
      <c r="F2531" s="60" t="e">
        <f>VLOOKUP($E2531:$E$5004,'PLANO DE APLICAÇÃO'!$A$5:$B$1002,2,0)</f>
        <v>#N/A</v>
      </c>
      <c r="G2531" s="28"/>
      <c r="H2531" s="29" t="str">
        <f>IF(G2531=1,'ANEXO RP14'!$A$51,(IF(G2531=2,'ANEXO RP14'!$A$52,(IF(G2531=3,'ANEXO RP14'!$A$53,(IF(G2531=4,'ANEXO RP14'!$A$54,(IF(G2531=5,'ANEXO RP14'!$A$55,(IF(G2531=6,'ANEXO RP14'!$A$56,(IF(G2531=7,'ANEXO RP14'!$A$57,(IF(G2531=8,'ANEXO RP14'!$A$58,(IF(G2531=9,'ANEXO RP14'!$A$59,(IF(G2531=10,'ANEXO RP14'!$A$60,(IF(G2531=11,'ANEXO RP14'!$A$61,(IF(G2531=12,'ANEXO RP14'!$A$62,(IF(G2531=13,'ANEXO RP14'!$A$63,(IF(G2531=14,'ANEXO RP14'!$A$64,(IF(G2531=15,'ANEXO RP14'!$A$65,(IF(G2531=16,'ANEXO RP14'!$A$66," ")))))))))))))))))))))))))))))))</f>
        <v xml:space="preserve"> </v>
      </c>
      <c r="I2531" s="106"/>
      <c r="J2531" s="114"/>
      <c r="K2531" s="91"/>
    </row>
    <row r="2532" spans="1:11" s="30" customFormat="1" ht="41.25" customHeight="1" thickBot="1" x14ac:dyDescent="0.3">
      <c r="A2532" s="113"/>
      <c r="B2532" s="93"/>
      <c r="C2532" s="55"/>
      <c r="D2532" s="94" t="e">
        <f>VLOOKUP($C2531:$C$5004,$C$27:$D$5004,2,0)</f>
        <v>#N/A</v>
      </c>
      <c r="E2532" s="99"/>
      <c r="F2532" s="60" t="e">
        <f>VLOOKUP($E2532:$E$5004,'PLANO DE APLICAÇÃO'!$A$5:$B$1002,2,0)</f>
        <v>#N/A</v>
      </c>
      <c r="G2532" s="28"/>
      <c r="H2532" s="29" t="str">
        <f>IF(G2532=1,'ANEXO RP14'!$A$51,(IF(G2532=2,'ANEXO RP14'!$A$52,(IF(G2532=3,'ANEXO RP14'!$A$53,(IF(G2532=4,'ANEXO RP14'!$A$54,(IF(G2532=5,'ANEXO RP14'!$A$55,(IF(G2532=6,'ANEXO RP14'!$A$56,(IF(G2532=7,'ANEXO RP14'!$A$57,(IF(G2532=8,'ANEXO RP14'!$A$58,(IF(G2532=9,'ANEXO RP14'!$A$59,(IF(G2532=10,'ANEXO RP14'!$A$60,(IF(G2532=11,'ANEXO RP14'!$A$61,(IF(G2532=12,'ANEXO RP14'!$A$62,(IF(G2532=13,'ANEXO RP14'!$A$63,(IF(G2532=14,'ANEXO RP14'!$A$64,(IF(G2532=15,'ANEXO RP14'!$A$65,(IF(G2532=16,'ANEXO RP14'!$A$66," ")))))))))))))))))))))))))))))))</f>
        <v xml:space="preserve"> </v>
      </c>
      <c r="I2532" s="106"/>
      <c r="J2532" s="114"/>
      <c r="K2532" s="91"/>
    </row>
    <row r="2533" spans="1:11" s="30" customFormat="1" ht="41.25" customHeight="1" thickBot="1" x14ac:dyDescent="0.3">
      <c r="A2533" s="113"/>
      <c r="B2533" s="93"/>
      <c r="C2533" s="55"/>
      <c r="D2533" s="94" t="e">
        <f>VLOOKUP($C2532:$C$5004,$C$27:$D$5004,2,0)</f>
        <v>#N/A</v>
      </c>
      <c r="E2533" s="99"/>
      <c r="F2533" s="60" t="e">
        <f>VLOOKUP($E2533:$E$5004,'PLANO DE APLICAÇÃO'!$A$5:$B$1002,2,0)</f>
        <v>#N/A</v>
      </c>
      <c r="G2533" s="28"/>
      <c r="H2533" s="29" t="str">
        <f>IF(G2533=1,'ANEXO RP14'!$A$51,(IF(G2533=2,'ANEXO RP14'!$A$52,(IF(G2533=3,'ANEXO RP14'!$A$53,(IF(G2533=4,'ANEXO RP14'!$A$54,(IF(G2533=5,'ANEXO RP14'!$A$55,(IF(G2533=6,'ANEXO RP14'!$A$56,(IF(G2533=7,'ANEXO RP14'!$A$57,(IF(G2533=8,'ANEXO RP14'!$A$58,(IF(G2533=9,'ANEXO RP14'!$A$59,(IF(G2533=10,'ANEXO RP14'!$A$60,(IF(G2533=11,'ANEXO RP14'!$A$61,(IF(G2533=12,'ANEXO RP14'!$A$62,(IF(G2533=13,'ANEXO RP14'!$A$63,(IF(G2533=14,'ANEXO RP14'!$A$64,(IF(G2533=15,'ANEXO RP14'!$A$65,(IF(G2533=16,'ANEXO RP14'!$A$66," ")))))))))))))))))))))))))))))))</f>
        <v xml:space="preserve"> </v>
      </c>
      <c r="I2533" s="106"/>
      <c r="J2533" s="114"/>
      <c r="K2533" s="91"/>
    </row>
    <row r="2534" spans="1:11" s="30" customFormat="1" ht="41.25" customHeight="1" thickBot="1" x14ac:dyDescent="0.3">
      <c r="A2534" s="113"/>
      <c r="B2534" s="93"/>
      <c r="C2534" s="55"/>
      <c r="D2534" s="94" t="e">
        <f>VLOOKUP($C2533:$C$5004,$C$27:$D$5004,2,0)</f>
        <v>#N/A</v>
      </c>
      <c r="E2534" s="99"/>
      <c r="F2534" s="60" t="e">
        <f>VLOOKUP($E2534:$E$5004,'PLANO DE APLICAÇÃO'!$A$5:$B$1002,2,0)</f>
        <v>#N/A</v>
      </c>
      <c r="G2534" s="28"/>
      <c r="H2534" s="29" t="str">
        <f>IF(G2534=1,'ANEXO RP14'!$A$51,(IF(G2534=2,'ANEXO RP14'!$A$52,(IF(G2534=3,'ANEXO RP14'!$A$53,(IF(G2534=4,'ANEXO RP14'!$A$54,(IF(G2534=5,'ANEXO RP14'!$A$55,(IF(G2534=6,'ANEXO RP14'!$A$56,(IF(G2534=7,'ANEXO RP14'!$A$57,(IF(G2534=8,'ANEXO RP14'!$A$58,(IF(G2534=9,'ANEXO RP14'!$A$59,(IF(G2534=10,'ANEXO RP14'!$A$60,(IF(G2534=11,'ANEXO RP14'!$A$61,(IF(G2534=12,'ANEXO RP14'!$A$62,(IF(G2534=13,'ANEXO RP14'!$A$63,(IF(G2534=14,'ANEXO RP14'!$A$64,(IF(G2534=15,'ANEXO RP14'!$A$65,(IF(G2534=16,'ANEXO RP14'!$A$66," ")))))))))))))))))))))))))))))))</f>
        <v xml:space="preserve"> </v>
      </c>
      <c r="I2534" s="106"/>
      <c r="J2534" s="114"/>
      <c r="K2534" s="91"/>
    </row>
    <row r="2535" spans="1:11" s="30" customFormat="1" ht="41.25" customHeight="1" thickBot="1" x14ac:dyDescent="0.3">
      <c r="A2535" s="113"/>
      <c r="B2535" s="93"/>
      <c r="C2535" s="55"/>
      <c r="D2535" s="94" t="e">
        <f>VLOOKUP($C2534:$C$5004,$C$27:$D$5004,2,0)</f>
        <v>#N/A</v>
      </c>
      <c r="E2535" s="99"/>
      <c r="F2535" s="60" t="e">
        <f>VLOOKUP($E2535:$E$5004,'PLANO DE APLICAÇÃO'!$A$5:$B$1002,2,0)</f>
        <v>#N/A</v>
      </c>
      <c r="G2535" s="28"/>
      <c r="H2535" s="29" t="str">
        <f>IF(G2535=1,'ANEXO RP14'!$A$51,(IF(G2535=2,'ANEXO RP14'!$A$52,(IF(G2535=3,'ANEXO RP14'!$A$53,(IF(G2535=4,'ANEXO RP14'!$A$54,(IF(G2535=5,'ANEXO RP14'!$A$55,(IF(G2535=6,'ANEXO RP14'!$A$56,(IF(G2535=7,'ANEXO RP14'!$A$57,(IF(G2535=8,'ANEXO RP14'!$A$58,(IF(G2535=9,'ANEXO RP14'!$A$59,(IF(G2535=10,'ANEXO RP14'!$A$60,(IF(G2535=11,'ANEXO RP14'!$A$61,(IF(G2535=12,'ANEXO RP14'!$A$62,(IF(G2535=13,'ANEXO RP14'!$A$63,(IF(G2535=14,'ANEXO RP14'!$A$64,(IF(G2535=15,'ANEXO RP14'!$A$65,(IF(G2535=16,'ANEXO RP14'!$A$66," ")))))))))))))))))))))))))))))))</f>
        <v xml:space="preserve"> </v>
      </c>
      <c r="I2535" s="106"/>
      <c r="J2535" s="114"/>
      <c r="K2535" s="91"/>
    </row>
    <row r="2536" spans="1:11" s="30" customFormat="1" ht="41.25" customHeight="1" thickBot="1" x14ac:dyDescent="0.3">
      <c r="A2536" s="113"/>
      <c r="B2536" s="93"/>
      <c r="C2536" s="55"/>
      <c r="D2536" s="94" t="e">
        <f>VLOOKUP($C2535:$C$5004,$C$27:$D$5004,2,0)</f>
        <v>#N/A</v>
      </c>
      <c r="E2536" s="99"/>
      <c r="F2536" s="60" t="e">
        <f>VLOOKUP($E2536:$E$5004,'PLANO DE APLICAÇÃO'!$A$5:$B$1002,2,0)</f>
        <v>#N/A</v>
      </c>
      <c r="G2536" s="28"/>
      <c r="H2536" s="29" t="str">
        <f>IF(G2536=1,'ANEXO RP14'!$A$51,(IF(G2536=2,'ANEXO RP14'!$A$52,(IF(G2536=3,'ANEXO RP14'!$A$53,(IF(G2536=4,'ANEXO RP14'!$A$54,(IF(G2536=5,'ANEXO RP14'!$A$55,(IF(G2536=6,'ANEXO RP14'!$A$56,(IF(G2536=7,'ANEXO RP14'!$A$57,(IF(G2536=8,'ANEXO RP14'!$A$58,(IF(G2536=9,'ANEXO RP14'!$A$59,(IF(G2536=10,'ANEXO RP14'!$A$60,(IF(G2536=11,'ANEXO RP14'!$A$61,(IF(G2536=12,'ANEXO RP14'!$A$62,(IF(G2536=13,'ANEXO RP14'!$A$63,(IF(G2536=14,'ANEXO RP14'!$A$64,(IF(G2536=15,'ANEXO RP14'!$A$65,(IF(G2536=16,'ANEXO RP14'!$A$66," ")))))))))))))))))))))))))))))))</f>
        <v xml:space="preserve"> </v>
      </c>
      <c r="I2536" s="106"/>
      <c r="J2536" s="114"/>
      <c r="K2536" s="91"/>
    </row>
    <row r="2537" spans="1:11" s="30" customFormat="1" ht="41.25" customHeight="1" thickBot="1" x14ac:dyDescent="0.3">
      <c r="A2537" s="113"/>
      <c r="B2537" s="93"/>
      <c r="C2537" s="55"/>
      <c r="D2537" s="94" t="e">
        <f>VLOOKUP($C2536:$C$5004,$C$27:$D$5004,2,0)</f>
        <v>#N/A</v>
      </c>
      <c r="E2537" s="99"/>
      <c r="F2537" s="60" t="e">
        <f>VLOOKUP($E2537:$E$5004,'PLANO DE APLICAÇÃO'!$A$5:$B$1002,2,0)</f>
        <v>#N/A</v>
      </c>
      <c r="G2537" s="28"/>
      <c r="H2537" s="29" t="str">
        <f>IF(G2537=1,'ANEXO RP14'!$A$51,(IF(G2537=2,'ANEXO RP14'!$A$52,(IF(G2537=3,'ANEXO RP14'!$A$53,(IF(G2537=4,'ANEXO RP14'!$A$54,(IF(G2537=5,'ANEXO RP14'!$A$55,(IF(G2537=6,'ANEXO RP14'!$A$56,(IF(G2537=7,'ANEXO RP14'!$A$57,(IF(G2537=8,'ANEXO RP14'!$A$58,(IF(G2537=9,'ANEXO RP14'!$A$59,(IF(G2537=10,'ANEXO RP14'!$A$60,(IF(G2537=11,'ANEXO RP14'!$A$61,(IF(G2537=12,'ANEXO RP14'!$A$62,(IF(G2537=13,'ANEXO RP14'!$A$63,(IF(G2537=14,'ANEXO RP14'!$A$64,(IF(G2537=15,'ANEXO RP14'!$A$65,(IF(G2537=16,'ANEXO RP14'!$A$66," ")))))))))))))))))))))))))))))))</f>
        <v xml:space="preserve"> </v>
      </c>
      <c r="I2537" s="106"/>
      <c r="J2537" s="114"/>
      <c r="K2537" s="91"/>
    </row>
    <row r="2538" spans="1:11" s="30" customFormat="1" ht="41.25" customHeight="1" thickBot="1" x14ac:dyDescent="0.3">
      <c r="A2538" s="113"/>
      <c r="B2538" s="93"/>
      <c r="C2538" s="55"/>
      <c r="D2538" s="94" t="e">
        <f>VLOOKUP($C2537:$C$5004,$C$27:$D$5004,2,0)</f>
        <v>#N/A</v>
      </c>
      <c r="E2538" s="99"/>
      <c r="F2538" s="60" t="e">
        <f>VLOOKUP($E2538:$E$5004,'PLANO DE APLICAÇÃO'!$A$5:$B$1002,2,0)</f>
        <v>#N/A</v>
      </c>
      <c r="G2538" s="28"/>
      <c r="H2538" s="29" t="str">
        <f>IF(G2538=1,'ANEXO RP14'!$A$51,(IF(G2538=2,'ANEXO RP14'!$A$52,(IF(G2538=3,'ANEXO RP14'!$A$53,(IF(G2538=4,'ANEXO RP14'!$A$54,(IF(G2538=5,'ANEXO RP14'!$A$55,(IF(G2538=6,'ANEXO RP14'!$A$56,(IF(G2538=7,'ANEXO RP14'!$A$57,(IF(G2538=8,'ANEXO RP14'!$A$58,(IF(G2538=9,'ANEXO RP14'!$A$59,(IF(G2538=10,'ANEXO RP14'!$A$60,(IF(G2538=11,'ANEXO RP14'!$A$61,(IF(G2538=12,'ANEXO RP14'!$A$62,(IF(G2538=13,'ANEXO RP14'!$A$63,(IF(G2538=14,'ANEXO RP14'!$A$64,(IF(G2538=15,'ANEXO RP14'!$A$65,(IF(G2538=16,'ANEXO RP14'!$A$66," ")))))))))))))))))))))))))))))))</f>
        <v xml:space="preserve"> </v>
      </c>
      <c r="I2538" s="106"/>
      <c r="J2538" s="114"/>
      <c r="K2538" s="91"/>
    </row>
    <row r="2539" spans="1:11" s="30" customFormat="1" ht="41.25" customHeight="1" thickBot="1" x14ac:dyDescent="0.3">
      <c r="A2539" s="113"/>
      <c r="B2539" s="93"/>
      <c r="C2539" s="55"/>
      <c r="D2539" s="94" t="e">
        <f>VLOOKUP($C2538:$C$5004,$C$27:$D$5004,2,0)</f>
        <v>#N/A</v>
      </c>
      <c r="E2539" s="99"/>
      <c r="F2539" s="60" t="e">
        <f>VLOOKUP($E2539:$E$5004,'PLANO DE APLICAÇÃO'!$A$5:$B$1002,2,0)</f>
        <v>#N/A</v>
      </c>
      <c r="G2539" s="28"/>
      <c r="H2539" s="29" t="str">
        <f>IF(G2539=1,'ANEXO RP14'!$A$51,(IF(G2539=2,'ANEXO RP14'!$A$52,(IF(G2539=3,'ANEXO RP14'!$A$53,(IF(G2539=4,'ANEXO RP14'!$A$54,(IF(G2539=5,'ANEXO RP14'!$A$55,(IF(G2539=6,'ANEXO RP14'!$A$56,(IF(G2539=7,'ANEXO RP14'!$A$57,(IF(G2539=8,'ANEXO RP14'!$A$58,(IF(G2539=9,'ANEXO RP14'!$A$59,(IF(G2539=10,'ANEXO RP14'!$A$60,(IF(G2539=11,'ANEXO RP14'!$A$61,(IF(G2539=12,'ANEXO RP14'!$A$62,(IF(G2539=13,'ANEXO RP14'!$A$63,(IF(G2539=14,'ANEXO RP14'!$A$64,(IF(G2539=15,'ANEXO RP14'!$A$65,(IF(G2539=16,'ANEXO RP14'!$A$66," ")))))))))))))))))))))))))))))))</f>
        <v xml:space="preserve"> </v>
      </c>
      <c r="I2539" s="106"/>
      <c r="J2539" s="114"/>
      <c r="K2539" s="91"/>
    </row>
    <row r="2540" spans="1:11" s="30" customFormat="1" ht="41.25" customHeight="1" thickBot="1" x14ac:dyDescent="0.3">
      <c r="A2540" s="113"/>
      <c r="B2540" s="93"/>
      <c r="C2540" s="55"/>
      <c r="D2540" s="94" t="e">
        <f>VLOOKUP($C2539:$C$5004,$C$27:$D$5004,2,0)</f>
        <v>#N/A</v>
      </c>
      <c r="E2540" s="99"/>
      <c r="F2540" s="60" t="e">
        <f>VLOOKUP($E2540:$E$5004,'PLANO DE APLICAÇÃO'!$A$5:$B$1002,2,0)</f>
        <v>#N/A</v>
      </c>
      <c r="G2540" s="28"/>
      <c r="H2540" s="29" t="str">
        <f>IF(G2540=1,'ANEXO RP14'!$A$51,(IF(G2540=2,'ANEXO RP14'!$A$52,(IF(G2540=3,'ANEXO RP14'!$A$53,(IF(G2540=4,'ANEXO RP14'!$A$54,(IF(G2540=5,'ANEXO RP14'!$A$55,(IF(G2540=6,'ANEXO RP14'!$A$56,(IF(G2540=7,'ANEXO RP14'!$A$57,(IF(G2540=8,'ANEXO RP14'!$A$58,(IF(G2540=9,'ANEXO RP14'!$A$59,(IF(G2540=10,'ANEXO RP14'!$A$60,(IF(G2540=11,'ANEXO RP14'!$A$61,(IF(G2540=12,'ANEXO RP14'!$A$62,(IF(G2540=13,'ANEXO RP14'!$A$63,(IF(G2540=14,'ANEXO RP14'!$A$64,(IF(G2540=15,'ANEXO RP14'!$A$65,(IF(G2540=16,'ANEXO RP14'!$A$66," ")))))))))))))))))))))))))))))))</f>
        <v xml:space="preserve"> </v>
      </c>
      <c r="I2540" s="106"/>
      <c r="J2540" s="114"/>
      <c r="K2540" s="91"/>
    </row>
    <row r="2541" spans="1:11" s="30" customFormat="1" ht="41.25" customHeight="1" thickBot="1" x14ac:dyDescent="0.3">
      <c r="A2541" s="113"/>
      <c r="B2541" s="93"/>
      <c r="C2541" s="55"/>
      <c r="D2541" s="94" t="e">
        <f>VLOOKUP($C2540:$C$5004,$C$27:$D$5004,2,0)</f>
        <v>#N/A</v>
      </c>
      <c r="E2541" s="99"/>
      <c r="F2541" s="60" t="e">
        <f>VLOOKUP($E2541:$E$5004,'PLANO DE APLICAÇÃO'!$A$5:$B$1002,2,0)</f>
        <v>#N/A</v>
      </c>
      <c r="G2541" s="28"/>
      <c r="H2541" s="29" t="str">
        <f>IF(G2541=1,'ANEXO RP14'!$A$51,(IF(G2541=2,'ANEXO RP14'!$A$52,(IF(G2541=3,'ANEXO RP14'!$A$53,(IF(G2541=4,'ANEXO RP14'!$A$54,(IF(G2541=5,'ANEXO RP14'!$A$55,(IF(G2541=6,'ANEXO RP14'!$A$56,(IF(G2541=7,'ANEXO RP14'!$A$57,(IF(G2541=8,'ANEXO RP14'!$A$58,(IF(G2541=9,'ANEXO RP14'!$A$59,(IF(G2541=10,'ANEXO RP14'!$A$60,(IF(G2541=11,'ANEXO RP14'!$A$61,(IF(G2541=12,'ANEXO RP14'!$A$62,(IF(G2541=13,'ANEXO RP14'!$A$63,(IF(G2541=14,'ANEXO RP14'!$A$64,(IF(G2541=15,'ANEXO RP14'!$A$65,(IF(G2541=16,'ANEXO RP14'!$A$66," ")))))))))))))))))))))))))))))))</f>
        <v xml:space="preserve"> </v>
      </c>
      <c r="I2541" s="106"/>
      <c r="J2541" s="114"/>
      <c r="K2541" s="91"/>
    </row>
    <row r="2542" spans="1:11" s="30" customFormat="1" ht="41.25" customHeight="1" thickBot="1" x14ac:dyDescent="0.3">
      <c r="A2542" s="113"/>
      <c r="B2542" s="93"/>
      <c r="C2542" s="55"/>
      <c r="D2542" s="94" t="e">
        <f>VLOOKUP($C2541:$C$5004,$C$27:$D$5004,2,0)</f>
        <v>#N/A</v>
      </c>
      <c r="E2542" s="99"/>
      <c r="F2542" s="60" t="e">
        <f>VLOOKUP($E2542:$E$5004,'PLANO DE APLICAÇÃO'!$A$5:$B$1002,2,0)</f>
        <v>#N/A</v>
      </c>
      <c r="G2542" s="28"/>
      <c r="H2542" s="29" t="str">
        <f>IF(G2542=1,'ANEXO RP14'!$A$51,(IF(G2542=2,'ANEXO RP14'!$A$52,(IF(G2542=3,'ANEXO RP14'!$A$53,(IF(G2542=4,'ANEXO RP14'!$A$54,(IF(G2542=5,'ANEXO RP14'!$A$55,(IF(G2542=6,'ANEXO RP14'!$A$56,(IF(G2542=7,'ANEXO RP14'!$A$57,(IF(G2542=8,'ANEXO RP14'!$A$58,(IF(G2542=9,'ANEXO RP14'!$A$59,(IF(G2542=10,'ANEXO RP14'!$A$60,(IF(G2542=11,'ANEXO RP14'!$A$61,(IF(G2542=12,'ANEXO RP14'!$A$62,(IF(G2542=13,'ANEXO RP14'!$A$63,(IF(G2542=14,'ANEXO RP14'!$A$64,(IF(G2542=15,'ANEXO RP14'!$A$65,(IF(G2542=16,'ANEXO RP14'!$A$66," ")))))))))))))))))))))))))))))))</f>
        <v xml:space="preserve"> </v>
      </c>
      <c r="I2542" s="106"/>
      <c r="J2542" s="114"/>
      <c r="K2542" s="91"/>
    </row>
    <row r="2543" spans="1:11" s="30" customFormat="1" ht="41.25" customHeight="1" thickBot="1" x14ac:dyDescent="0.3">
      <c r="A2543" s="113"/>
      <c r="B2543" s="93"/>
      <c r="C2543" s="55"/>
      <c r="D2543" s="94" t="e">
        <f>VLOOKUP($C2542:$C$5004,$C$27:$D$5004,2,0)</f>
        <v>#N/A</v>
      </c>
      <c r="E2543" s="99"/>
      <c r="F2543" s="60" t="e">
        <f>VLOOKUP($E2543:$E$5004,'PLANO DE APLICAÇÃO'!$A$5:$B$1002,2,0)</f>
        <v>#N/A</v>
      </c>
      <c r="G2543" s="28"/>
      <c r="H2543" s="29" t="str">
        <f>IF(G2543=1,'ANEXO RP14'!$A$51,(IF(G2543=2,'ANEXO RP14'!$A$52,(IF(G2543=3,'ANEXO RP14'!$A$53,(IF(G2543=4,'ANEXO RP14'!$A$54,(IF(G2543=5,'ANEXO RP14'!$A$55,(IF(G2543=6,'ANEXO RP14'!$A$56,(IF(G2543=7,'ANEXO RP14'!$A$57,(IF(G2543=8,'ANEXO RP14'!$A$58,(IF(G2543=9,'ANEXO RP14'!$A$59,(IF(G2543=10,'ANEXO RP14'!$A$60,(IF(G2543=11,'ANEXO RP14'!$A$61,(IF(G2543=12,'ANEXO RP14'!$A$62,(IF(G2543=13,'ANEXO RP14'!$A$63,(IF(G2543=14,'ANEXO RP14'!$A$64,(IF(G2543=15,'ANEXO RP14'!$A$65,(IF(G2543=16,'ANEXO RP14'!$A$66," ")))))))))))))))))))))))))))))))</f>
        <v xml:space="preserve"> </v>
      </c>
      <c r="I2543" s="106"/>
      <c r="J2543" s="114"/>
      <c r="K2543" s="91"/>
    </row>
    <row r="2544" spans="1:11" s="30" customFormat="1" ht="41.25" customHeight="1" thickBot="1" x14ac:dyDescent="0.3">
      <c r="A2544" s="113"/>
      <c r="B2544" s="93"/>
      <c r="C2544" s="55"/>
      <c r="D2544" s="94" t="e">
        <f>VLOOKUP($C2543:$C$5004,$C$27:$D$5004,2,0)</f>
        <v>#N/A</v>
      </c>
      <c r="E2544" s="99"/>
      <c r="F2544" s="60" t="e">
        <f>VLOOKUP($E2544:$E$5004,'PLANO DE APLICAÇÃO'!$A$5:$B$1002,2,0)</f>
        <v>#N/A</v>
      </c>
      <c r="G2544" s="28"/>
      <c r="H2544" s="29" t="str">
        <f>IF(G2544=1,'ANEXO RP14'!$A$51,(IF(G2544=2,'ANEXO RP14'!$A$52,(IF(G2544=3,'ANEXO RP14'!$A$53,(IF(G2544=4,'ANEXO RP14'!$A$54,(IF(G2544=5,'ANEXO RP14'!$A$55,(IF(G2544=6,'ANEXO RP14'!$A$56,(IF(G2544=7,'ANEXO RP14'!$A$57,(IF(G2544=8,'ANEXO RP14'!$A$58,(IF(G2544=9,'ANEXO RP14'!$A$59,(IF(G2544=10,'ANEXO RP14'!$A$60,(IF(G2544=11,'ANEXO RP14'!$A$61,(IF(G2544=12,'ANEXO RP14'!$A$62,(IF(G2544=13,'ANEXO RP14'!$A$63,(IF(G2544=14,'ANEXO RP14'!$A$64,(IF(G2544=15,'ANEXO RP14'!$A$65,(IF(G2544=16,'ANEXO RP14'!$A$66," ")))))))))))))))))))))))))))))))</f>
        <v xml:space="preserve"> </v>
      </c>
      <c r="I2544" s="106"/>
      <c r="J2544" s="114"/>
      <c r="K2544" s="91"/>
    </row>
    <row r="2545" spans="1:11" s="30" customFormat="1" ht="41.25" customHeight="1" thickBot="1" x14ac:dyDescent="0.3">
      <c r="A2545" s="113"/>
      <c r="B2545" s="93"/>
      <c r="C2545" s="55"/>
      <c r="D2545" s="94" t="e">
        <f>VLOOKUP($C2544:$C$5004,$C$27:$D$5004,2,0)</f>
        <v>#N/A</v>
      </c>
      <c r="E2545" s="99"/>
      <c r="F2545" s="60" t="e">
        <f>VLOOKUP($E2545:$E$5004,'PLANO DE APLICAÇÃO'!$A$5:$B$1002,2,0)</f>
        <v>#N/A</v>
      </c>
      <c r="G2545" s="28"/>
      <c r="H2545" s="29" t="str">
        <f>IF(G2545=1,'ANEXO RP14'!$A$51,(IF(G2545=2,'ANEXO RP14'!$A$52,(IF(G2545=3,'ANEXO RP14'!$A$53,(IF(G2545=4,'ANEXO RP14'!$A$54,(IF(G2545=5,'ANEXO RP14'!$A$55,(IF(G2545=6,'ANEXO RP14'!$A$56,(IF(G2545=7,'ANEXO RP14'!$A$57,(IF(G2545=8,'ANEXO RP14'!$A$58,(IF(G2545=9,'ANEXO RP14'!$A$59,(IF(G2545=10,'ANEXO RP14'!$A$60,(IF(G2545=11,'ANEXO RP14'!$A$61,(IF(G2545=12,'ANEXO RP14'!$A$62,(IF(G2545=13,'ANEXO RP14'!$A$63,(IF(G2545=14,'ANEXO RP14'!$A$64,(IF(G2545=15,'ANEXO RP14'!$A$65,(IF(G2545=16,'ANEXO RP14'!$A$66," ")))))))))))))))))))))))))))))))</f>
        <v xml:space="preserve"> </v>
      </c>
      <c r="I2545" s="106"/>
      <c r="J2545" s="114"/>
      <c r="K2545" s="91"/>
    </row>
    <row r="2546" spans="1:11" s="30" customFormat="1" ht="41.25" customHeight="1" thickBot="1" x14ac:dyDescent="0.3">
      <c r="A2546" s="113"/>
      <c r="B2546" s="93"/>
      <c r="C2546" s="55"/>
      <c r="D2546" s="94" t="e">
        <f>VLOOKUP($C2545:$C$5004,$C$27:$D$5004,2,0)</f>
        <v>#N/A</v>
      </c>
      <c r="E2546" s="99"/>
      <c r="F2546" s="60" t="e">
        <f>VLOOKUP($E2546:$E$5004,'PLANO DE APLICAÇÃO'!$A$5:$B$1002,2,0)</f>
        <v>#N/A</v>
      </c>
      <c r="G2546" s="28"/>
      <c r="H2546" s="29" t="str">
        <f>IF(G2546=1,'ANEXO RP14'!$A$51,(IF(G2546=2,'ANEXO RP14'!$A$52,(IF(G2546=3,'ANEXO RP14'!$A$53,(IF(G2546=4,'ANEXO RP14'!$A$54,(IF(G2546=5,'ANEXO RP14'!$A$55,(IF(G2546=6,'ANEXO RP14'!$A$56,(IF(G2546=7,'ANEXO RP14'!$A$57,(IF(G2546=8,'ANEXO RP14'!$A$58,(IF(G2546=9,'ANEXO RP14'!$A$59,(IF(G2546=10,'ANEXO RP14'!$A$60,(IF(G2546=11,'ANEXO RP14'!$A$61,(IF(G2546=12,'ANEXO RP14'!$A$62,(IF(G2546=13,'ANEXO RP14'!$A$63,(IF(G2546=14,'ANEXO RP14'!$A$64,(IF(G2546=15,'ANEXO RP14'!$A$65,(IF(G2546=16,'ANEXO RP14'!$A$66," ")))))))))))))))))))))))))))))))</f>
        <v xml:space="preserve"> </v>
      </c>
      <c r="I2546" s="106"/>
      <c r="J2546" s="114"/>
      <c r="K2546" s="91"/>
    </row>
    <row r="2547" spans="1:11" s="30" customFormat="1" ht="41.25" customHeight="1" thickBot="1" x14ac:dyDescent="0.3">
      <c r="A2547" s="113"/>
      <c r="B2547" s="93"/>
      <c r="C2547" s="55"/>
      <c r="D2547" s="94" t="e">
        <f>VLOOKUP($C2546:$C$5004,$C$27:$D$5004,2,0)</f>
        <v>#N/A</v>
      </c>
      <c r="E2547" s="99"/>
      <c r="F2547" s="60" t="e">
        <f>VLOOKUP($E2547:$E$5004,'PLANO DE APLICAÇÃO'!$A$5:$B$1002,2,0)</f>
        <v>#N/A</v>
      </c>
      <c r="G2547" s="28"/>
      <c r="H2547" s="29" t="str">
        <f>IF(G2547=1,'ANEXO RP14'!$A$51,(IF(G2547=2,'ANEXO RP14'!$A$52,(IF(G2547=3,'ANEXO RP14'!$A$53,(IF(G2547=4,'ANEXO RP14'!$A$54,(IF(G2547=5,'ANEXO RP14'!$A$55,(IF(G2547=6,'ANEXO RP14'!$A$56,(IF(G2547=7,'ANEXO RP14'!$A$57,(IF(G2547=8,'ANEXO RP14'!$A$58,(IF(G2547=9,'ANEXO RP14'!$A$59,(IF(G2547=10,'ANEXO RP14'!$A$60,(IF(G2547=11,'ANEXO RP14'!$A$61,(IF(G2547=12,'ANEXO RP14'!$A$62,(IF(G2547=13,'ANEXO RP14'!$A$63,(IF(G2547=14,'ANEXO RP14'!$A$64,(IF(G2547=15,'ANEXO RP14'!$A$65,(IF(G2547=16,'ANEXO RP14'!$A$66," ")))))))))))))))))))))))))))))))</f>
        <v xml:space="preserve"> </v>
      </c>
      <c r="I2547" s="106"/>
      <c r="J2547" s="114"/>
      <c r="K2547" s="91"/>
    </row>
    <row r="2548" spans="1:11" s="30" customFormat="1" ht="41.25" customHeight="1" thickBot="1" x14ac:dyDescent="0.3">
      <c r="A2548" s="113"/>
      <c r="B2548" s="93"/>
      <c r="C2548" s="55"/>
      <c r="D2548" s="94" t="e">
        <f>VLOOKUP($C2547:$C$5004,$C$27:$D$5004,2,0)</f>
        <v>#N/A</v>
      </c>
      <c r="E2548" s="99"/>
      <c r="F2548" s="60" t="e">
        <f>VLOOKUP($E2548:$E$5004,'PLANO DE APLICAÇÃO'!$A$5:$B$1002,2,0)</f>
        <v>#N/A</v>
      </c>
      <c r="G2548" s="28"/>
      <c r="H2548" s="29" t="str">
        <f>IF(G2548=1,'ANEXO RP14'!$A$51,(IF(G2548=2,'ANEXO RP14'!$A$52,(IF(G2548=3,'ANEXO RP14'!$A$53,(IF(G2548=4,'ANEXO RP14'!$A$54,(IF(G2548=5,'ANEXO RP14'!$A$55,(IF(G2548=6,'ANEXO RP14'!$A$56,(IF(G2548=7,'ANEXO RP14'!$A$57,(IF(G2548=8,'ANEXO RP14'!$A$58,(IF(G2548=9,'ANEXO RP14'!$A$59,(IF(G2548=10,'ANEXO RP14'!$A$60,(IF(G2548=11,'ANEXO RP14'!$A$61,(IF(G2548=12,'ANEXO RP14'!$A$62,(IF(G2548=13,'ANEXO RP14'!$A$63,(IF(G2548=14,'ANEXO RP14'!$A$64,(IF(G2548=15,'ANEXO RP14'!$A$65,(IF(G2548=16,'ANEXO RP14'!$A$66," ")))))))))))))))))))))))))))))))</f>
        <v xml:space="preserve"> </v>
      </c>
      <c r="I2548" s="106"/>
      <c r="J2548" s="114"/>
      <c r="K2548" s="91"/>
    </row>
    <row r="2549" spans="1:11" s="30" customFormat="1" ht="41.25" customHeight="1" thickBot="1" x14ac:dyDescent="0.3">
      <c r="A2549" s="113"/>
      <c r="B2549" s="93"/>
      <c r="C2549" s="55"/>
      <c r="D2549" s="94" t="e">
        <f>VLOOKUP($C2548:$C$5004,$C$27:$D$5004,2,0)</f>
        <v>#N/A</v>
      </c>
      <c r="E2549" s="99"/>
      <c r="F2549" s="60" t="e">
        <f>VLOOKUP($E2549:$E$5004,'PLANO DE APLICAÇÃO'!$A$5:$B$1002,2,0)</f>
        <v>#N/A</v>
      </c>
      <c r="G2549" s="28"/>
      <c r="H2549" s="29" t="str">
        <f>IF(G2549=1,'ANEXO RP14'!$A$51,(IF(G2549=2,'ANEXO RP14'!$A$52,(IF(G2549=3,'ANEXO RP14'!$A$53,(IF(G2549=4,'ANEXO RP14'!$A$54,(IF(G2549=5,'ANEXO RP14'!$A$55,(IF(G2549=6,'ANEXO RP14'!$A$56,(IF(G2549=7,'ANEXO RP14'!$A$57,(IF(G2549=8,'ANEXO RP14'!$A$58,(IF(G2549=9,'ANEXO RP14'!$A$59,(IF(G2549=10,'ANEXO RP14'!$A$60,(IF(G2549=11,'ANEXO RP14'!$A$61,(IF(G2549=12,'ANEXO RP14'!$A$62,(IF(G2549=13,'ANEXO RP14'!$A$63,(IF(G2549=14,'ANEXO RP14'!$A$64,(IF(G2549=15,'ANEXO RP14'!$A$65,(IF(G2549=16,'ANEXO RP14'!$A$66," ")))))))))))))))))))))))))))))))</f>
        <v xml:space="preserve"> </v>
      </c>
      <c r="I2549" s="106"/>
      <c r="J2549" s="114"/>
      <c r="K2549" s="91"/>
    </row>
    <row r="2550" spans="1:11" s="30" customFormat="1" ht="41.25" customHeight="1" thickBot="1" x14ac:dyDescent="0.3">
      <c r="A2550" s="113"/>
      <c r="B2550" s="93"/>
      <c r="C2550" s="55"/>
      <c r="D2550" s="94" t="e">
        <f>VLOOKUP($C2549:$C$5004,$C$27:$D$5004,2,0)</f>
        <v>#N/A</v>
      </c>
      <c r="E2550" s="99"/>
      <c r="F2550" s="60" t="e">
        <f>VLOOKUP($E2550:$E$5004,'PLANO DE APLICAÇÃO'!$A$5:$B$1002,2,0)</f>
        <v>#N/A</v>
      </c>
      <c r="G2550" s="28"/>
      <c r="H2550" s="29" t="str">
        <f>IF(G2550=1,'ANEXO RP14'!$A$51,(IF(G2550=2,'ANEXO RP14'!$A$52,(IF(G2550=3,'ANEXO RP14'!$A$53,(IF(G2550=4,'ANEXO RP14'!$A$54,(IF(G2550=5,'ANEXO RP14'!$A$55,(IF(G2550=6,'ANEXO RP14'!$A$56,(IF(G2550=7,'ANEXO RP14'!$A$57,(IF(G2550=8,'ANEXO RP14'!$A$58,(IF(G2550=9,'ANEXO RP14'!$A$59,(IF(G2550=10,'ANEXO RP14'!$A$60,(IF(G2550=11,'ANEXO RP14'!$A$61,(IF(G2550=12,'ANEXO RP14'!$A$62,(IF(G2550=13,'ANEXO RP14'!$A$63,(IF(G2550=14,'ANEXO RP14'!$A$64,(IF(G2550=15,'ANEXO RP14'!$A$65,(IF(G2550=16,'ANEXO RP14'!$A$66," ")))))))))))))))))))))))))))))))</f>
        <v xml:space="preserve"> </v>
      </c>
      <c r="I2550" s="106"/>
      <c r="J2550" s="114"/>
      <c r="K2550" s="91"/>
    </row>
    <row r="2551" spans="1:11" s="30" customFormat="1" ht="41.25" customHeight="1" thickBot="1" x14ac:dyDescent="0.3">
      <c r="A2551" s="113"/>
      <c r="B2551" s="93"/>
      <c r="C2551" s="55"/>
      <c r="D2551" s="94" t="e">
        <f>VLOOKUP($C2550:$C$5004,$C$27:$D$5004,2,0)</f>
        <v>#N/A</v>
      </c>
      <c r="E2551" s="99"/>
      <c r="F2551" s="60" t="e">
        <f>VLOOKUP($E2551:$E$5004,'PLANO DE APLICAÇÃO'!$A$5:$B$1002,2,0)</f>
        <v>#N/A</v>
      </c>
      <c r="G2551" s="28"/>
      <c r="H2551" s="29" t="str">
        <f>IF(G2551=1,'ANEXO RP14'!$A$51,(IF(G2551=2,'ANEXO RP14'!$A$52,(IF(G2551=3,'ANEXO RP14'!$A$53,(IF(G2551=4,'ANEXO RP14'!$A$54,(IF(G2551=5,'ANEXO RP14'!$A$55,(IF(G2551=6,'ANEXO RP14'!$A$56,(IF(G2551=7,'ANEXO RP14'!$A$57,(IF(G2551=8,'ANEXO RP14'!$A$58,(IF(G2551=9,'ANEXO RP14'!$A$59,(IF(G2551=10,'ANEXO RP14'!$A$60,(IF(G2551=11,'ANEXO RP14'!$A$61,(IF(G2551=12,'ANEXO RP14'!$A$62,(IF(G2551=13,'ANEXO RP14'!$A$63,(IF(G2551=14,'ANEXO RP14'!$A$64,(IF(G2551=15,'ANEXO RP14'!$A$65,(IF(G2551=16,'ANEXO RP14'!$A$66," ")))))))))))))))))))))))))))))))</f>
        <v xml:space="preserve"> </v>
      </c>
      <c r="I2551" s="106"/>
      <c r="J2551" s="114"/>
      <c r="K2551" s="91"/>
    </row>
    <row r="2552" spans="1:11" s="30" customFormat="1" ht="41.25" customHeight="1" thickBot="1" x14ac:dyDescent="0.3">
      <c r="A2552" s="113"/>
      <c r="B2552" s="93"/>
      <c r="C2552" s="55"/>
      <c r="D2552" s="94" t="e">
        <f>VLOOKUP($C2551:$C$5004,$C$27:$D$5004,2,0)</f>
        <v>#N/A</v>
      </c>
      <c r="E2552" s="99"/>
      <c r="F2552" s="60" t="e">
        <f>VLOOKUP($E2552:$E$5004,'PLANO DE APLICAÇÃO'!$A$5:$B$1002,2,0)</f>
        <v>#N/A</v>
      </c>
      <c r="G2552" s="28"/>
      <c r="H2552" s="29" t="str">
        <f>IF(G2552=1,'ANEXO RP14'!$A$51,(IF(G2552=2,'ANEXO RP14'!$A$52,(IF(G2552=3,'ANEXO RP14'!$A$53,(IF(G2552=4,'ANEXO RP14'!$A$54,(IF(G2552=5,'ANEXO RP14'!$A$55,(IF(G2552=6,'ANEXO RP14'!$A$56,(IF(G2552=7,'ANEXO RP14'!$A$57,(IF(G2552=8,'ANEXO RP14'!$A$58,(IF(G2552=9,'ANEXO RP14'!$A$59,(IF(G2552=10,'ANEXO RP14'!$A$60,(IF(G2552=11,'ANEXO RP14'!$A$61,(IF(G2552=12,'ANEXO RP14'!$A$62,(IF(G2552=13,'ANEXO RP14'!$A$63,(IF(G2552=14,'ANEXO RP14'!$A$64,(IF(G2552=15,'ANEXO RP14'!$A$65,(IF(G2552=16,'ANEXO RP14'!$A$66," ")))))))))))))))))))))))))))))))</f>
        <v xml:space="preserve"> </v>
      </c>
      <c r="I2552" s="106"/>
      <c r="J2552" s="114"/>
      <c r="K2552" s="91"/>
    </row>
    <row r="2553" spans="1:11" s="30" customFormat="1" ht="41.25" customHeight="1" thickBot="1" x14ac:dyDescent="0.3">
      <c r="A2553" s="113"/>
      <c r="B2553" s="93"/>
      <c r="C2553" s="55"/>
      <c r="D2553" s="94" t="e">
        <f>VLOOKUP($C2552:$C$5004,$C$27:$D$5004,2,0)</f>
        <v>#N/A</v>
      </c>
      <c r="E2553" s="99"/>
      <c r="F2553" s="60" t="e">
        <f>VLOOKUP($E2553:$E$5004,'PLANO DE APLICAÇÃO'!$A$5:$B$1002,2,0)</f>
        <v>#N/A</v>
      </c>
      <c r="G2553" s="28"/>
      <c r="H2553" s="29" t="str">
        <f>IF(G2553=1,'ANEXO RP14'!$A$51,(IF(G2553=2,'ANEXO RP14'!$A$52,(IF(G2553=3,'ANEXO RP14'!$A$53,(IF(G2553=4,'ANEXO RP14'!$A$54,(IF(G2553=5,'ANEXO RP14'!$A$55,(IF(G2553=6,'ANEXO RP14'!$A$56,(IF(G2553=7,'ANEXO RP14'!$A$57,(IF(G2553=8,'ANEXO RP14'!$A$58,(IF(G2553=9,'ANEXO RP14'!$A$59,(IF(G2553=10,'ANEXO RP14'!$A$60,(IF(G2553=11,'ANEXO RP14'!$A$61,(IF(G2553=12,'ANEXO RP14'!$A$62,(IF(G2553=13,'ANEXO RP14'!$A$63,(IF(G2553=14,'ANEXO RP14'!$A$64,(IF(G2553=15,'ANEXO RP14'!$A$65,(IF(G2553=16,'ANEXO RP14'!$A$66," ")))))))))))))))))))))))))))))))</f>
        <v xml:space="preserve"> </v>
      </c>
      <c r="I2553" s="106"/>
      <c r="J2553" s="114"/>
      <c r="K2553" s="91"/>
    </row>
    <row r="2554" spans="1:11" s="30" customFormat="1" ht="41.25" customHeight="1" thickBot="1" x14ac:dyDescent="0.3">
      <c r="A2554" s="113"/>
      <c r="B2554" s="93"/>
      <c r="C2554" s="55"/>
      <c r="D2554" s="94" t="e">
        <f>VLOOKUP($C2553:$C$5004,$C$27:$D$5004,2,0)</f>
        <v>#N/A</v>
      </c>
      <c r="E2554" s="99"/>
      <c r="F2554" s="60" t="e">
        <f>VLOOKUP($E2554:$E$5004,'PLANO DE APLICAÇÃO'!$A$5:$B$1002,2,0)</f>
        <v>#N/A</v>
      </c>
      <c r="G2554" s="28"/>
      <c r="H2554" s="29" t="str">
        <f>IF(G2554=1,'ANEXO RP14'!$A$51,(IF(G2554=2,'ANEXO RP14'!$A$52,(IF(G2554=3,'ANEXO RP14'!$A$53,(IF(G2554=4,'ANEXO RP14'!$A$54,(IF(G2554=5,'ANEXO RP14'!$A$55,(IF(G2554=6,'ANEXO RP14'!$A$56,(IF(G2554=7,'ANEXO RP14'!$A$57,(IF(G2554=8,'ANEXO RP14'!$A$58,(IF(G2554=9,'ANEXO RP14'!$A$59,(IF(G2554=10,'ANEXO RP14'!$A$60,(IF(G2554=11,'ANEXO RP14'!$A$61,(IF(G2554=12,'ANEXO RP14'!$A$62,(IF(G2554=13,'ANEXO RP14'!$A$63,(IF(G2554=14,'ANEXO RP14'!$A$64,(IF(G2554=15,'ANEXO RP14'!$A$65,(IF(G2554=16,'ANEXO RP14'!$A$66," ")))))))))))))))))))))))))))))))</f>
        <v xml:space="preserve"> </v>
      </c>
      <c r="I2554" s="106"/>
      <c r="J2554" s="114"/>
      <c r="K2554" s="91"/>
    </row>
    <row r="2555" spans="1:11" s="30" customFormat="1" ht="41.25" customHeight="1" thickBot="1" x14ac:dyDescent="0.3">
      <c r="A2555" s="113"/>
      <c r="B2555" s="93"/>
      <c r="C2555" s="55"/>
      <c r="D2555" s="94" t="e">
        <f>VLOOKUP($C2554:$C$5004,$C$27:$D$5004,2,0)</f>
        <v>#N/A</v>
      </c>
      <c r="E2555" s="99"/>
      <c r="F2555" s="60" t="e">
        <f>VLOOKUP($E2555:$E$5004,'PLANO DE APLICAÇÃO'!$A$5:$B$1002,2,0)</f>
        <v>#N/A</v>
      </c>
      <c r="G2555" s="28"/>
      <c r="H2555" s="29" t="str">
        <f>IF(G2555=1,'ANEXO RP14'!$A$51,(IF(G2555=2,'ANEXO RP14'!$A$52,(IF(G2555=3,'ANEXO RP14'!$A$53,(IF(G2555=4,'ANEXO RP14'!$A$54,(IF(G2555=5,'ANEXO RP14'!$A$55,(IF(G2555=6,'ANEXO RP14'!$A$56,(IF(G2555=7,'ANEXO RP14'!$A$57,(IF(G2555=8,'ANEXO RP14'!$A$58,(IF(G2555=9,'ANEXO RP14'!$A$59,(IF(G2555=10,'ANEXO RP14'!$A$60,(IF(G2555=11,'ANEXO RP14'!$A$61,(IF(G2555=12,'ANEXO RP14'!$A$62,(IF(G2555=13,'ANEXO RP14'!$A$63,(IF(G2555=14,'ANEXO RP14'!$A$64,(IF(G2555=15,'ANEXO RP14'!$A$65,(IF(G2555=16,'ANEXO RP14'!$A$66," ")))))))))))))))))))))))))))))))</f>
        <v xml:space="preserve"> </v>
      </c>
      <c r="I2555" s="106"/>
      <c r="J2555" s="114"/>
      <c r="K2555" s="91"/>
    </row>
    <row r="2556" spans="1:11" s="30" customFormat="1" ht="41.25" customHeight="1" thickBot="1" x14ac:dyDescent="0.3">
      <c r="A2556" s="113"/>
      <c r="B2556" s="93"/>
      <c r="C2556" s="55"/>
      <c r="D2556" s="94" t="e">
        <f>VLOOKUP($C2555:$C$5004,$C$27:$D$5004,2,0)</f>
        <v>#N/A</v>
      </c>
      <c r="E2556" s="99"/>
      <c r="F2556" s="60" t="e">
        <f>VLOOKUP($E2556:$E$5004,'PLANO DE APLICAÇÃO'!$A$5:$B$1002,2,0)</f>
        <v>#N/A</v>
      </c>
      <c r="G2556" s="28"/>
      <c r="H2556" s="29" t="str">
        <f>IF(G2556=1,'ANEXO RP14'!$A$51,(IF(G2556=2,'ANEXO RP14'!$A$52,(IF(G2556=3,'ANEXO RP14'!$A$53,(IF(G2556=4,'ANEXO RP14'!$A$54,(IF(G2556=5,'ANEXO RP14'!$A$55,(IF(G2556=6,'ANEXO RP14'!$A$56,(IF(G2556=7,'ANEXO RP14'!$A$57,(IF(G2556=8,'ANEXO RP14'!$A$58,(IF(G2556=9,'ANEXO RP14'!$A$59,(IF(G2556=10,'ANEXO RP14'!$A$60,(IF(G2556=11,'ANEXO RP14'!$A$61,(IF(G2556=12,'ANEXO RP14'!$A$62,(IF(G2556=13,'ANEXO RP14'!$A$63,(IF(G2556=14,'ANEXO RP14'!$A$64,(IF(G2556=15,'ANEXO RP14'!$A$65,(IF(G2556=16,'ANEXO RP14'!$A$66," ")))))))))))))))))))))))))))))))</f>
        <v xml:space="preserve"> </v>
      </c>
      <c r="I2556" s="106"/>
      <c r="J2556" s="114"/>
      <c r="K2556" s="91"/>
    </row>
    <row r="2557" spans="1:11" s="30" customFormat="1" ht="41.25" customHeight="1" thickBot="1" x14ac:dyDescent="0.3">
      <c r="A2557" s="113"/>
      <c r="B2557" s="93"/>
      <c r="C2557" s="55"/>
      <c r="D2557" s="94" t="e">
        <f>VLOOKUP($C2556:$C$5004,$C$27:$D$5004,2,0)</f>
        <v>#N/A</v>
      </c>
      <c r="E2557" s="99"/>
      <c r="F2557" s="60" t="e">
        <f>VLOOKUP($E2557:$E$5004,'PLANO DE APLICAÇÃO'!$A$5:$B$1002,2,0)</f>
        <v>#N/A</v>
      </c>
      <c r="G2557" s="28"/>
      <c r="H2557" s="29" t="str">
        <f>IF(G2557=1,'ANEXO RP14'!$A$51,(IF(G2557=2,'ANEXO RP14'!$A$52,(IF(G2557=3,'ANEXO RP14'!$A$53,(IF(G2557=4,'ANEXO RP14'!$A$54,(IF(G2557=5,'ANEXO RP14'!$A$55,(IF(G2557=6,'ANEXO RP14'!$A$56,(IF(G2557=7,'ANEXO RP14'!$A$57,(IF(G2557=8,'ANEXO RP14'!$A$58,(IF(G2557=9,'ANEXO RP14'!$A$59,(IF(G2557=10,'ANEXO RP14'!$A$60,(IF(G2557=11,'ANEXO RP14'!$A$61,(IF(G2557=12,'ANEXO RP14'!$A$62,(IF(G2557=13,'ANEXO RP14'!$A$63,(IF(G2557=14,'ANEXO RP14'!$A$64,(IF(G2557=15,'ANEXO RP14'!$A$65,(IF(G2557=16,'ANEXO RP14'!$A$66," ")))))))))))))))))))))))))))))))</f>
        <v xml:space="preserve"> </v>
      </c>
      <c r="I2557" s="106"/>
      <c r="J2557" s="114"/>
      <c r="K2557" s="91"/>
    </row>
    <row r="2558" spans="1:11" s="30" customFormat="1" ht="41.25" customHeight="1" thickBot="1" x14ac:dyDescent="0.3">
      <c r="A2558" s="113"/>
      <c r="B2558" s="93"/>
      <c r="C2558" s="55"/>
      <c r="D2558" s="94" t="e">
        <f>VLOOKUP($C2557:$C$5004,$C$27:$D$5004,2,0)</f>
        <v>#N/A</v>
      </c>
      <c r="E2558" s="99"/>
      <c r="F2558" s="60" t="e">
        <f>VLOOKUP($E2558:$E$5004,'PLANO DE APLICAÇÃO'!$A$5:$B$1002,2,0)</f>
        <v>#N/A</v>
      </c>
      <c r="G2558" s="28"/>
      <c r="H2558" s="29" t="str">
        <f>IF(G2558=1,'ANEXO RP14'!$A$51,(IF(G2558=2,'ANEXO RP14'!$A$52,(IF(G2558=3,'ANEXO RP14'!$A$53,(IF(G2558=4,'ANEXO RP14'!$A$54,(IF(G2558=5,'ANEXO RP14'!$A$55,(IF(G2558=6,'ANEXO RP14'!$A$56,(IF(G2558=7,'ANEXO RP14'!$A$57,(IF(G2558=8,'ANEXO RP14'!$A$58,(IF(G2558=9,'ANEXO RP14'!$A$59,(IF(G2558=10,'ANEXO RP14'!$A$60,(IF(G2558=11,'ANEXO RP14'!$A$61,(IF(G2558=12,'ANEXO RP14'!$A$62,(IF(G2558=13,'ANEXO RP14'!$A$63,(IF(G2558=14,'ANEXO RP14'!$A$64,(IF(G2558=15,'ANEXO RP14'!$A$65,(IF(G2558=16,'ANEXO RP14'!$A$66," ")))))))))))))))))))))))))))))))</f>
        <v xml:space="preserve"> </v>
      </c>
      <c r="I2558" s="106"/>
      <c r="J2558" s="114"/>
      <c r="K2558" s="91"/>
    </row>
    <row r="2559" spans="1:11" s="30" customFormat="1" ht="41.25" customHeight="1" thickBot="1" x14ac:dyDescent="0.3">
      <c r="A2559" s="113"/>
      <c r="B2559" s="93"/>
      <c r="C2559" s="55"/>
      <c r="D2559" s="94" t="e">
        <f>VLOOKUP($C2558:$C$5004,$C$27:$D$5004,2,0)</f>
        <v>#N/A</v>
      </c>
      <c r="E2559" s="99"/>
      <c r="F2559" s="60" t="e">
        <f>VLOOKUP($E2559:$E$5004,'PLANO DE APLICAÇÃO'!$A$5:$B$1002,2,0)</f>
        <v>#N/A</v>
      </c>
      <c r="G2559" s="28"/>
      <c r="H2559" s="29" t="str">
        <f>IF(G2559=1,'ANEXO RP14'!$A$51,(IF(G2559=2,'ANEXO RP14'!$A$52,(IF(G2559=3,'ANEXO RP14'!$A$53,(IF(G2559=4,'ANEXO RP14'!$A$54,(IF(G2559=5,'ANEXO RP14'!$A$55,(IF(G2559=6,'ANEXO RP14'!$A$56,(IF(G2559=7,'ANEXO RP14'!$A$57,(IF(G2559=8,'ANEXO RP14'!$A$58,(IF(G2559=9,'ANEXO RP14'!$A$59,(IF(G2559=10,'ANEXO RP14'!$A$60,(IF(G2559=11,'ANEXO RP14'!$A$61,(IF(G2559=12,'ANEXO RP14'!$A$62,(IF(G2559=13,'ANEXO RP14'!$A$63,(IF(G2559=14,'ANEXO RP14'!$A$64,(IF(G2559=15,'ANEXO RP14'!$A$65,(IF(G2559=16,'ANEXO RP14'!$A$66," ")))))))))))))))))))))))))))))))</f>
        <v xml:space="preserve"> </v>
      </c>
      <c r="I2559" s="106"/>
      <c r="J2559" s="114"/>
      <c r="K2559" s="91"/>
    </row>
    <row r="2560" spans="1:11" s="30" customFormat="1" ht="41.25" customHeight="1" thickBot="1" x14ac:dyDescent="0.3">
      <c r="A2560" s="113"/>
      <c r="B2560" s="93"/>
      <c r="C2560" s="55"/>
      <c r="D2560" s="94" t="e">
        <f>VLOOKUP($C2559:$C$5004,$C$27:$D$5004,2,0)</f>
        <v>#N/A</v>
      </c>
      <c r="E2560" s="99"/>
      <c r="F2560" s="60" t="e">
        <f>VLOOKUP($E2560:$E$5004,'PLANO DE APLICAÇÃO'!$A$5:$B$1002,2,0)</f>
        <v>#N/A</v>
      </c>
      <c r="G2560" s="28"/>
      <c r="H2560" s="29" t="str">
        <f>IF(G2560=1,'ANEXO RP14'!$A$51,(IF(G2560=2,'ANEXO RP14'!$A$52,(IF(G2560=3,'ANEXO RP14'!$A$53,(IF(G2560=4,'ANEXO RP14'!$A$54,(IF(G2560=5,'ANEXO RP14'!$A$55,(IF(G2560=6,'ANEXO RP14'!$A$56,(IF(G2560=7,'ANEXO RP14'!$A$57,(IF(G2560=8,'ANEXO RP14'!$A$58,(IF(G2560=9,'ANEXO RP14'!$A$59,(IF(G2560=10,'ANEXO RP14'!$A$60,(IF(G2560=11,'ANEXO RP14'!$A$61,(IF(G2560=12,'ANEXO RP14'!$A$62,(IF(G2560=13,'ANEXO RP14'!$A$63,(IF(G2560=14,'ANEXO RP14'!$A$64,(IF(G2560=15,'ANEXO RP14'!$A$65,(IF(G2560=16,'ANEXO RP14'!$A$66," ")))))))))))))))))))))))))))))))</f>
        <v xml:space="preserve"> </v>
      </c>
      <c r="I2560" s="106"/>
      <c r="J2560" s="114"/>
      <c r="K2560" s="91"/>
    </row>
    <row r="2561" spans="1:11" s="30" customFormat="1" ht="41.25" customHeight="1" thickBot="1" x14ac:dyDescent="0.3">
      <c r="A2561" s="113"/>
      <c r="B2561" s="93"/>
      <c r="C2561" s="55"/>
      <c r="D2561" s="94" t="e">
        <f>VLOOKUP($C2560:$C$5004,$C$27:$D$5004,2,0)</f>
        <v>#N/A</v>
      </c>
      <c r="E2561" s="99"/>
      <c r="F2561" s="60" t="e">
        <f>VLOOKUP($E2561:$E$5004,'PLANO DE APLICAÇÃO'!$A$5:$B$1002,2,0)</f>
        <v>#N/A</v>
      </c>
      <c r="G2561" s="28"/>
      <c r="H2561" s="29" t="str">
        <f>IF(G2561=1,'ANEXO RP14'!$A$51,(IF(G2561=2,'ANEXO RP14'!$A$52,(IF(G2561=3,'ANEXO RP14'!$A$53,(IF(G2561=4,'ANEXO RP14'!$A$54,(IF(G2561=5,'ANEXO RP14'!$A$55,(IF(G2561=6,'ANEXO RP14'!$A$56,(IF(G2561=7,'ANEXO RP14'!$A$57,(IF(G2561=8,'ANEXO RP14'!$A$58,(IF(G2561=9,'ANEXO RP14'!$A$59,(IF(G2561=10,'ANEXO RP14'!$A$60,(IF(G2561=11,'ANEXO RP14'!$A$61,(IF(G2561=12,'ANEXO RP14'!$A$62,(IF(G2561=13,'ANEXO RP14'!$A$63,(IF(G2561=14,'ANEXO RP14'!$A$64,(IF(G2561=15,'ANEXO RP14'!$A$65,(IF(G2561=16,'ANEXO RP14'!$A$66," ")))))))))))))))))))))))))))))))</f>
        <v xml:space="preserve"> </v>
      </c>
      <c r="I2561" s="106"/>
      <c r="J2561" s="114"/>
      <c r="K2561" s="91"/>
    </row>
    <row r="2562" spans="1:11" s="30" customFormat="1" ht="41.25" customHeight="1" thickBot="1" x14ac:dyDescent="0.3">
      <c r="A2562" s="113"/>
      <c r="B2562" s="93"/>
      <c r="C2562" s="55"/>
      <c r="D2562" s="94" t="e">
        <f>VLOOKUP($C2561:$C$5004,$C$27:$D$5004,2,0)</f>
        <v>#N/A</v>
      </c>
      <c r="E2562" s="99"/>
      <c r="F2562" s="60" t="e">
        <f>VLOOKUP($E2562:$E$5004,'PLANO DE APLICAÇÃO'!$A$5:$B$1002,2,0)</f>
        <v>#N/A</v>
      </c>
      <c r="G2562" s="28"/>
      <c r="H2562" s="29" t="str">
        <f>IF(G2562=1,'ANEXO RP14'!$A$51,(IF(G2562=2,'ANEXO RP14'!$A$52,(IF(G2562=3,'ANEXO RP14'!$A$53,(IF(G2562=4,'ANEXO RP14'!$A$54,(IF(G2562=5,'ANEXO RP14'!$A$55,(IF(G2562=6,'ANEXO RP14'!$A$56,(IF(G2562=7,'ANEXO RP14'!$A$57,(IF(G2562=8,'ANEXO RP14'!$A$58,(IF(G2562=9,'ANEXO RP14'!$A$59,(IF(G2562=10,'ANEXO RP14'!$A$60,(IF(G2562=11,'ANEXO RP14'!$A$61,(IF(G2562=12,'ANEXO RP14'!$A$62,(IF(G2562=13,'ANEXO RP14'!$A$63,(IF(G2562=14,'ANEXO RP14'!$A$64,(IF(G2562=15,'ANEXO RP14'!$A$65,(IF(G2562=16,'ANEXO RP14'!$A$66," ")))))))))))))))))))))))))))))))</f>
        <v xml:space="preserve"> </v>
      </c>
      <c r="I2562" s="106"/>
      <c r="J2562" s="114"/>
      <c r="K2562" s="91"/>
    </row>
    <row r="2563" spans="1:11" s="30" customFormat="1" ht="41.25" customHeight="1" thickBot="1" x14ac:dyDescent="0.3">
      <c r="A2563" s="113"/>
      <c r="B2563" s="93"/>
      <c r="C2563" s="55"/>
      <c r="D2563" s="94" t="e">
        <f>VLOOKUP($C2562:$C$5004,$C$27:$D$5004,2,0)</f>
        <v>#N/A</v>
      </c>
      <c r="E2563" s="99"/>
      <c r="F2563" s="60" t="e">
        <f>VLOOKUP($E2563:$E$5004,'PLANO DE APLICAÇÃO'!$A$5:$B$1002,2,0)</f>
        <v>#N/A</v>
      </c>
      <c r="G2563" s="28"/>
      <c r="H2563" s="29" t="str">
        <f>IF(G2563=1,'ANEXO RP14'!$A$51,(IF(G2563=2,'ANEXO RP14'!$A$52,(IF(G2563=3,'ANEXO RP14'!$A$53,(IF(G2563=4,'ANEXO RP14'!$A$54,(IF(G2563=5,'ANEXO RP14'!$A$55,(IF(G2563=6,'ANEXO RP14'!$A$56,(IF(G2563=7,'ANEXO RP14'!$A$57,(IF(G2563=8,'ANEXO RP14'!$A$58,(IF(G2563=9,'ANEXO RP14'!$A$59,(IF(G2563=10,'ANEXO RP14'!$A$60,(IF(G2563=11,'ANEXO RP14'!$A$61,(IF(G2563=12,'ANEXO RP14'!$A$62,(IF(G2563=13,'ANEXO RP14'!$A$63,(IF(G2563=14,'ANEXO RP14'!$A$64,(IF(G2563=15,'ANEXO RP14'!$A$65,(IF(G2563=16,'ANEXO RP14'!$A$66," ")))))))))))))))))))))))))))))))</f>
        <v xml:space="preserve"> </v>
      </c>
      <c r="I2563" s="106"/>
      <c r="J2563" s="114"/>
      <c r="K2563" s="91"/>
    </row>
    <row r="2564" spans="1:11" s="30" customFormat="1" ht="41.25" customHeight="1" thickBot="1" x14ac:dyDescent="0.3">
      <c r="A2564" s="113"/>
      <c r="B2564" s="93"/>
      <c r="C2564" s="55"/>
      <c r="D2564" s="94" t="e">
        <f>VLOOKUP($C2563:$C$5004,$C$27:$D$5004,2,0)</f>
        <v>#N/A</v>
      </c>
      <c r="E2564" s="99"/>
      <c r="F2564" s="60" t="e">
        <f>VLOOKUP($E2564:$E$5004,'PLANO DE APLICAÇÃO'!$A$5:$B$1002,2,0)</f>
        <v>#N/A</v>
      </c>
      <c r="G2564" s="28"/>
      <c r="H2564" s="29" t="str">
        <f>IF(G2564=1,'ANEXO RP14'!$A$51,(IF(G2564=2,'ANEXO RP14'!$A$52,(IF(G2564=3,'ANEXO RP14'!$A$53,(IF(G2564=4,'ANEXO RP14'!$A$54,(IF(G2564=5,'ANEXO RP14'!$A$55,(IF(G2564=6,'ANEXO RP14'!$A$56,(IF(G2564=7,'ANEXO RP14'!$A$57,(IF(G2564=8,'ANEXO RP14'!$A$58,(IF(G2564=9,'ANEXO RP14'!$A$59,(IF(G2564=10,'ANEXO RP14'!$A$60,(IF(G2564=11,'ANEXO RP14'!$A$61,(IF(G2564=12,'ANEXO RP14'!$A$62,(IF(G2564=13,'ANEXO RP14'!$A$63,(IF(G2564=14,'ANEXO RP14'!$A$64,(IF(G2564=15,'ANEXO RP14'!$A$65,(IF(G2564=16,'ANEXO RP14'!$A$66," ")))))))))))))))))))))))))))))))</f>
        <v xml:space="preserve"> </v>
      </c>
      <c r="I2564" s="106"/>
      <c r="J2564" s="114"/>
      <c r="K2564" s="91"/>
    </row>
    <row r="2565" spans="1:11" s="30" customFormat="1" ht="41.25" customHeight="1" thickBot="1" x14ac:dyDescent="0.3">
      <c r="A2565" s="113"/>
      <c r="B2565" s="93"/>
      <c r="C2565" s="55"/>
      <c r="D2565" s="94" t="e">
        <f>VLOOKUP($C2564:$C$5004,$C$27:$D$5004,2,0)</f>
        <v>#N/A</v>
      </c>
      <c r="E2565" s="99"/>
      <c r="F2565" s="60" t="e">
        <f>VLOOKUP($E2565:$E$5004,'PLANO DE APLICAÇÃO'!$A$5:$B$1002,2,0)</f>
        <v>#N/A</v>
      </c>
      <c r="G2565" s="28"/>
      <c r="H2565" s="29" t="str">
        <f>IF(G2565=1,'ANEXO RP14'!$A$51,(IF(G2565=2,'ANEXO RP14'!$A$52,(IF(G2565=3,'ANEXO RP14'!$A$53,(IF(G2565=4,'ANEXO RP14'!$A$54,(IF(G2565=5,'ANEXO RP14'!$A$55,(IF(G2565=6,'ANEXO RP14'!$A$56,(IF(G2565=7,'ANEXO RP14'!$A$57,(IF(G2565=8,'ANEXO RP14'!$A$58,(IF(G2565=9,'ANEXO RP14'!$A$59,(IF(G2565=10,'ANEXO RP14'!$A$60,(IF(G2565=11,'ANEXO RP14'!$A$61,(IF(G2565=12,'ANEXO RP14'!$A$62,(IF(G2565=13,'ANEXO RP14'!$A$63,(IF(G2565=14,'ANEXO RP14'!$A$64,(IF(G2565=15,'ANEXO RP14'!$A$65,(IF(G2565=16,'ANEXO RP14'!$A$66," ")))))))))))))))))))))))))))))))</f>
        <v xml:space="preserve"> </v>
      </c>
      <c r="I2565" s="106"/>
      <c r="J2565" s="114"/>
      <c r="K2565" s="91"/>
    </row>
    <row r="2566" spans="1:11" s="30" customFormat="1" ht="41.25" customHeight="1" thickBot="1" x14ac:dyDescent="0.3">
      <c r="A2566" s="113"/>
      <c r="B2566" s="93"/>
      <c r="C2566" s="55"/>
      <c r="D2566" s="94" t="e">
        <f>VLOOKUP($C2565:$C$5004,$C$27:$D$5004,2,0)</f>
        <v>#N/A</v>
      </c>
      <c r="E2566" s="99"/>
      <c r="F2566" s="60" t="e">
        <f>VLOOKUP($E2566:$E$5004,'PLANO DE APLICAÇÃO'!$A$5:$B$1002,2,0)</f>
        <v>#N/A</v>
      </c>
      <c r="G2566" s="28"/>
      <c r="H2566" s="29" t="str">
        <f>IF(G2566=1,'ANEXO RP14'!$A$51,(IF(G2566=2,'ANEXO RP14'!$A$52,(IF(G2566=3,'ANEXO RP14'!$A$53,(IF(G2566=4,'ANEXO RP14'!$A$54,(IF(G2566=5,'ANEXO RP14'!$A$55,(IF(G2566=6,'ANEXO RP14'!$A$56,(IF(G2566=7,'ANEXO RP14'!$A$57,(IF(G2566=8,'ANEXO RP14'!$A$58,(IF(G2566=9,'ANEXO RP14'!$A$59,(IF(G2566=10,'ANEXO RP14'!$A$60,(IF(G2566=11,'ANEXO RP14'!$A$61,(IF(G2566=12,'ANEXO RP14'!$A$62,(IF(G2566=13,'ANEXO RP14'!$A$63,(IF(G2566=14,'ANEXO RP14'!$A$64,(IF(G2566=15,'ANEXO RP14'!$A$65,(IF(G2566=16,'ANEXO RP14'!$A$66," ")))))))))))))))))))))))))))))))</f>
        <v xml:space="preserve"> </v>
      </c>
      <c r="I2566" s="106"/>
      <c r="J2566" s="114"/>
      <c r="K2566" s="91"/>
    </row>
    <row r="2567" spans="1:11" s="30" customFormat="1" ht="41.25" customHeight="1" thickBot="1" x14ac:dyDescent="0.3">
      <c r="A2567" s="113"/>
      <c r="B2567" s="93"/>
      <c r="C2567" s="55"/>
      <c r="D2567" s="94" t="e">
        <f>VLOOKUP($C2566:$C$5004,$C$27:$D$5004,2,0)</f>
        <v>#N/A</v>
      </c>
      <c r="E2567" s="99"/>
      <c r="F2567" s="60" t="e">
        <f>VLOOKUP($E2567:$E$5004,'PLANO DE APLICAÇÃO'!$A$5:$B$1002,2,0)</f>
        <v>#N/A</v>
      </c>
      <c r="G2567" s="28"/>
      <c r="H2567" s="29" t="str">
        <f>IF(G2567=1,'ANEXO RP14'!$A$51,(IF(G2567=2,'ANEXO RP14'!$A$52,(IF(G2567=3,'ANEXO RP14'!$A$53,(IF(G2567=4,'ANEXO RP14'!$A$54,(IF(G2567=5,'ANEXO RP14'!$A$55,(IF(G2567=6,'ANEXO RP14'!$A$56,(IF(G2567=7,'ANEXO RP14'!$A$57,(IF(G2567=8,'ANEXO RP14'!$A$58,(IF(G2567=9,'ANEXO RP14'!$A$59,(IF(G2567=10,'ANEXO RP14'!$A$60,(IF(G2567=11,'ANEXO RP14'!$A$61,(IF(G2567=12,'ANEXO RP14'!$A$62,(IF(G2567=13,'ANEXO RP14'!$A$63,(IF(G2567=14,'ANEXO RP14'!$A$64,(IF(G2567=15,'ANEXO RP14'!$A$65,(IF(G2567=16,'ANEXO RP14'!$A$66," ")))))))))))))))))))))))))))))))</f>
        <v xml:space="preserve"> </v>
      </c>
      <c r="I2567" s="106"/>
      <c r="J2567" s="114"/>
      <c r="K2567" s="91"/>
    </row>
    <row r="2568" spans="1:11" s="30" customFormat="1" ht="41.25" customHeight="1" thickBot="1" x14ac:dyDescent="0.3">
      <c r="A2568" s="113"/>
      <c r="B2568" s="93"/>
      <c r="C2568" s="55"/>
      <c r="D2568" s="94" t="e">
        <f>VLOOKUP($C2567:$C$5004,$C$27:$D$5004,2,0)</f>
        <v>#N/A</v>
      </c>
      <c r="E2568" s="99"/>
      <c r="F2568" s="60" t="e">
        <f>VLOOKUP($E2568:$E$5004,'PLANO DE APLICAÇÃO'!$A$5:$B$1002,2,0)</f>
        <v>#N/A</v>
      </c>
      <c r="G2568" s="28"/>
      <c r="H2568" s="29" t="str">
        <f>IF(G2568=1,'ANEXO RP14'!$A$51,(IF(G2568=2,'ANEXO RP14'!$A$52,(IF(G2568=3,'ANEXO RP14'!$A$53,(IF(G2568=4,'ANEXO RP14'!$A$54,(IF(G2568=5,'ANEXO RP14'!$A$55,(IF(G2568=6,'ANEXO RP14'!$A$56,(IF(G2568=7,'ANEXO RP14'!$A$57,(IF(G2568=8,'ANEXO RP14'!$A$58,(IF(G2568=9,'ANEXO RP14'!$A$59,(IF(G2568=10,'ANEXO RP14'!$A$60,(IF(G2568=11,'ANEXO RP14'!$A$61,(IF(G2568=12,'ANEXO RP14'!$A$62,(IF(G2568=13,'ANEXO RP14'!$A$63,(IF(G2568=14,'ANEXO RP14'!$A$64,(IF(G2568=15,'ANEXO RP14'!$A$65,(IF(G2568=16,'ANEXO RP14'!$A$66," ")))))))))))))))))))))))))))))))</f>
        <v xml:space="preserve"> </v>
      </c>
      <c r="I2568" s="106"/>
      <c r="J2568" s="114"/>
      <c r="K2568" s="91"/>
    </row>
    <row r="2569" spans="1:11" s="30" customFormat="1" ht="41.25" customHeight="1" thickBot="1" x14ac:dyDescent="0.3">
      <c r="A2569" s="113"/>
      <c r="B2569" s="93"/>
      <c r="C2569" s="55"/>
      <c r="D2569" s="94" t="e">
        <f>VLOOKUP($C2568:$C$5004,$C$27:$D$5004,2,0)</f>
        <v>#N/A</v>
      </c>
      <c r="E2569" s="99"/>
      <c r="F2569" s="60" t="e">
        <f>VLOOKUP($E2569:$E$5004,'PLANO DE APLICAÇÃO'!$A$5:$B$1002,2,0)</f>
        <v>#N/A</v>
      </c>
      <c r="G2569" s="28"/>
      <c r="H2569" s="29" t="str">
        <f>IF(G2569=1,'ANEXO RP14'!$A$51,(IF(G2569=2,'ANEXO RP14'!$A$52,(IF(G2569=3,'ANEXO RP14'!$A$53,(IF(G2569=4,'ANEXO RP14'!$A$54,(IF(G2569=5,'ANEXO RP14'!$A$55,(IF(G2569=6,'ANEXO RP14'!$A$56,(IF(G2569=7,'ANEXO RP14'!$A$57,(IF(G2569=8,'ANEXO RP14'!$A$58,(IF(G2569=9,'ANEXO RP14'!$A$59,(IF(G2569=10,'ANEXO RP14'!$A$60,(IF(G2569=11,'ANEXO RP14'!$A$61,(IF(G2569=12,'ANEXO RP14'!$A$62,(IF(G2569=13,'ANEXO RP14'!$A$63,(IF(G2569=14,'ANEXO RP14'!$A$64,(IF(G2569=15,'ANEXO RP14'!$A$65,(IF(G2569=16,'ANEXO RP14'!$A$66," ")))))))))))))))))))))))))))))))</f>
        <v xml:space="preserve"> </v>
      </c>
      <c r="I2569" s="106"/>
      <c r="J2569" s="114"/>
      <c r="K2569" s="91"/>
    </row>
    <row r="2570" spans="1:11" s="30" customFormat="1" ht="41.25" customHeight="1" thickBot="1" x14ac:dyDescent="0.3">
      <c r="A2570" s="113"/>
      <c r="B2570" s="93"/>
      <c r="C2570" s="55"/>
      <c r="D2570" s="94" t="e">
        <f>VLOOKUP($C2569:$C$5004,$C$27:$D$5004,2,0)</f>
        <v>#N/A</v>
      </c>
      <c r="E2570" s="99"/>
      <c r="F2570" s="60" t="e">
        <f>VLOOKUP($E2570:$E$5004,'PLANO DE APLICAÇÃO'!$A$5:$B$1002,2,0)</f>
        <v>#N/A</v>
      </c>
      <c r="G2570" s="28"/>
      <c r="H2570" s="29" t="str">
        <f>IF(G2570=1,'ANEXO RP14'!$A$51,(IF(G2570=2,'ANEXO RP14'!$A$52,(IF(G2570=3,'ANEXO RP14'!$A$53,(IF(G2570=4,'ANEXO RP14'!$A$54,(IF(G2570=5,'ANEXO RP14'!$A$55,(IF(G2570=6,'ANEXO RP14'!$A$56,(IF(G2570=7,'ANEXO RP14'!$A$57,(IF(G2570=8,'ANEXO RP14'!$A$58,(IF(G2570=9,'ANEXO RP14'!$A$59,(IF(G2570=10,'ANEXO RP14'!$A$60,(IF(G2570=11,'ANEXO RP14'!$A$61,(IF(G2570=12,'ANEXO RP14'!$A$62,(IF(G2570=13,'ANEXO RP14'!$A$63,(IF(G2570=14,'ANEXO RP14'!$A$64,(IF(G2570=15,'ANEXO RP14'!$A$65,(IF(G2570=16,'ANEXO RP14'!$A$66," ")))))))))))))))))))))))))))))))</f>
        <v xml:space="preserve"> </v>
      </c>
      <c r="I2570" s="106"/>
      <c r="J2570" s="114"/>
      <c r="K2570" s="91"/>
    </row>
    <row r="2571" spans="1:11" s="30" customFormat="1" ht="41.25" customHeight="1" thickBot="1" x14ac:dyDescent="0.3">
      <c r="A2571" s="113"/>
      <c r="B2571" s="93"/>
      <c r="C2571" s="55"/>
      <c r="D2571" s="94" t="e">
        <f>VLOOKUP($C2570:$C$5004,$C$27:$D$5004,2,0)</f>
        <v>#N/A</v>
      </c>
      <c r="E2571" s="99"/>
      <c r="F2571" s="60" t="e">
        <f>VLOOKUP($E2571:$E$5004,'PLANO DE APLICAÇÃO'!$A$5:$B$1002,2,0)</f>
        <v>#N/A</v>
      </c>
      <c r="G2571" s="28"/>
      <c r="H2571" s="29" t="str">
        <f>IF(G2571=1,'ANEXO RP14'!$A$51,(IF(G2571=2,'ANEXO RP14'!$A$52,(IF(G2571=3,'ANEXO RP14'!$A$53,(IF(G2571=4,'ANEXO RP14'!$A$54,(IF(G2571=5,'ANEXO RP14'!$A$55,(IF(G2571=6,'ANEXO RP14'!$A$56,(IF(G2571=7,'ANEXO RP14'!$A$57,(IF(G2571=8,'ANEXO RP14'!$A$58,(IF(G2571=9,'ANEXO RP14'!$A$59,(IF(G2571=10,'ANEXO RP14'!$A$60,(IF(G2571=11,'ANEXO RP14'!$A$61,(IF(G2571=12,'ANEXO RP14'!$A$62,(IF(G2571=13,'ANEXO RP14'!$A$63,(IF(G2571=14,'ANEXO RP14'!$A$64,(IF(G2571=15,'ANEXO RP14'!$A$65,(IF(G2571=16,'ANEXO RP14'!$A$66," ")))))))))))))))))))))))))))))))</f>
        <v xml:space="preserve"> </v>
      </c>
      <c r="I2571" s="106"/>
      <c r="J2571" s="114"/>
      <c r="K2571" s="91"/>
    </row>
    <row r="2572" spans="1:11" s="30" customFormat="1" ht="41.25" customHeight="1" thickBot="1" x14ac:dyDescent="0.3">
      <c r="A2572" s="113"/>
      <c r="B2572" s="93"/>
      <c r="C2572" s="55"/>
      <c r="D2572" s="94" t="e">
        <f>VLOOKUP($C2571:$C$5004,$C$27:$D$5004,2,0)</f>
        <v>#N/A</v>
      </c>
      <c r="E2572" s="99"/>
      <c r="F2572" s="60" t="e">
        <f>VLOOKUP($E2572:$E$5004,'PLANO DE APLICAÇÃO'!$A$5:$B$1002,2,0)</f>
        <v>#N/A</v>
      </c>
      <c r="G2572" s="28"/>
      <c r="H2572" s="29" t="str">
        <f>IF(G2572=1,'ANEXO RP14'!$A$51,(IF(G2572=2,'ANEXO RP14'!$A$52,(IF(G2572=3,'ANEXO RP14'!$A$53,(IF(G2572=4,'ANEXO RP14'!$A$54,(IF(G2572=5,'ANEXO RP14'!$A$55,(IF(G2572=6,'ANEXO RP14'!$A$56,(IF(G2572=7,'ANEXO RP14'!$A$57,(IF(G2572=8,'ANEXO RP14'!$A$58,(IF(G2572=9,'ANEXO RP14'!$A$59,(IF(G2572=10,'ANEXO RP14'!$A$60,(IF(G2572=11,'ANEXO RP14'!$A$61,(IF(G2572=12,'ANEXO RP14'!$A$62,(IF(G2572=13,'ANEXO RP14'!$A$63,(IF(G2572=14,'ANEXO RP14'!$A$64,(IF(G2572=15,'ANEXO RP14'!$A$65,(IF(G2572=16,'ANEXO RP14'!$A$66," ")))))))))))))))))))))))))))))))</f>
        <v xml:space="preserve"> </v>
      </c>
      <c r="I2572" s="106"/>
      <c r="J2572" s="114"/>
      <c r="K2572" s="91"/>
    </row>
    <row r="2573" spans="1:11" s="30" customFormat="1" ht="41.25" customHeight="1" thickBot="1" x14ac:dyDescent="0.3">
      <c r="A2573" s="113"/>
      <c r="B2573" s="93"/>
      <c r="C2573" s="55"/>
      <c r="D2573" s="94" t="e">
        <f>VLOOKUP($C2572:$C$5004,$C$27:$D$5004,2,0)</f>
        <v>#N/A</v>
      </c>
      <c r="E2573" s="99"/>
      <c r="F2573" s="60" t="e">
        <f>VLOOKUP($E2573:$E$5004,'PLANO DE APLICAÇÃO'!$A$5:$B$1002,2,0)</f>
        <v>#N/A</v>
      </c>
      <c r="G2573" s="28"/>
      <c r="H2573" s="29" t="str">
        <f>IF(G2573=1,'ANEXO RP14'!$A$51,(IF(G2573=2,'ANEXO RP14'!$A$52,(IF(G2573=3,'ANEXO RP14'!$A$53,(IF(G2573=4,'ANEXO RP14'!$A$54,(IF(G2573=5,'ANEXO RP14'!$A$55,(IF(G2573=6,'ANEXO RP14'!$A$56,(IF(G2573=7,'ANEXO RP14'!$A$57,(IF(G2573=8,'ANEXO RP14'!$A$58,(IF(G2573=9,'ANEXO RP14'!$A$59,(IF(G2573=10,'ANEXO RP14'!$A$60,(IF(G2573=11,'ANEXO RP14'!$A$61,(IF(G2573=12,'ANEXO RP14'!$A$62,(IF(G2573=13,'ANEXO RP14'!$A$63,(IF(G2573=14,'ANEXO RP14'!$A$64,(IF(G2573=15,'ANEXO RP14'!$A$65,(IF(G2573=16,'ANEXO RP14'!$A$66," ")))))))))))))))))))))))))))))))</f>
        <v xml:space="preserve"> </v>
      </c>
      <c r="I2573" s="106"/>
      <c r="J2573" s="114"/>
      <c r="K2573" s="91"/>
    </row>
    <row r="2574" spans="1:11" s="30" customFormat="1" ht="41.25" customHeight="1" thickBot="1" x14ac:dyDescent="0.3">
      <c r="A2574" s="113"/>
      <c r="B2574" s="93"/>
      <c r="C2574" s="55"/>
      <c r="D2574" s="94" t="e">
        <f>VLOOKUP($C2573:$C$5004,$C$27:$D$5004,2,0)</f>
        <v>#N/A</v>
      </c>
      <c r="E2574" s="99"/>
      <c r="F2574" s="60" t="e">
        <f>VLOOKUP($E2574:$E$5004,'PLANO DE APLICAÇÃO'!$A$5:$B$1002,2,0)</f>
        <v>#N/A</v>
      </c>
      <c r="G2574" s="28"/>
      <c r="H2574" s="29" t="str">
        <f>IF(G2574=1,'ANEXO RP14'!$A$51,(IF(G2574=2,'ANEXO RP14'!$A$52,(IF(G2574=3,'ANEXO RP14'!$A$53,(IF(G2574=4,'ANEXO RP14'!$A$54,(IF(G2574=5,'ANEXO RP14'!$A$55,(IF(G2574=6,'ANEXO RP14'!$A$56,(IF(G2574=7,'ANEXO RP14'!$A$57,(IF(G2574=8,'ANEXO RP14'!$A$58,(IF(G2574=9,'ANEXO RP14'!$A$59,(IF(G2574=10,'ANEXO RP14'!$A$60,(IF(G2574=11,'ANEXO RP14'!$A$61,(IF(G2574=12,'ANEXO RP14'!$A$62,(IF(G2574=13,'ANEXO RP14'!$A$63,(IF(G2574=14,'ANEXO RP14'!$A$64,(IF(G2574=15,'ANEXO RP14'!$A$65,(IF(G2574=16,'ANEXO RP14'!$A$66," ")))))))))))))))))))))))))))))))</f>
        <v xml:space="preserve"> </v>
      </c>
      <c r="I2574" s="106"/>
      <c r="J2574" s="114"/>
      <c r="K2574" s="91"/>
    </row>
    <row r="2575" spans="1:11" s="30" customFormat="1" ht="41.25" customHeight="1" thickBot="1" x14ac:dyDescent="0.3">
      <c r="A2575" s="113"/>
      <c r="B2575" s="93"/>
      <c r="C2575" s="55"/>
      <c r="D2575" s="94" t="e">
        <f>VLOOKUP($C2574:$C$5004,$C$27:$D$5004,2,0)</f>
        <v>#N/A</v>
      </c>
      <c r="E2575" s="99"/>
      <c r="F2575" s="60" t="e">
        <f>VLOOKUP($E2575:$E$5004,'PLANO DE APLICAÇÃO'!$A$5:$B$1002,2,0)</f>
        <v>#N/A</v>
      </c>
      <c r="G2575" s="28"/>
      <c r="H2575" s="29" t="str">
        <f>IF(G2575=1,'ANEXO RP14'!$A$51,(IF(G2575=2,'ANEXO RP14'!$A$52,(IF(G2575=3,'ANEXO RP14'!$A$53,(IF(G2575=4,'ANEXO RP14'!$A$54,(IF(G2575=5,'ANEXO RP14'!$A$55,(IF(G2575=6,'ANEXO RP14'!$A$56,(IF(G2575=7,'ANEXO RP14'!$A$57,(IF(G2575=8,'ANEXO RP14'!$A$58,(IF(G2575=9,'ANEXO RP14'!$A$59,(IF(G2575=10,'ANEXO RP14'!$A$60,(IF(G2575=11,'ANEXO RP14'!$A$61,(IF(G2575=12,'ANEXO RP14'!$A$62,(IF(G2575=13,'ANEXO RP14'!$A$63,(IF(G2575=14,'ANEXO RP14'!$A$64,(IF(G2575=15,'ANEXO RP14'!$A$65,(IF(G2575=16,'ANEXO RP14'!$A$66," ")))))))))))))))))))))))))))))))</f>
        <v xml:space="preserve"> </v>
      </c>
      <c r="I2575" s="106"/>
      <c r="J2575" s="114"/>
      <c r="K2575" s="91"/>
    </row>
    <row r="2576" spans="1:11" s="30" customFormat="1" ht="41.25" customHeight="1" thickBot="1" x14ac:dyDescent="0.3">
      <c r="A2576" s="113"/>
      <c r="B2576" s="93"/>
      <c r="C2576" s="55"/>
      <c r="D2576" s="94" t="e">
        <f>VLOOKUP($C2575:$C$5004,$C$27:$D$5004,2,0)</f>
        <v>#N/A</v>
      </c>
      <c r="E2576" s="99"/>
      <c r="F2576" s="60" t="e">
        <f>VLOOKUP($E2576:$E$5004,'PLANO DE APLICAÇÃO'!$A$5:$B$1002,2,0)</f>
        <v>#N/A</v>
      </c>
      <c r="G2576" s="28"/>
      <c r="H2576" s="29" t="str">
        <f>IF(G2576=1,'ANEXO RP14'!$A$51,(IF(G2576=2,'ANEXO RP14'!$A$52,(IF(G2576=3,'ANEXO RP14'!$A$53,(IF(G2576=4,'ANEXO RP14'!$A$54,(IF(G2576=5,'ANEXO RP14'!$A$55,(IF(G2576=6,'ANEXO RP14'!$A$56,(IF(G2576=7,'ANEXO RP14'!$A$57,(IF(G2576=8,'ANEXO RP14'!$A$58,(IF(G2576=9,'ANEXO RP14'!$A$59,(IF(G2576=10,'ANEXO RP14'!$A$60,(IF(G2576=11,'ANEXO RP14'!$A$61,(IF(G2576=12,'ANEXO RP14'!$A$62,(IF(G2576=13,'ANEXO RP14'!$A$63,(IF(G2576=14,'ANEXO RP14'!$A$64,(IF(G2576=15,'ANEXO RP14'!$A$65,(IF(G2576=16,'ANEXO RP14'!$A$66," ")))))))))))))))))))))))))))))))</f>
        <v xml:space="preserve"> </v>
      </c>
      <c r="I2576" s="106"/>
      <c r="J2576" s="114"/>
      <c r="K2576" s="91"/>
    </row>
    <row r="2577" spans="1:11" s="30" customFormat="1" ht="41.25" customHeight="1" thickBot="1" x14ac:dyDescent="0.3">
      <c r="A2577" s="113"/>
      <c r="B2577" s="93"/>
      <c r="C2577" s="55"/>
      <c r="D2577" s="94" t="e">
        <f>VLOOKUP($C2576:$C$5004,$C$27:$D$5004,2,0)</f>
        <v>#N/A</v>
      </c>
      <c r="E2577" s="99"/>
      <c r="F2577" s="60" t="e">
        <f>VLOOKUP($E2577:$E$5004,'PLANO DE APLICAÇÃO'!$A$5:$B$1002,2,0)</f>
        <v>#N/A</v>
      </c>
      <c r="G2577" s="28"/>
      <c r="H2577" s="29" t="str">
        <f>IF(G2577=1,'ANEXO RP14'!$A$51,(IF(G2577=2,'ANEXO RP14'!$A$52,(IF(G2577=3,'ANEXO RP14'!$A$53,(IF(G2577=4,'ANEXO RP14'!$A$54,(IF(G2577=5,'ANEXO RP14'!$A$55,(IF(G2577=6,'ANEXO RP14'!$A$56,(IF(G2577=7,'ANEXO RP14'!$A$57,(IF(G2577=8,'ANEXO RP14'!$A$58,(IF(G2577=9,'ANEXO RP14'!$A$59,(IF(G2577=10,'ANEXO RP14'!$A$60,(IF(G2577=11,'ANEXO RP14'!$A$61,(IF(G2577=12,'ANEXO RP14'!$A$62,(IF(G2577=13,'ANEXO RP14'!$A$63,(IF(G2577=14,'ANEXO RP14'!$A$64,(IF(G2577=15,'ANEXO RP14'!$A$65,(IF(G2577=16,'ANEXO RP14'!$A$66," ")))))))))))))))))))))))))))))))</f>
        <v xml:space="preserve"> </v>
      </c>
      <c r="I2577" s="106"/>
      <c r="J2577" s="114"/>
      <c r="K2577" s="91"/>
    </row>
    <row r="2578" spans="1:11" s="30" customFormat="1" ht="41.25" customHeight="1" thickBot="1" x14ac:dyDescent="0.3">
      <c r="A2578" s="113"/>
      <c r="B2578" s="93"/>
      <c r="C2578" s="55"/>
      <c r="D2578" s="94" t="e">
        <f>VLOOKUP($C2577:$C$5004,$C$27:$D$5004,2,0)</f>
        <v>#N/A</v>
      </c>
      <c r="E2578" s="99"/>
      <c r="F2578" s="60" t="e">
        <f>VLOOKUP($E2578:$E$5004,'PLANO DE APLICAÇÃO'!$A$5:$B$1002,2,0)</f>
        <v>#N/A</v>
      </c>
      <c r="G2578" s="28"/>
      <c r="H2578" s="29" t="str">
        <f>IF(G2578=1,'ANEXO RP14'!$A$51,(IF(G2578=2,'ANEXO RP14'!$A$52,(IF(G2578=3,'ANEXO RP14'!$A$53,(IF(G2578=4,'ANEXO RP14'!$A$54,(IF(G2578=5,'ANEXO RP14'!$A$55,(IF(G2578=6,'ANEXO RP14'!$A$56,(IF(G2578=7,'ANEXO RP14'!$A$57,(IF(G2578=8,'ANEXO RP14'!$A$58,(IF(G2578=9,'ANEXO RP14'!$A$59,(IF(G2578=10,'ANEXO RP14'!$A$60,(IF(G2578=11,'ANEXO RP14'!$A$61,(IF(G2578=12,'ANEXO RP14'!$A$62,(IF(G2578=13,'ANEXO RP14'!$A$63,(IF(G2578=14,'ANEXO RP14'!$A$64,(IF(G2578=15,'ANEXO RP14'!$A$65,(IF(G2578=16,'ANEXO RP14'!$A$66," ")))))))))))))))))))))))))))))))</f>
        <v xml:space="preserve"> </v>
      </c>
      <c r="I2578" s="106"/>
      <c r="J2578" s="114"/>
      <c r="K2578" s="91"/>
    </row>
    <row r="2579" spans="1:11" s="30" customFormat="1" ht="41.25" customHeight="1" thickBot="1" x14ac:dyDescent="0.3">
      <c r="A2579" s="113"/>
      <c r="B2579" s="93"/>
      <c r="C2579" s="55"/>
      <c r="D2579" s="94" t="e">
        <f>VLOOKUP($C2578:$C$5004,$C$27:$D$5004,2,0)</f>
        <v>#N/A</v>
      </c>
      <c r="E2579" s="99"/>
      <c r="F2579" s="60" t="e">
        <f>VLOOKUP($E2579:$E$5004,'PLANO DE APLICAÇÃO'!$A$5:$B$1002,2,0)</f>
        <v>#N/A</v>
      </c>
      <c r="G2579" s="28"/>
      <c r="H2579" s="29" t="str">
        <f>IF(G2579=1,'ANEXO RP14'!$A$51,(IF(G2579=2,'ANEXO RP14'!$A$52,(IF(G2579=3,'ANEXO RP14'!$A$53,(IF(G2579=4,'ANEXO RP14'!$A$54,(IF(G2579=5,'ANEXO RP14'!$A$55,(IF(G2579=6,'ANEXO RP14'!$A$56,(IF(G2579=7,'ANEXO RP14'!$A$57,(IF(G2579=8,'ANEXO RP14'!$A$58,(IF(G2579=9,'ANEXO RP14'!$A$59,(IF(G2579=10,'ANEXO RP14'!$A$60,(IF(G2579=11,'ANEXO RP14'!$A$61,(IF(G2579=12,'ANEXO RP14'!$A$62,(IF(G2579=13,'ANEXO RP14'!$A$63,(IF(G2579=14,'ANEXO RP14'!$A$64,(IF(G2579=15,'ANEXO RP14'!$A$65,(IF(G2579=16,'ANEXO RP14'!$A$66," ")))))))))))))))))))))))))))))))</f>
        <v xml:space="preserve"> </v>
      </c>
      <c r="I2579" s="106"/>
      <c r="J2579" s="114"/>
      <c r="K2579" s="91"/>
    </row>
    <row r="2580" spans="1:11" s="30" customFormat="1" ht="41.25" customHeight="1" thickBot="1" x14ac:dyDescent="0.3">
      <c r="A2580" s="113"/>
      <c r="B2580" s="93"/>
      <c r="C2580" s="55"/>
      <c r="D2580" s="94" t="e">
        <f>VLOOKUP($C2579:$C$5004,$C$27:$D$5004,2,0)</f>
        <v>#N/A</v>
      </c>
      <c r="E2580" s="99"/>
      <c r="F2580" s="60" t="e">
        <f>VLOOKUP($E2580:$E$5004,'PLANO DE APLICAÇÃO'!$A$5:$B$1002,2,0)</f>
        <v>#N/A</v>
      </c>
      <c r="G2580" s="28"/>
      <c r="H2580" s="29" t="str">
        <f>IF(G2580=1,'ANEXO RP14'!$A$51,(IF(G2580=2,'ANEXO RP14'!$A$52,(IF(G2580=3,'ANEXO RP14'!$A$53,(IF(G2580=4,'ANEXO RP14'!$A$54,(IF(G2580=5,'ANEXO RP14'!$A$55,(IF(G2580=6,'ANEXO RP14'!$A$56,(IF(G2580=7,'ANEXO RP14'!$A$57,(IF(G2580=8,'ANEXO RP14'!$A$58,(IF(G2580=9,'ANEXO RP14'!$A$59,(IF(G2580=10,'ANEXO RP14'!$A$60,(IF(G2580=11,'ANEXO RP14'!$A$61,(IF(G2580=12,'ANEXO RP14'!$A$62,(IF(G2580=13,'ANEXO RP14'!$A$63,(IF(G2580=14,'ANEXO RP14'!$A$64,(IF(G2580=15,'ANEXO RP14'!$A$65,(IF(G2580=16,'ANEXO RP14'!$A$66," ")))))))))))))))))))))))))))))))</f>
        <v xml:space="preserve"> </v>
      </c>
      <c r="I2580" s="106"/>
      <c r="J2580" s="114"/>
      <c r="K2580" s="91"/>
    </row>
    <row r="2581" spans="1:11" s="30" customFormat="1" ht="41.25" customHeight="1" thickBot="1" x14ac:dyDescent="0.3">
      <c r="A2581" s="113"/>
      <c r="B2581" s="93"/>
      <c r="C2581" s="55"/>
      <c r="D2581" s="94" t="e">
        <f>VLOOKUP($C2580:$C$5004,$C$27:$D$5004,2,0)</f>
        <v>#N/A</v>
      </c>
      <c r="E2581" s="99"/>
      <c r="F2581" s="60" t="e">
        <f>VLOOKUP($E2581:$E$5004,'PLANO DE APLICAÇÃO'!$A$5:$B$1002,2,0)</f>
        <v>#N/A</v>
      </c>
      <c r="G2581" s="28"/>
      <c r="H2581" s="29" t="str">
        <f>IF(G2581=1,'ANEXO RP14'!$A$51,(IF(G2581=2,'ANEXO RP14'!$A$52,(IF(G2581=3,'ANEXO RP14'!$A$53,(IF(G2581=4,'ANEXO RP14'!$A$54,(IF(G2581=5,'ANEXO RP14'!$A$55,(IF(G2581=6,'ANEXO RP14'!$A$56,(IF(G2581=7,'ANEXO RP14'!$A$57,(IF(G2581=8,'ANEXO RP14'!$A$58,(IF(G2581=9,'ANEXO RP14'!$A$59,(IF(G2581=10,'ANEXO RP14'!$A$60,(IF(G2581=11,'ANEXO RP14'!$A$61,(IF(G2581=12,'ANEXO RP14'!$A$62,(IF(G2581=13,'ANEXO RP14'!$A$63,(IF(G2581=14,'ANEXO RP14'!$A$64,(IF(G2581=15,'ANEXO RP14'!$A$65,(IF(G2581=16,'ANEXO RP14'!$A$66," ")))))))))))))))))))))))))))))))</f>
        <v xml:space="preserve"> </v>
      </c>
      <c r="I2581" s="106"/>
      <c r="J2581" s="114"/>
      <c r="K2581" s="91"/>
    </row>
    <row r="2582" spans="1:11" s="30" customFormat="1" ht="41.25" customHeight="1" thickBot="1" x14ac:dyDescent="0.3">
      <c r="A2582" s="113"/>
      <c r="B2582" s="93"/>
      <c r="C2582" s="55"/>
      <c r="D2582" s="94" t="e">
        <f>VLOOKUP($C2581:$C$5004,$C$27:$D$5004,2,0)</f>
        <v>#N/A</v>
      </c>
      <c r="E2582" s="99"/>
      <c r="F2582" s="60" t="e">
        <f>VLOOKUP($E2582:$E$5004,'PLANO DE APLICAÇÃO'!$A$5:$B$1002,2,0)</f>
        <v>#N/A</v>
      </c>
      <c r="G2582" s="28"/>
      <c r="H2582" s="29" t="str">
        <f>IF(G2582=1,'ANEXO RP14'!$A$51,(IF(G2582=2,'ANEXO RP14'!$A$52,(IF(G2582=3,'ANEXO RP14'!$A$53,(IF(G2582=4,'ANEXO RP14'!$A$54,(IF(G2582=5,'ANEXO RP14'!$A$55,(IF(G2582=6,'ANEXO RP14'!$A$56,(IF(G2582=7,'ANEXO RP14'!$A$57,(IF(G2582=8,'ANEXO RP14'!$A$58,(IF(G2582=9,'ANEXO RP14'!$A$59,(IF(G2582=10,'ANEXO RP14'!$A$60,(IF(G2582=11,'ANEXO RP14'!$A$61,(IF(G2582=12,'ANEXO RP14'!$A$62,(IF(G2582=13,'ANEXO RP14'!$A$63,(IF(G2582=14,'ANEXO RP14'!$A$64,(IF(G2582=15,'ANEXO RP14'!$A$65,(IF(G2582=16,'ANEXO RP14'!$A$66," ")))))))))))))))))))))))))))))))</f>
        <v xml:space="preserve"> </v>
      </c>
      <c r="I2582" s="106"/>
      <c r="J2582" s="114"/>
      <c r="K2582" s="91"/>
    </row>
    <row r="2583" spans="1:11" s="30" customFormat="1" ht="41.25" customHeight="1" thickBot="1" x14ac:dyDescent="0.3">
      <c r="A2583" s="113"/>
      <c r="B2583" s="93"/>
      <c r="C2583" s="55"/>
      <c r="D2583" s="94" t="e">
        <f>VLOOKUP($C2582:$C$5004,$C$27:$D$5004,2,0)</f>
        <v>#N/A</v>
      </c>
      <c r="E2583" s="99"/>
      <c r="F2583" s="60" t="e">
        <f>VLOOKUP($E2583:$E$5004,'PLANO DE APLICAÇÃO'!$A$5:$B$1002,2,0)</f>
        <v>#N/A</v>
      </c>
      <c r="G2583" s="28"/>
      <c r="H2583" s="29" t="str">
        <f>IF(G2583=1,'ANEXO RP14'!$A$51,(IF(G2583=2,'ANEXO RP14'!$A$52,(IF(G2583=3,'ANEXO RP14'!$A$53,(IF(G2583=4,'ANEXO RP14'!$A$54,(IF(G2583=5,'ANEXO RP14'!$A$55,(IF(G2583=6,'ANEXO RP14'!$A$56,(IF(G2583=7,'ANEXO RP14'!$A$57,(IF(G2583=8,'ANEXO RP14'!$A$58,(IF(G2583=9,'ANEXO RP14'!$A$59,(IF(G2583=10,'ANEXO RP14'!$A$60,(IF(G2583=11,'ANEXO RP14'!$A$61,(IF(G2583=12,'ANEXO RP14'!$A$62,(IF(G2583=13,'ANEXO RP14'!$A$63,(IF(G2583=14,'ANEXO RP14'!$A$64,(IF(G2583=15,'ANEXO RP14'!$A$65,(IF(G2583=16,'ANEXO RP14'!$A$66," ")))))))))))))))))))))))))))))))</f>
        <v xml:space="preserve"> </v>
      </c>
      <c r="I2583" s="106"/>
      <c r="J2583" s="114"/>
      <c r="K2583" s="91"/>
    </row>
    <row r="2584" spans="1:11" s="30" customFormat="1" ht="41.25" customHeight="1" thickBot="1" x14ac:dyDescent="0.3">
      <c r="A2584" s="113"/>
      <c r="B2584" s="93"/>
      <c r="C2584" s="55"/>
      <c r="D2584" s="94" t="e">
        <f>VLOOKUP($C2583:$C$5004,$C$27:$D$5004,2,0)</f>
        <v>#N/A</v>
      </c>
      <c r="E2584" s="99"/>
      <c r="F2584" s="60" t="e">
        <f>VLOOKUP($E2584:$E$5004,'PLANO DE APLICAÇÃO'!$A$5:$B$1002,2,0)</f>
        <v>#N/A</v>
      </c>
      <c r="G2584" s="28"/>
      <c r="H2584" s="29" t="str">
        <f>IF(G2584=1,'ANEXO RP14'!$A$51,(IF(G2584=2,'ANEXO RP14'!$A$52,(IF(G2584=3,'ANEXO RP14'!$A$53,(IF(G2584=4,'ANEXO RP14'!$A$54,(IF(G2584=5,'ANEXO RP14'!$A$55,(IF(G2584=6,'ANEXO RP14'!$A$56,(IF(G2584=7,'ANEXO RP14'!$A$57,(IF(G2584=8,'ANEXO RP14'!$A$58,(IF(G2584=9,'ANEXO RP14'!$A$59,(IF(G2584=10,'ANEXO RP14'!$A$60,(IF(G2584=11,'ANEXO RP14'!$A$61,(IF(G2584=12,'ANEXO RP14'!$A$62,(IF(G2584=13,'ANEXO RP14'!$A$63,(IF(G2584=14,'ANEXO RP14'!$A$64,(IF(G2584=15,'ANEXO RP14'!$A$65,(IF(G2584=16,'ANEXO RP14'!$A$66," ")))))))))))))))))))))))))))))))</f>
        <v xml:space="preserve"> </v>
      </c>
      <c r="I2584" s="106"/>
      <c r="J2584" s="114"/>
      <c r="K2584" s="91"/>
    </row>
    <row r="2585" spans="1:11" s="30" customFormat="1" ht="41.25" customHeight="1" thickBot="1" x14ac:dyDescent="0.3">
      <c r="A2585" s="113"/>
      <c r="B2585" s="93"/>
      <c r="C2585" s="55"/>
      <c r="D2585" s="94" t="e">
        <f>VLOOKUP($C2584:$C$5004,$C$27:$D$5004,2,0)</f>
        <v>#N/A</v>
      </c>
      <c r="E2585" s="99"/>
      <c r="F2585" s="60" t="e">
        <f>VLOOKUP($E2585:$E$5004,'PLANO DE APLICAÇÃO'!$A$5:$B$1002,2,0)</f>
        <v>#N/A</v>
      </c>
      <c r="G2585" s="28"/>
      <c r="H2585" s="29" t="str">
        <f>IF(G2585=1,'ANEXO RP14'!$A$51,(IF(G2585=2,'ANEXO RP14'!$A$52,(IF(G2585=3,'ANEXO RP14'!$A$53,(IF(G2585=4,'ANEXO RP14'!$A$54,(IF(G2585=5,'ANEXO RP14'!$A$55,(IF(G2585=6,'ANEXO RP14'!$A$56,(IF(G2585=7,'ANEXO RP14'!$A$57,(IF(G2585=8,'ANEXO RP14'!$A$58,(IF(G2585=9,'ANEXO RP14'!$A$59,(IF(G2585=10,'ANEXO RP14'!$A$60,(IF(G2585=11,'ANEXO RP14'!$A$61,(IF(G2585=12,'ANEXO RP14'!$A$62,(IF(G2585=13,'ANEXO RP14'!$A$63,(IF(G2585=14,'ANEXO RP14'!$A$64,(IF(G2585=15,'ANEXO RP14'!$A$65,(IF(G2585=16,'ANEXO RP14'!$A$66," ")))))))))))))))))))))))))))))))</f>
        <v xml:space="preserve"> </v>
      </c>
      <c r="I2585" s="106"/>
      <c r="J2585" s="114"/>
      <c r="K2585" s="91"/>
    </row>
    <row r="2586" spans="1:11" s="30" customFormat="1" ht="41.25" customHeight="1" thickBot="1" x14ac:dyDescent="0.3">
      <c r="A2586" s="113"/>
      <c r="B2586" s="93"/>
      <c r="C2586" s="55"/>
      <c r="D2586" s="94" t="e">
        <f>VLOOKUP($C2585:$C$5004,$C$27:$D$5004,2,0)</f>
        <v>#N/A</v>
      </c>
      <c r="E2586" s="99"/>
      <c r="F2586" s="60" t="e">
        <f>VLOOKUP($E2586:$E$5004,'PLANO DE APLICAÇÃO'!$A$5:$B$1002,2,0)</f>
        <v>#N/A</v>
      </c>
      <c r="G2586" s="28"/>
      <c r="H2586" s="29" t="str">
        <f>IF(G2586=1,'ANEXO RP14'!$A$51,(IF(G2586=2,'ANEXO RP14'!$A$52,(IF(G2586=3,'ANEXO RP14'!$A$53,(IF(G2586=4,'ANEXO RP14'!$A$54,(IF(G2586=5,'ANEXO RP14'!$A$55,(IF(G2586=6,'ANEXO RP14'!$A$56,(IF(G2586=7,'ANEXO RP14'!$A$57,(IF(G2586=8,'ANEXO RP14'!$A$58,(IF(G2586=9,'ANEXO RP14'!$A$59,(IF(G2586=10,'ANEXO RP14'!$A$60,(IF(G2586=11,'ANEXO RP14'!$A$61,(IF(G2586=12,'ANEXO RP14'!$A$62,(IF(G2586=13,'ANEXO RP14'!$A$63,(IF(G2586=14,'ANEXO RP14'!$A$64,(IF(G2586=15,'ANEXO RP14'!$A$65,(IF(G2586=16,'ANEXO RP14'!$A$66," ")))))))))))))))))))))))))))))))</f>
        <v xml:space="preserve"> </v>
      </c>
      <c r="I2586" s="106"/>
      <c r="J2586" s="114"/>
      <c r="K2586" s="91"/>
    </row>
    <row r="2587" spans="1:11" s="30" customFormat="1" ht="41.25" customHeight="1" thickBot="1" x14ac:dyDescent="0.3">
      <c r="A2587" s="113"/>
      <c r="B2587" s="93"/>
      <c r="C2587" s="55"/>
      <c r="D2587" s="94" t="e">
        <f>VLOOKUP($C2586:$C$5004,$C$27:$D$5004,2,0)</f>
        <v>#N/A</v>
      </c>
      <c r="E2587" s="99"/>
      <c r="F2587" s="60" t="e">
        <f>VLOOKUP($E2587:$E$5004,'PLANO DE APLICAÇÃO'!$A$5:$B$1002,2,0)</f>
        <v>#N/A</v>
      </c>
      <c r="G2587" s="28"/>
      <c r="H2587" s="29" t="str">
        <f>IF(G2587=1,'ANEXO RP14'!$A$51,(IF(G2587=2,'ANEXO RP14'!$A$52,(IF(G2587=3,'ANEXO RP14'!$A$53,(IF(G2587=4,'ANEXO RP14'!$A$54,(IF(G2587=5,'ANEXO RP14'!$A$55,(IF(G2587=6,'ANEXO RP14'!$A$56,(IF(G2587=7,'ANEXO RP14'!$A$57,(IF(G2587=8,'ANEXO RP14'!$A$58,(IF(G2587=9,'ANEXO RP14'!$A$59,(IF(G2587=10,'ANEXO RP14'!$A$60,(IF(G2587=11,'ANEXO RP14'!$A$61,(IF(G2587=12,'ANEXO RP14'!$A$62,(IF(G2587=13,'ANEXO RP14'!$A$63,(IF(G2587=14,'ANEXO RP14'!$A$64,(IF(G2587=15,'ANEXO RP14'!$A$65,(IF(G2587=16,'ANEXO RP14'!$A$66," ")))))))))))))))))))))))))))))))</f>
        <v xml:space="preserve"> </v>
      </c>
      <c r="I2587" s="106"/>
      <c r="J2587" s="114"/>
      <c r="K2587" s="91"/>
    </row>
    <row r="2588" spans="1:11" s="30" customFormat="1" ht="41.25" customHeight="1" thickBot="1" x14ac:dyDescent="0.3">
      <c r="A2588" s="113"/>
      <c r="B2588" s="93"/>
      <c r="C2588" s="55"/>
      <c r="D2588" s="94" t="e">
        <f>VLOOKUP($C2587:$C$5004,$C$27:$D$5004,2,0)</f>
        <v>#N/A</v>
      </c>
      <c r="E2588" s="99"/>
      <c r="F2588" s="60" t="e">
        <f>VLOOKUP($E2588:$E$5004,'PLANO DE APLICAÇÃO'!$A$5:$B$1002,2,0)</f>
        <v>#N/A</v>
      </c>
      <c r="G2588" s="28"/>
      <c r="H2588" s="29" t="str">
        <f>IF(G2588=1,'ANEXO RP14'!$A$51,(IF(G2588=2,'ANEXO RP14'!$A$52,(IF(G2588=3,'ANEXO RP14'!$A$53,(IF(G2588=4,'ANEXO RP14'!$A$54,(IF(G2588=5,'ANEXO RP14'!$A$55,(IF(G2588=6,'ANEXO RP14'!$A$56,(IF(G2588=7,'ANEXO RP14'!$A$57,(IF(G2588=8,'ANEXO RP14'!$A$58,(IF(G2588=9,'ANEXO RP14'!$A$59,(IF(G2588=10,'ANEXO RP14'!$A$60,(IF(G2588=11,'ANEXO RP14'!$A$61,(IF(G2588=12,'ANEXO RP14'!$A$62,(IF(G2588=13,'ANEXO RP14'!$A$63,(IF(G2588=14,'ANEXO RP14'!$A$64,(IF(G2588=15,'ANEXO RP14'!$A$65,(IF(G2588=16,'ANEXO RP14'!$A$66," ")))))))))))))))))))))))))))))))</f>
        <v xml:space="preserve"> </v>
      </c>
      <c r="I2588" s="106"/>
      <c r="J2588" s="114"/>
      <c r="K2588" s="91"/>
    </row>
    <row r="2589" spans="1:11" s="30" customFormat="1" ht="41.25" customHeight="1" thickBot="1" x14ac:dyDescent="0.3">
      <c r="A2589" s="113"/>
      <c r="B2589" s="93"/>
      <c r="C2589" s="55"/>
      <c r="D2589" s="94" t="e">
        <f>VLOOKUP($C2588:$C$5004,$C$27:$D$5004,2,0)</f>
        <v>#N/A</v>
      </c>
      <c r="E2589" s="99"/>
      <c r="F2589" s="60" t="e">
        <f>VLOOKUP($E2589:$E$5004,'PLANO DE APLICAÇÃO'!$A$5:$B$1002,2,0)</f>
        <v>#N/A</v>
      </c>
      <c r="G2589" s="28"/>
      <c r="H2589" s="29" t="str">
        <f>IF(G2589=1,'ANEXO RP14'!$A$51,(IF(G2589=2,'ANEXO RP14'!$A$52,(IF(G2589=3,'ANEXO RP14'!$A$53,(IF(G2589=4,'ANEXO RP14'!$A$54,(IF(G2589=5,'ANEXO RP14'!$A$55,(IF(G2589=6,'ANEXO RP14'!$A$56,(IF(G2589=7,'ANEXO RP14'!$A$57,(IF(G2589=8,'ANEXO RP14'!$A$58,(IF(G2589=9,'ANEXO RP14'!$A$59,(IF(G2589=10,'ANEXO RP14'!$A$60,(IF(G2589=11,'ANEXO RP14'!$A$61,(IF(G2589=12,'ANEXO RP14'!$A$62,(IF(G2589=13,'ANEXO RP14'!$A$63,(IF(G2589=14,'ANEXO RP14'!$A$64,(IF(G2589=15,'ANEXO RP14'!$A$65,(IF(G2589=16,'ANEXO RP14'!$A$66," ")))))))))))))))))))))))))))))))</f>
        <v xml:space="preserve"> </v>
      </c>
      <c r="I2589" s="106"/>
      <c r="J2589" s="114"/>
      <c r="K2589" s="91"/>
    </row>
    <row r="2590" spans="1:11" s="30" customFormat="1" ht="41.25" customHeight="1" thickBot="1" x14ac:dyDescent="0.3">
      <c r="A2590" s="113"/>
      <c r="B2590" s="93"/>
      <c r="C2590" s="55"/>
      <c r="D2590" s="94" t="e">
        <f>VLOOKUP($C2589:$C$5004,$C$27:$D$5004,2,0)</f>
        <v>#N/A</v>
      </c>
      <c r="E2590" s="99"/>
      <c r="F2590" s="60" t="e">
        <f>VLOOKUP($E2590:$E$5004,'PLANO DE APLICAÇÃO'!$A$5:$B$1002,2,0)</f>
        <v>#N/A</v>
      </c>
      <c r="G2590" s="28"/>
      <c r="H2590" s="29" t="str">
        <f>IF(G2590=1,'ANEXO RP14'!$A$51,(IF(G2590=2,'ANEXO RP14'!$A$52,(IF(G2590=3,'ANEXO RP14'!$A$53,(IF(G2590=4,'ANEXO RP14'!$A$54,(IF(G2590=5,'ANEXO RP14'!$A$55,(IF(G2590=6,'ANEXO RP14'!$A$56,(IF(G2590=7,'ANEXO RP14'!$A$57,(IF(G2590=8,'ANEXO RP14'!$A$58,(IF(G2590=9,'ANEXO RP14'!$A$59,(IF(G2590=10,'ANEXO RP14'!$A$60,(IF(G2590=11,'ANEXO RP14'!$A$61,(IF(G2590=12,'ANEXO RP14'!$A$62,(IF(G2590=13,'ANEXO RP14'!$A$63,(IF(G2590=14,'ANEXO RP14'!$A$64,(IF(G2590=15,'ANEXO RP14'!$A$65,(IF(G2590=16,'ANEXO RP14'!$A$66," ")))))))))))))))))))))))))))))))</f>
        <v xml:space="preserve"> </v>
      </c>
      <c r="I2590" s="106"/>
      <c r="J2590" s="114"/>
      <c r="K2590" s="91"/>
    </row>
    <row r="2591" spans="1:11" s="30" customFormat="1" ht="41.25" customHeight="1" thickBot="1" x14ac:dyDescent="0.3">
      <c r="A2591" s="113"/>
      <c r="B2591" s="93"/>
      <c r="C2591" s="55"/>
      <c r="D2591" s="94" t="e">
        <f>VLOOKUP($C2590:$C$5004,$C$27:$D$5004,2,0)</f>
        <v>#N/A</v>
      </c>
      <c r="E2591" s="99"/>
      <c r="F2591" s="60" t="e">
        <f>VLOOKUP($E2591:$E$5004,'PLANO DE APLICAÇÃO'!$A$5:$B$1002,2,0)</f>
        <v>#N/A</v>
      </c>
      <c r="G2591" s="28"/>
      <c r="H2591" s="29" t="str">
        <f>IF(G2591=1,'ANEXO RP14'!$A$51,(IF(G2591=2,'ANEXO RP14'!$A$52,(IF(G2591=3,'ANEXO RP14'!$A$53,(IF(G2591=4,'ANEXO RP14'!$A$54,(IF(G2591=5,'ANEXO RP14'!$A$55,(IF(G2591=6,'ANEXO RP14'!$A$56,(IF(G2591=7,'ANEXO RP14'!$A$57,(IF(G2591=8,'ANEXO RP14'!$A$58,(IF(G2591=9,'ANEXO RP14'!$A$59,(IF(G2591=10,'ANEXO RP14'!$A$60,(IF(G2591=11,'ANEXO RP14'!$A$61,(IF(G2591=12,'ANEXO RP14'!$A$62,(IF(G2591=13,'ANEXO RP14'!$A$63,(IF(G2591=14,'ANEXO RP14'!$A$64,(IF(G2591=15,'ANEXO RP14'!$A$65,(IF(G2591=16,'ANEXO RP14'!$A$66," ")))))))))))))))))))))))))))))))</f>
        <v xml:space="preserve"> </v>
      </c>
      <c r="I2591" s="106"/>
      <c r="J2591" s="114"/>
      <c r="K2591" s="91"/>
    </row>
    <row r="2592" spans="1:11" s="30" customFormat="1" ht="41.25" customHeight="1" thickBot="1" x14ac:dyDescent="0.3">
      <c r="A2592" s="113"/>
      <c r="B2592" s="93"/>
      <c r="C2592" s="55"/>
      <c r="D2592" s="94" t="e">
        <f>VLOOKUP($C2591:$C$5004,$C$27:$D$5004,2,0)</f>
        <v>#N/A</v>
      </c>
      <c r="E2592" s="99"/>
      <c r="F2592" s="60" t="e">
        <f>VLOOKUP($E2592:$E$5004,'PLANO DE APLICAÇÃO'!$A$5:$B$1002,2,0)</f>
        <v>#N/A</v>
      </c>
      <c r="G2592" s="28"/>
      <c r="H2592" s="29" t="str">
        <f>IF(G2592=1,'ANEXO RP14'!$A$51,(IF(G2592=2,'ANEXO RP14'!$A$52,(IF(G2592=3,'ANEXO RP14'!$A$53,(IF(G2592=4,'ANEXO RP14'!$A$54,(IF(G2592=5,'ANEXO RP14'!$A$55,(IF(G2592=6,'ANEXO RP14'!$A$56,(IF(G2592=7,'ANEXO RP14'!$A$57,(IF(G2592=8,'ANEXO RP14'!$A$58,(IF(G2592=9,'ANEXO RP14'!$A$59,(IF(G2592=10,'ANEXO RP14'!$A$60,(IF(G2592=11,'ANEXO RP14'!$A$61,(IF(G2592=12,'ANEXO RP14'!$A$62,(IF(G2592=13,'ANEXO RP14'!$A$63,(IF(G2592=14,'ANEXO RP14'!$A$64,(IF(G2592=15,'ANEXO RP14'!$A$65,(IF(G2592=16,'ANEXO RP14'!$A$66," ")))))))))))))))))))))))))))))))</f>
        <v xml:space="preserve"> </v>
      </c>
      <c r="I2592" s="106"/>
      <c r="J2592" s="114"/>
      <c r="K2592" s="91"/>
    </row>
    <row r="2593" spans="1:11" s="30" customFormat="1" ht="41.25" customHeight="1" thickBot="1" x14ac:dyDescent="0.3">
      <c r="A2593" s="113"/>
      <c r="B2593" s="93"/>
      <c r="C2593" s="55"/>
      <c r="D2593" s="94" t="e">
        <f>VLOOKUP($C2592:$C$5004,$C$27:$D$5004,2,0)</f>
        <v>#N/A</v>
      </c>
      <c r="E2593" s="99"/>
      <c r="F2593" s="60" t="e">
        <f>VLOOKUP($E2593:$E$5004,'PLANO DE APLICAÇÃO'!$A$5:$B$1002,2,0)</f>
        <v>#N/A</v>
      </c>
      <c r="G2593" s="28"/>
      <c r="H2593" s="29" t="str">
        <f>IF(G2593=1,'ANEXO RP14'!$A$51,(IF(G2593=2,'ANEXO RP14'!$A$52,(IF(G2593=3,'ANEXO RP14'!$A$53,(IF(G2593=4,'ANEXO RP14'!$A$54,(IF(G2593=5,'ANEXO RP14'!$A$55,(IF(G2593=6,'ANEXO RP14'!$A$56,(IF(G2593=7,'ANEXO RP14'!$A$57,(IF(G2593=8,'ANEXO RP14'!$A$58,(IF(G2593=9,'ANEXO RP14'!$A$59,(IF(G2593=10,'ANEXO RP14'!$A$60,(IF(G2593=11,'ANEXO RP14'!$A$61,(IF(G2593=12,'ANEXO RP14'!$A$62,(IF(G2593=13,'ANEXO RP14'!$A$63,(IF(G2593=14,'ANEXO RP14'!$A$64,(IF(G2593=15,'ANEXO RP14'!$A$65,(IF(G2593=16,'ANEXO RP14'!$A$66," ")))))))))))))))))))))))))))))))</f>
        <v xml:space="preserve"> </v>
      </c>
      <c r="I2593" s="106"/>
      <c r="J2593" s="114"/>
      <c r="K2593" s="91"/>
    </row>
    <row r="2594" spans="1:11" s="30" customFormat="1" ht="41.25" customHeight="1" thickBot="1" x14ac:dyDescent="0.3">
      <c r="A2594" s="113"/>
      <c r="B2594" s="93"/>
      <c r="C2594" s="55"/>
      <c r="D2594" s="94" t="e">
        <f>VLOOKUP($C2593:$C$5004,$C$27:$D$5004,2,0)</f>
        <v>#N/A</v>
      </c>
      <c r="E2594" s="99"/>
      <c r="F2594" s="60" t="e">
        <f>VLOOKUP($E2594:$E$5004,'PLANO DE APLICAÇÃO'!$A$5:$B$1002,2,0)</f>
        <v>#N/A</v>
      </c>
      <c r="G2594" s="28"/>
      <c r="H2594" s="29" t="str">
        <f>IF(G2594=1,'ANEXO RP14'!$A$51,(IF(G2594=2,'ANEXO RP14'!$A$52,(IF(G2594=3,'ANEXO RP14'!$A$53,(IF(G2594=4,'ANEXO RP14'!$A$54,(IF(G2594=5,'ANEXO RP14'!$A$55,(IF(G2594=6,'ANEXO RP14'!$A$56,(IF(G2594=7,'ANEXO RP14'!$A$57,(IF(G2594=8,'ANEXO RP14'!$A$58,(IF(G2594=9,'ANEXO RP14'!$A$59,(IF(G2594=10,'ANEXO RP14'!$A$60,(IF(G2594=11,'ANEXO RP14'!$A$61,(IF(G2594=12,'ANEXO RP14'!$A$62,(IF(G2594=13,'ANEXO RP14'!$A$63,(IF(G2594=14,'ANEXO RP14'!$A$64,(IF(G2594=15,'ANEXO RP14'!$A$65,(IF(G2594=16,'ANEXO RP14'!$A$66," ")))))))))))))))))))))))))))))))</f>
        <v xml:space="preserve"> </v>
      </c>
      <c r="I2594" s="106"/>
      <c r="J2594" s="114"/>
      <c r="K2594" s="91"/>
    </row>
    <row r="2595" spans="1:11" s="30" customFormat="1" ht="41.25" customHeight="1" thickBot="1" x14ac:dyDescent="0.3">
      <c r="A2595" s="113"/>
      <c r="B2595" s="93"/>
      <c r="C2595" s="55"/>
      <c r="D2595" s="94" t="e">
        <f>VLOOKUP($C2594:$C$5004,$C$27:$D$5004,2,0)</f>
        <v>#N/A</v>
      </c>
      <c r="E2595" s="99"/>
      <c r="F2595" s="60" t="e">
        <f>VLOOKUP($E2595:$E$5004,'PLANO DE APLICAÇÃO'!$A$5:$B$1002,2,0)</f>
        <v>#N/A</v>
      </c>
      <c r="G2595" s="28"/>
      <c r="H2595" s="29" t="str">
        <f>IF(G2595=1,'ANEXO RP14'!$A$51,(IF(G2595=2,'ANEXO RP14'!$A$52,(IF(G2595=3,'ANEXO RP14'!$A$53,(IF(G2595=4,'ANEXO RP14'!$A$54,(IF(G2595=5,'ANEXO RP14'!$A$55,(IF(G2595=6,'ANEXO RP14'!$A$56,(IF(G2595=7,'ANEXO RP14'!$A$57,(IF(G2595=8,'ANEXO RP14'!$A$58,(IF(G2595=9,'ANEXO RP14'!$A$59,(IF(G2595=10,'ANEXO RP14'!$A$60,(IF(G2595=11,'ANEXO RP14'!$A$61,(IF(G2595=12,'ANEXO RP14'!$A$62,(IF(G2595=13,'ANEXO RP14'!$A$63,(IF(G2595=14,'ANEXO RP14'!$A$64,(IF(G2595=15,'ANEXO RP14'!$A$65,(IF(G2595=16,'ANEXO RP14'!$A$66," ")))))))))))))))))))))))))))))))</f>
        <v xml:space="preserve"> </v>
      </c>
      <c r="I2595" s="106"/>
      <c r="J2595" s="114"/>
      <c r="K2595" s="91"/>
    </row>
    <row r="2596" spans="1:11" s="30" customFormat="1" ht="41.25" customHeight="1" thickBot="1" x14ac:dyDescent="0.3">
      <c r="A2596" s="113"/>
      <c r="B2596" s="93"/>
      <c r="C2596" s="55"/>
      <c r="D2596" s="94" t="e">
        <f>VLOOKUP($C2595:$C$5004,$C$27:$D$5004,2,0)</f>
        <v>#N/A</v>
      </c>
      <c r="E2596" s="99"/>
      <c r="F2596" s="60" t="e">
        <f>VLOOKUP($E2596:$E$5004,'PLANO DE APLICAÇÃO'!$A$5:$B$1002,2,0)</f>
        <v>#N/A</v>
      </c>
      <c r="G2596" s="28"/>
      <c r="H2596" s="29" t="str">
        <f>IF(G2596=1,'ANEXO RP14'!$A$51,(IF(G2596=2,'ANEXO RP14'!$A$52,(IF(G2596=3,'ANEXO RP14'!$A$53,(IF(G2596=4,'ANEXO RP14'!$A$54,(IF(G2596=5,'ANEXO RP14'!$A$55,(IF(G2596=6,'ANEXO RP14'!$A$56,(IF(G2596=7,'ANEXO RP14'!$A$57,(IF(G2596=8,'ANEXO RP14'!$A$58,(IF(G2596=9,'ANEXO RP14'!$A$59,(IF(G2596=10,'ANEXO RP14'!$A$60,(IF(G2596=11,'ANEXO RP14'!$A$61,(IF(G2596=12,'ANEXO RP14'!$A$62,(IF(G2596=13,'ANEXO RP14'!$A$63,(IF(G2596=14,'ANEXO RP14'!$A$64,(IF(G2596=15,'ANEXO RP14'!$A$65,(IF(G2596=16,'ANEXO RP14'!$A$66," ")))))))))))))))))))))))))))))))</f>
        <v xml:space="preserve"> </v>
      </c>
      <c r="I2596" s="106"/>
      <c r="J2596" s="114"/>
      <c r="K2596" s="91"/>
    </row>
    <row r="2597" spans="1:11" s="30" customFormat="1" ht="41.25" customHeight="1" thickBot="1" x14ac:dyDescent="0.3">
      <c r="A2597" s="113"/>
      <c r="B2597" s="93"/>
      <c r="C2597" s="55"/>
      <c r="D2597" s="94" t="e">
        <f>VLOOKUP($C2596:$C$5004,$C$27:$D$5004,2,0)</f>
        <v>#N/A</v>
      </c>
      <c r="E2597" s="99"/>
      <c r="F2597" s="60" t="e">
        <f>VLOOKUP($E2597:$E$5004,'PLANO DE APLICAÇÃO'!$A$5:$B$1002,2,0)</f>
        <v>#N/A</v>
      </c>
      <c r="G2597" s="28"/>
      <c r="H2597" s="29" t="str">
        <f>IF(G2597=1,'ANEXO RP14'!$A$51,(IF(G2597=2,'ANEXO RP14'!$A$52,(IF(G2597=3,'ANEXO RP14'!$A$53,(IF(G2597=4,'ANEXO RP14'!$A$54,(IF(G2597=5,'ANEXO RP14'!$A$55,(IF(G2597=6,'ANEXO RP14'!$A$56,(IF(G2597=7,'ANEXO RP14'!$A$57,(IF(G2597=8,'ANEXO RP14'!$A$58,(IF(G2597=9,'ANEXO RP14'!$A$59,(IF(G2597=10,'ANEXO RP14'!$A$60,(IF(G2597=11,'ANEXO RP14'!$A$61,(IF(G2597=12,'ANEXO RP14'!$A$62,(IF(G2597=13,'ANEXO RP14'!$A$63,(IF(G2597=14,'ANEXO RP14'!$A$64,(IF(G2597=15,'ANEXO RP14'!$A$65,(IF(G2597=16,'ANEXO RP14'!$A$66," ")))))))))))))))))))))))))))))))</f>
        <v xml:space="preserve"> </v>
      </c>
      <c r="I2597" s="106"/>
      <c r="J2597" s="114"/>
      <c r="K2597" s="91"/>
    </row>
    <row r="2598" spans="1:11" s="30" customFormat="1" ht="41.25" customHeight="1" thickBot="1" x14ac:dyDescent="0.3">
      <c r="A2598" s="113"/>
      <c r="B2598" s="93"/>
      <c r="C2598" s="55"/>
      <c r="D2598" s="94" t="e">
        <f>VLOOKUP($C2597:$C$5004,$C$27:$D$5004,2,0)</f>
        <v>#N/A</v>
      </c>
      <c r="E2598" s="99"/>
      <c r="F2598" s="60" t="e">
        <f>VLOOKUP($E2598:$E$5004,'PLANO DE APLICAÇÃO'!$A$5:$B$1002,2,0)</f>
        <v>#N/A</v>
      </c>
      <c r="G2598" s="28"/>
      <c r="H2598" s="29" t="str">
        <f>IF(G2598=1,'ANEXO RP14'!$A$51,(IF(G2598=2,'ANEXO RP14'!$A$52,(IF(G2598=3,'ANEXO RP14'!$A$53,(IF(G2598=4,'ANEXO RP14'!$A$54,(IF(G2598=5,'ANEXO RP14'!$A$55,(IF(G2598=6,'ANEXO RP14'!$A$56,(IF(G2598=7,'ANEXO RP14'!$A$57,(IF(G2598=8,'ANEXO RP14'!$A$58,(IF(G2598=9,'ANEXO RP14'!$A$59,(IF(G2598=10,'ANEXO RP14'!$A$60,(IF(G2598=11,'ANEXO RP14'!$A$61,(IF(G2598=12,'ANEXO RP14'!$A$62,(IF(G2598=13,'ANEXO RP14'!$A$63,(IF(G2598=14,'ANEXO RP14'!$A$64,(IF(G2598=15,'ANEXO RP14'!$A$65,(IF(G2598=16,'ANEXO RP14'!$A$66," ")))))))))))))))))))))))))))))))</f>
        <v xml:space="preserve"> </v>
      </c>
      <c r="I2598" s="106"/>
      <c r="J2598" s="114"/>
      <c r="K2598" s="91"/>
    </row>
    <row r="2599" spans="1:11" s="30" customFormat="1" ht="41.25" customHeight="1" thickBot="1" x14ac:dyDescent="0.3">
      <c r="A2599" s="113"/>
      <c r="B2599" s="93"/>
      <c r="C2599" s="55"/>
      <c r="D2599" s="94" t="e">
        <f>VLOOKUP($C2598:$C$5004,$C$27:$D$5004,2,0)</f>
        <v>#N/A</v>
      </c>
      <c r="E2599" s="99"/>
      <c r="F2599" s="60" t="e">
        <f>VLOOKUP($E2599:$E$5004,'PLANO DE APLICAÇÃO'!$A$5:$B$1002,2,0)</f>
        <v>#N/A</v>
      </c>
      <c r="G2599" s="28"/>
      <c r="H2599" s="29" t="str">
        <f>IF(G2599=1,'ANEXO RP14'!$A$51,(IF(G2599=2,'ANEXO RP14'!$A$52,(IF(G2599=3,'ANEXO RP14'!$A$53,(IF(G2599=4,'ANEXO RP14'!$A$54,(IF(G2599=5,'ANEXO RP14'!$A$55,(IF(G2599=6,'ANEXO RP14'!$A$56,(IF(G2599=7,'ANEXO RP14'!$A$57,(IF(G2599=8,'ANEXO RP14'!$A$58,(IF(G2599=9,'ANEXO RP14'!$A$59,(IF(G2599=10,'ANEXO RP14'!$A$60,(IF(G2599=11,'ANEXO RP14'!$A$61,(IF(G2599=12,'ANEXO RP14'!$A$62,(IF(G2599=13,'ANEXO RP14'!$A$63,(IF(G2599=14,'ANEXO RP14'!$A$64,(IF(G2599=15,'ANEXO RP14'!$A$65,(IF(G2599=16,'ANEXO RP14'!$A$66," ")))))))))))))))))))))))))))))))</f>
        <v xml:space="preserve"> </v>
      </c>
      <c r="I2599" s="106"/>
      <c r="J2599" s="114"/>
      <c r="K2599" s="91"/>
    </row>
    <row r="2600" spans="1:11" s="30" customFormat="1" ht="41.25" customHeight="1" thickBot="1" x14ac:dyDescent="0.3">
      <c r="A2600" s="113"/>
      <c r="B2600" s="93"/>
      <c r="C2600" s="55"/>
      <c r="D2600" s="94" t="e">
        <f>VLOOKUP($C2599:$C$5004,$C$27:$D$5004,2,0)</f>
        <v>#N/A</v>
      </c>
      <c r="E2600" s="99"/>
      <c r="F2600" s="60" t="e">
        <f>VLOOKUP($E2600:$E$5004,'PLANO DE APLICAÇÃO'!$A$5:$B$1002,2,0)</f>
        <v>#N/A</v>
      </c>
      <c r="G2600" s="28"/>
      <c r="H2600" s="29" t="str">
        <f>IF(G2600=1,'ANEXO RP14'!$A$51,(IF(G2600=2,'ANEXO RP14'!$A$52,(IF(G2600=3,'ANEXO RP14'!$A$53,(IF(G2600=4,'ANEXO RP14'!$A$54,(IF(G2600=5,'ANEXO RP14'!$A$55,(IF(G2600=6,'ANEXO RP14'!$A$56,(IF(G2600=7,'ANEXO RP14'!$A$57,(IF(G2600=8,'ANEXO RP14'!$A$58,(IF(G2600=9,'ANEXO RP14'!$A$59,(IF(G2600=10,'ANEXO RP14'!$A$60,(IF(G2600=11,'ANEXO RP14'!$A$61,(IF(G2600=12,'ANEXO RP14'!$A$62,(IF(G2600=13,'ANEXO RP14'!$A$63,(IF(G2600=14,'ANEXO RP14'!$A$64,(IF(G2600=15,'ANEXO RP14'!$A$65,(IF(G2600=16,'ANEXO RP14'!$A$66," ")))))))))))))))))))))))))))))))</f>
        <v xml:space="preserve"> </v>
      </c>
      <c r="I2600" s="106"/>
      <c r="J2600" s="114"/>
      <c r="K2600" s="91"/>
    </row>
    <row r="2601" spans="1:11" s="30" customFormat="1" ht="41.25" customHeight="1" thickBot="1" x14ac:dyDescent="0.3">
      <c r="A2601" s="113"/>
      <c r="B2601" s="93"/>
      <c r="C2601" s="55"/>
      <c r="D2601" s="94" t="e">
        <f>VLOOKUP($C2600:$C$5004,$C$27:$D$5004,2,0)</f>
        <v>#N/A</v>
      </c>
      <c r="E2601" s="99"/>
      <c r="F2601" s="60" t="e">
        <f>VLOOKUP($E2601:$E$5004,'PLANO DE APLICAÇÃO'!$A$5:$B$1002,2,0)</f>
        <v>#N/A</v>
      </c>
      <c r="G2601" s="28"/>
      <c r="H2601" s="29" t="str">
        <f>IF(G2601=1,'ANEXO RP14'!$A$51,(IF(G2601=2,'ANEXO RP14'!$A$52,(IF(G2601=3,'ANEXO RP14'!$A$53,(IF(G2601=4,'ANEXO RP14'!$A$54,(IF(G2601=5,'ANEXO RP14'!$A$55,(IF(G2601=6,'ANEXO RP14'!$A$56,(IF(G2601=7,'ANEXO RP14'!$A$57,(IF(G2601=8,'ANEXO RP14'!$A$58,(IF(G2601=9,'ANEXO RP14'!$A$59,(IF(G2601=10,'ANEXO RP14'!$A$60,(IF(G2601=11,'ANEXO RP14'!$A$61,(IF(G2601=12,'ANEXO RP14'!$A$62,(IF(G2601=13,'ANEXO RP14'!$A$63,(IF(G2601=14,'ANEXO RP14'!$A$64,(IF(G2601=15,'ANEXO RP14'!$A$65,(IF(G2601=16,'ANEXO RP14'!$A$66," ")))))))))))))))))))))))))))))))</f>
        <v xml:space="preserve"> </v>
      </c>
      <c r="I2601" s="106"/>
      <c r="J2601" s="114"/>
      <c r="K2601" s="91"/>
    </row>
    <row r="2602" spans="1:11" s="30" customFormat="1" ht="41.25" customHeight="1" thickBot="1" x14ac:dyDescent="0.3">
      <c r="A2602" s="113"/>
      <c r="B2602" s="93"/>
      <c r="C2602" s="55"/>
      <c r="D2602" s="94" t="e">
        <f>VLOOKUP($C2601:$C$5004,$C$27:$D$5004,2,0)</f>
        <v>#N/A</v>
      </c>
      <c r="E2602" s="99"/>
      <c r="F2602" s="60" t="e">
        <f>VLOOKUP($E2602:$E$5004,'PLANO DE APLICAÇÃO'!$A$5:$B$1002,2,0)</f>
        <v>#N/A</v>
      </c>
      <c r="G2602" s="28"/>
      <c r="H2602" s="29" t="str">
        <f>IF(G2602=1,'ANEXO RP14'!$A$51,(IF(G2602=2,'ANEXO RP14'!$A$52,(IF(G2602=3,'ANEXO RP14'!$A$53,(IF(G2602=4,'ANEXO RP14'!$A$54,(IF(G2602=5,'ANEXO RP14'!$A$55,(IF(G2602=6,'ANEXO RP14'!$A$56,(IF(G2602=7,'ANEXO RP14'!$A$57,(IF(G2602=8,'ANEXO RP14'!$A$58,(IF(G2602=9,'ANEXO RP14'!$A$59,(IF(G2602=10,'ANEXO RP14'!$A$60,(IF(G2602=11,'ANEXO RP14'!$A$61,(IF(G2602=12,'ANEXO RP14'!$A$62,(IF(G2602=13,'ANEXO RP14'!$A$63,(IF(G2602=14,'ANEXO RP14'!$A$64,(IF(G2602=15,'ANEXO RP14'!$A$65,(IF(G2602=16,'ANEXO RP14'!$A$66," ")))))))))))))))))))))))))))))))</f>
        <v xml:space="preserve"> </v>
      </c>
      <c r="I2602" s="106"/>
      <c r="J2602" s="114"/>
      <c r="K2602" s="91"/>
    </row>
    <row r="2603" spans="1:11" s="30" customFormat="1" ht="41.25" customHeight="1" thickBot="1" x14ac:dyDescent="0.3">
      <c r="A2603" s="113"/>
      <c r="B2603" s="93"/>
      <c r="C2603" s="55"/>
      <c r="D2603" s="94" t="e">
        <f>VLOOKUP($C2602:$C$5004,$C$27:$D$5004,2,0)</f>
        <v>#N/A</v>
      </c>
      <c r="E2603" s="99"/>
      <c r="F2603" s="60" t="e">
        <f>VLOOKUP($E2603:$E$5004,'PLANO DE APLICAÇÃO'!$A$5:$B$1002,2,0)</f>
        <v>#N/A</v>
      </c>
      <c r="G2603" s="28"/>
      <c r="H2603" s="29" t="str">
        <f>IF(G2603=1,'ANEXO RP14'!$A$51,(IF(G2603=2,'ANEXO RP14'!$A$52,(IF(G2603=3,'ANEXO RP14'!$A$53,(IF(G2603=4,'ANEXO RP14'!$A$54,(IF(G2603=5,'ANEXO RP14'!$A$55,(IF(G2603=6,'ANEXO RP14'!$A$56,(IF(G2603=7,'ANEXO RP14'!$A$57,(IF(G2603=8,'ANEXO RP14'!$A$58,(IF(G2603=9,'ANEXO RP14'!$A$59,(IF(G2603=10,'ANEXO RP14'!$A$60,(IF(G2603=11,'ANEXO RP14'!$A$61,(IF(G2603=12,'ANEXO RP14'!$A$62,(IF(G2603=13,'ANEXO RP14'!$A$63,(IF(G2603=14,'ANEXO RP14'!$A$64,(IF(G2603=15,'ANEXO RP14'!$A$65,(IF(G2603=16,'ANEXO RP14'!$A$66," ")))))))))))))))))))))))))))))))</f>
        <v xml:space="preserve"> </v>
      </c>
      <c r="I2603" s="106"/>
      <c r="J2603" s="114"/>
      <c r="K2603" s="91"/>
    </row>
    <row r="2604" spans="1:11" s="30" customFormat="1" ht="41.25" customHeight="1" thickBot="1" x14ac:dyDescent="0.3">
      <c r="A2604" s="113"/>
      <c r="B2604" s="93"/>
      <c r="C2604" s="55"/>
      <c r="D2604" s="94" t="e">
        <f>VLOOKUP($C2603:$C$5004,$C$27:$D$5004,2,0)</f>
        <v>#N/A</v>
      </c>
      <c r="E2604" s="99"/>
      <c r="F2604" s="60" t="e">
        <f>VLOOKUP($E2604:$E$5004,'PLANO DE APLICAÇÃO'!$A$5:$B$1002,2,0)</f>
        <v>#N/A</v>
      </c>
      <c r="G2604" s="28"/>
      <c r="H2604" s="29" t="str">
        <f>IF(G2604=1,'ANEXO RP14'!$A$51,(IF(G2604=2,'ANEXO RP14'!$A$52,(IF(G2604=3,'ANEXO RP14'!$A$53,(IF(G2604=4,'ANEXO RP14'!$A$54,(IF(G2604=5,'ANEXO RP14'!$A$55,(IF(G2604=6,'ANEXO RP14'!$A$56,(IF(G2604=7,'ANEXO RP14'!$A$57,(IF(G2604=8,'ANEXO RP14'!$A$58,(IF(G2604=9,'ANEXO RP14'!$A$59,(IF(G2604=10,'ANEXO RP14'!$A$60,(IF(G2604=11,'ANEXO RP14'!$A$61,(IF(G2604=12,'ANEXO RP14'!$A$62,(IF(G2604=13,'ANEXO RP14'!$A$63,(IF(G2604=14,'ANEXO RP14'!$A$64,(IF(G2604=15,'ANEXO RP14'!$A$65,(IF(G2604=16,'ANEXO RP14'!$A$66," ")))))))))))))))))))))))))))))))</f>
        <v xml:space="preserve"> </v>
      </c>
      <c r="I2604" s="106"/>
      <c r="J2604" s="114"/>
      <c r="K2604" s="91"/>
    </row>
    <row r="2605" spans="1:11" s="30" customFormat="1" ht="41.25" customHeight="1" thickBot="1" x14ac:dyDescent="0.3">
      <c r="A2605" s="113"/>
      <c r="B2605" s="93"/>
      <c r="C2605" s="55"/>
      <c r="D2605" s="94" t="e">
        <f>VLOOKUP($C2604:$C$5004,$C$27:$D$5004,2,0)</f>
        <v>#N/A</v>
      </c>
      <c r="E2605" s="99"/>
      <c r="F2605" s="60" t="e">
        <f>VLOOKUP($E2605:$E$5004,'PLANO DE APLICAÇÃO'!$A$5:$B$1002,2,0)</f>
        <v>#N/A</v>
      </c>
      <c r="G2605" s="28"/>
      <c r="H2605" s="29" t="str">
        <f>IF(G2605=1,'ANEXO RP14'!$A$51,(IF(G2605=2,'ANEXO RP14'!$A$52,(IF(G2605=3,'ANEXO RP14'!$A$53,(IF(G2605=4,'ANEXO RP14'!$A$54,(IF(G2605=5,'ANEXO RP14'!$A$55,(IF(G2605=6,'ANEXO RP14'!$A$56,(IF(G2605=7,'ANEXO RP14'!$A$57,(IF(G2605=8,'ANEXO RP14'!$A$58,(IF(G2605=9,'ANEXO RP14'!$A$59,(IF(G2605=10,'ANEXO RP14'!$A$60,(IF(G2605=11,'ANEXO RP14'!$A$61,(IF(G2605=12,'ANEXO RP14'!$A$62,(IF(G2605=13,'ANEXO RP14'!$A$63,(IF(G2605=14,'ANEXO RP14'!$A$64,(IF(G2605=15,'ANEXO RP14'!$A$65,(IF(G2605=16,'ANEXO RP14'!$A$66," ")))))))))))))))))))))))))))))))</f>
        <v xml:space="preserve"> </v>
      </c>
      <c r="I2605" s="106"/>
      <c r="J2605" s="114"/>
      <c r="K2605" s="91"/>
    </row>
    <row r="2606" spans="1:11" s="30" customFormat="1" ht="41.25" customHeight="1" thickBot="1" x14ac:dyDescent="0.3">
      <c r="A2606" s="113"/>
      <c r="B2606" s="93"/>
      <c r="C2606" s="55"/>
      <c r="D2606" s="94" t="e">
        <f>VLOOKUP($C2605:$C$5004,$C$27:$D$5004,2,0)</f>
        <v>#N/A</v>
      </c>
      <c r="E2606" s="99"/>
      <c r="F2606" s="60" t="e">
        <f>VLOOKUP($E2606:$E$5004,'PLANO DE APLICAÇÃO'!$A$5:$B$1002,2,0)</f>
        <v>#N/A</v>
      </c>
      <c r="G2606" s="28"/>
      <c r="H2606" s="29" t="str">
        <f>IF(G2606=1,'ANEXO RP14'!$A$51,(IF(G2606=2,'ANEXO RP14'!$A$52,(IF(G2606=3,'ANEXO RP14'!$A$53,(IF(G2606=4,'ANEXO RP14'!$A$54,(IF(G2606=5,'ANEXO RP14'!$A$55,(IF(G2606=6,'ANEXO RP14'!$A$56,(IF(G2606=7,'ANEXO RP14'!$A$57,(IF(G2606=8,'ANEXO RP14'!$A$58,(IF(G2606=9,'ANEXO RP14'!$A$59,(IF(G2606=10,'ANEXO RP14'!$A$60,(IF(G2606=11,'ANEXO RP14'!$A$61,(IF(G2606=12,'ANEXO RP14'!$A$62,(IF(G2606=13,'ANEXO RP14'!$A$63,(IF(G2606=14,'ANEXO RP14'!$A$64,(IF(G2606=15,'ANEXO RP14'!$A$65,(IF(G2606=16,'ANEXO RP14'!$A$66," ")))))))))))))))))))))))))))))))</f>
        <v xml:space="preserve"> </v>
      </c>
      <c r="I2606" s="106"/>
      <c r="J2606" s="114"/>
      <c r="K2606" s="91"/>
    </row>
    <row r="2607" spans="1:11" s="30" customFormat="1" ht="41.25" customHeight="1" thickBot="1" x14ac:dyDescent="0.3">
      <c r="A2607" s="113"/>
      <c r="B2607" s="93"/>
      <c r="C2607" s="55"/>
      <c r="D2607" s="94" t="e">
        <f>VLOOKUP($C2606:$C$5004,$C$27:$D$5004,2,0)</f>
        <v>#N/A</v>
      </c>
      <c r="E2607" s="99"/>
      <c r="F2607" s="60" t="e">
        <f>VLOOKUP($E2607:$E$5004,'PLANO DE APLICAÇÃO'!$A$5:$B$1002,2,0)</f>
        <v>#N/A</v>
      </c>
      <c r="G2607" s="28"/>
      <c r="H2607" s="29" t="str">
        <f>IF(G2607=1,'ANEXO RP14'!$A$51,(IF(G2607=2,'ANEXO RP14'!$A$52,(IF(G2607=3,'ANEXO RP14'!$A$53,(IF(G2607=4,'ANEXO RP14'!$A$54,(IF(G2607=5,'ANEXO RP14'!$A$55,(IF(G2607=6,'ANEXO RP14'!$A$56,(IF(G2607=7,'ANEXO RP14'!$A$57,(IF(G2607=8,'ANEXO RP14'!$A$58,(IF(G2607=9,'ANEXO RP14'!$A$59,(IF(G2607=10,'ANEXO RP14'!$A$60,(IF(G2607=11,'ANEXO RP14'!$A$61,(IF(G2607=12,'ANEXO RP14'!$A$62,(IF(G2607=13,'ANEXO RP14'!$A$63,(IF(G2607=14,'ANEXO RP14'!$A$64,(IF(G2607=15,'ANEXO RP14'!$A$65,(IF(G2607=16,'ANEXO RP14'!$A$66," ")))))))))))))))))))))))))))))))</f>
        <v xml:space="preserve"> </v>
      </c>
      <c r="I2607" s="106"/>
      <c r="J2607" s="114"/>
      <c r="K2607" s="91"/>
    </row>
    <row r="2608" spans="1:11" s="30" customFormat="1" ht="41.25" customHeight="1" thickBot="1" x14ac:dyDescent="0.3">
      <c r="A2608" s="113"/>
      <c r="B2608" s="93"/>
      <c r="C2608" s="55"/>
      <c r="D2608" s="94" t="e">
        <f>VLOOKUP($C2607:$C$5004,$C$27:$D$5004,2,0)</f>
        <v>#N/A</v>
      </c>
      <c r="E2608" s="99"/>
      <c r="F2608" s="60" t="e">
        <f>VLOOKUP($E2608:$E$5004,'PLANO DE APLICAÇÃO'!$A$5:$B$1002,2,0)</f>
        <v>#N/A</v>
      </c>
      <c r="G2608" s="28"/>
      <c r="H2608" s="29" t="str">
        <f>IF(G2608=1,'ANEXO RP14'!$A$51,(IF(G2608=2,'ANEXO RP14'!$A$52,(IF(G2608=3,'ANEXO RP14'!$A$53,(IF(G2608=4,'ANEXO RP14'!$A$54,(IF(G2608=5,'ANEXO RP14'!$A$55,(IF(G2608=6,'ANEXO RP14'!$A$56,(IF(G2608=7,'ANEXO RP14'!$A$57,(IF(G2608=8,'ANEXO RP14'!$A$58,(IF(G2608=9,'ANEXO RP14'!$A$59,(IF(G2608=10,'ANEXO RP14'!$A$60,(IF(G2608=11,'ANEXO RP14'!$A$61,(IF(G2608=12,'ANEXO RP14'!$A$62,(IF(G2608=13,'ANEXO RP14'!$A$63,(IF(G2608=14,'ANEXO RP14'!$A$64,(IF(G2608=15,'ANEXO RP14'!$A$65,(IF(G2608=16,'ANEXO RP14'!$A$66," ")))))))))))))))))))))))))))))))</f>
        <v xml:space="preserve"> </v>
      </c>
      <c r="I2608" s="106"/>
      <c r="J2608" s="114"/>
      <c r="K2608" s="91"/>
    </row>
    <row r="2609" spans="1:11" s="30" customFormat="1" ht="41.25" customHeight="1" thickBot="1" x14ac:dyDescent="0.3">
      <c r="A2609" s="113"/>
      <c r="B2609" s="93"/>
      <c r="C2609" s="55"/>
      <c r="D2609" s="94" t="e">
        <f>VLOOKUP($C2608:$C$5004,$C$27:$D$5004,2,0)</f>
        <v>#N/A</v>
      </c>
      <c r="E2609" s="99"/>
      <c r="F2609" s="60" t="e">
        <f>VLOOKUP($E2609:$E$5004,'PLANO DE APLICAÇÃO'!$A$5:$B$1002,2,0)</f>
        <v>#N/A</v>
      </c>
      <c r="G2609" s="28"/>
      <c r="H2609" s="29" t="str">
        <f>IF(G2609=1,'ANEXO RP14'!$A$51,(IF(G2609=2,'ANEXO RP14'!$A$52,(IF(G2609=3,'ANEXO RP14'!$A$53,(IF(G2609=4,'ANEXO RP14'!$A$54,(IF(G2609=5,'ANEXO RP14'!$A$55,(IF(G2609=6,'ANEXO RP14'!$A$56,(IF(G2609=7,'ANEXO RP14'!$A$57,(IF(G2609=8,'ANEXO RP14'!$A$58,(IF(G2609=9,'ANEXO RP14'!$A$59,(IF(G2609=10,'ANEXO RP14'!$A$60,(IF(G2609=11,'ANEXO RP14'!$A$61,(IF(G2609=12,'ANEXO RP14'!$A$62,(IF(G2609=13,'ANEXO RP14'!$A$63,(IF(G2609=14,'ANEXO RP14'!$A$64,(IF(G2609=15,'ANEXO RP14'!$A$65,(IF(G2609=16,'ANEXO RP14'!$A$66," ")))))))))))))))))))))))))))))))</f>
        <v xml:space="preserve"> </v>
      </c>
      <c r="I2609" s="106"/>
      <c r="J2609" s="114"/>
      <c r="K2609" s="91"/>
    </row>
    <row r="2610" spans="1:11" s="30" customFormat="1" ht="41.25" customHeight="1" thickBot="1" x14ac:dyDescent="0.3">
      <c r="A2610" s="113"/>
      <c r="B2610" s="93"/>
      <c r="C2610" s="55"/>
      <c r="D2610" s="94" t="e">
        <f>VLOOKUP($C2609:$C$5004,$C$27:$D$5004,2,0)</f>
        <v>#N/A</v>
      </c>
      <c r="E2610" s="99"/>
      <c r="F2610" s="60" t="e">
        <f>VLOOKUP($E2610:$E$5004,'PLANO DE APLICAÇÃO'!$A$5:$B$1002,2,0)</f>
        <v>#N/A</v>
      </c>
      <c r="G2610" s="28"/>
      <c r="H2610" s="29" t="str">
        <f>IF(G2610=1,'ANEXO RP14'!$A$51,(IF(G2610=2,'ANEXO RP14'!$A$52,(IF(G2610=3,'ANEXO RP14'!$A$53,(IF(G2610=4,'ANEXO RP14'!$A$54,(IF(G2610=5,'ANEXO RP14'!$A$55,(IF(G2610=6,'ANEXO RP14'!$A$56,(IF(G2610=7,'ANEXO RP14'!$A$57,(IF(G2610=8,'ANEXO RP14'!$A$58,(IF(G2610=9,'ANEXO RP14'!$A$59,(IF(G2610=10,'ANEXO RP14'!$A$60,(IF(G2610=11,'ANEXO RP14'!$A$61,(IF(G2610=12,'ANEXO RP14'!$A$62,(IF(G2610=13,'ANEXO RP14'!$A$63,(IF(G2610=14,'ANEXO RP14'!$A$64,(IF(G2610=15,'ANEXO RP14'!$A$65,(IF(G2610=16,'ANEXO RP14'!$A$66," ")))))))))))))))))))))))))))))))</f>
        <v xml:space="preserve"> </v>
      </c>
      <c r="I2610" s="106"/>
      <c r="J2610" s="114"/>
      <c r="K2610" s="91"/>
    </row>
    <row r="2611" spans="1:11" s="30" customFormat="1" ht="41.25" customHeight="1" thickBot="1" x14ac:dyDescent="0.3">
      <c r="A2611" s="113"/>
      <c r="B2611" s="93"/>
      <c r="C2611" s="55"/>
      <c r="D2611" s="94" t="e">
        <f>VLOOKUP($C2610:$C$5004,$C$27:$D$5004,2,0)</f>
        <v>#N/A</v>
      </c>
      <c r="E2611" s="99"/>
      <c r="F2611" s="60" t="e">
        <f>VLOOKUP($E2611:$E$5004,'PLANO DE APLICAÇÃO'!$A$5:$B$1002,2,0)</f>
        <v>#N/A</v>
      </c>
      <c r="G2611" s="28"/>
      <c r="H2611" s="29" t="str">
        <f>IF(G2611=1,'ANEXO RP14'!$A$51,(IF(G2611=2,'ANEXO RP14'!$A$52,(IF(G2611=3,'ANEXO RP14'!$A$53,(IF(G2611=4,'ANEXO RP14'!$A$54,(IF(G2611=5,'ANEXO RP14'!$A$55,(IF(G2611=6,'ANEXO RP14'!$A$56,(IF(G2611=7,'ANEXO RP14'!$A$57,(IF(G2611=8,'ANEXO RP14'!$A$58,(IF(G2611=9,'ANEXO RP14'!$A$59,(IF(G2611=10,'ANEXO RP14'!$A$60,(IF(G2611=11,'ANEXO RP14'!$A$61,(IF(G2611=12,'ANEXO RP14'!$A$62,(IF(G2611=13,'ANEXO RP14'!$A$63,(IF(G2611=14,'ANEXO RP14'!$A$64,(IF(G2611=15,'ANEXO RP14'!$A$65,(IF(G2611=16,'ANEXO RP14'!$A$66," ")))))))))))))))))))))))))))))))</f>
        <v xml:space="preserve"> </v>
      </c>
      <c r="I2611" s="106"/>
      <c r="J2611" s="114"/>
      <c r="K2611" s="91"/>
    </row>
    <row r="2612" spans="1:11" s="30" customFormat="1" ht="41.25" customHeight="1" thickBot="1" x14ac:dyDescent="0.3">
      <c r="A2612" s="113"/>
      <c r="B2612" s="93"/>
      <c r="C2612" s="55"/>
      <c r="D2612" s="94" t="e">
        <f>VLOOKUP($C2611:$C$5004,$C$27:$D$5004,2,0)</f>
        <v>#N/A</v>
      </c>
      <c r="E2612" s="99"/>
      <c r="F2612" s="60" t="e">
        <f>VLOOKUP($E2612:$E$5004,'PLANO DE APLICAÇÃO'!$A$5:$B$1002,2,0)</f>
        <v>#N/A</v>
      </c>
      <c r="G2612" s="28"/>
      <c r="H2612" s="29" t="str">
        <f>IF(G2612=1,'ANEXO RP14'!$A$51,(IF(G2612=2,'ANEXO RP14'!$A$52,(IF(G2612=3,'ANEXO RP14'!$A$53,(IF(G2612=4,'ANEXO RP14'!$A$54,(IF(G2612=5,'ANEXO RP14'!$A$55,(IF(G2612=6,'ANEXO RP14'!$A$56,(IF(G2612=7,'ANEXO RP14'!$A$57,(IF(G2612=8,'ANEXO RP14'!$A$58,(IF(G2612=9,'ANEXO RP14'!$A$59,(IF(G2612=10,'ANEXO RP14'!$A$60,(IF(G2612=11,'ANEXO RP14'!$A$61,(IF(G2612=12,'ANEXO RP14'!$A$62,(IF(G2612=13,'ANEXO RP14'!$A$63,(IF(G2612=14,'ANEXO RP14'!$A$64,(IF(G2612=15,'ANEXO RP14'!$A$65,(IF(G2612=16,'ANEXO RP14'!$A$66," ")))))))))))))))))))))))))))))))</f>
        <v xml:space="preserve"> </v>
      </c>
      <c r="I2612" s="106"/>
      <c r="J2612" s="114"/>
      <c r="K2612" s="91"/>
    </row>
    <row r="2613" spans="1:11" s="30" customFormat="1" ht="41.25" customHeight="1" thickBot="1" x14ac:dyDescent="0.3">
      <c r="A2613" s="113"/>
      <c r="B2613" s="93"/>
      <c r="C2613" s="55"/>
      <c r="D2613" s="94" t="e">
        <f>VLOOKUP($C2612:$C$5004,$C$27:$D$5004,2,0)</f>
        <v>#N/A</v>
      </c>
      <c r="E2613" s="99"/>
      <c r="F2613" s="60" t="e">
        <f>VLOOKUP($E2613:$E$5004,'PLANO DE APLICAÇÃO'!$A$5:$B$1002,2,0)</f>
        <v>#N/A</v>
      </c>
      <c r="G2613" s="28"/>
      <c r="H2613" s="29" t="str">
        <f>IF(G2613=1,'ANEXO RP14'!$A$51,(IF(G2613=2,'ANEXO RP14'!$A$52,(IF(G2613=3,'ANEXO RP14'!$A$53,(IF(G2613=4,'ANEXO RP14'!$A$54,(IF(G2613=5,'ANEXO RP14'!$A$55,(IF(G2613=6,'ANEXO RP14'!$A$56,(IF(G2613=7,'ANEXO RP14'!$A$57,(IF(G2613=8,'ANEXO RP14'!$A$58,(IF(G2613=9,'ANEXO RP14'!$A$59,(IF(G2613=10,'ANEXO RP14'!$A$60,(IF(G2613=11,'ANEXO RP14'!$A$61,(IF(G2613=12,'ANEXO RP14'!$A$62,(IF(G2613=13,'ANEXO RP14'!$A$63,(IF(G2613=14,'ANEXO RP14'!$A$64,(IF(G2613=15,'ANEXO RP14'!$A$65,(IF(G2613=16,'ANEXO RP14'!$A$66," ")))))))))))))))))))))))))))))))</f>
        <v xml:space="preserve"> </v>
      </c>
      <c r="I2613" s="106"/>
      <c r="J2613" s="114"/>
      <c r="K2613" s="91"/>
    </row>
    <row r="2614" spans="1:11" s="30" customFormat="1" ht="41.25" customHeight="1" thickBot="1" x14ac:dyDescent="0.3">
      <c r="A2614" s="113"/>
      <c r="B2614" s="93"/>
      <c r="C2614" s="55"/>
      <c r="D2614" s="94" t="e">
        <f>VLOOKUP($C2613:$C$5004,$C$27:$D$5004,2,0)</f>
        <v>#N/A</v>
      </c>
      <c r="E2614" s="99"/>
      <c r="F2614" s="60" t="e">
        <f>VLOOKUP($E2614:$E$5004,'PLANO DE APLICAÇÃO'!$A$5:$B$1002,2,0)</f>
        <v>#N/A</v>
      </c>
      <c r="G2614" s="28"/>
      <c r="H2614" s="29" t="str">
        <f>IF(G2614=1,'ANEXO RP14'!$A$51,(IF(G2614=2,'ANEXO RP14'!$A$52,(IF(G2614=3,'ANEXO RP14'!$A$53,(IF(G2614=4,'ANEXO RP14'!$A$54,(IF(G2614=5,'ANEXO RP14'!$A$55,(IF(G2614=6,'ANEXO RP14'!$A$56,(IF(G2614=7,'ANEXO RP14'!$A$57,(IF(G2614=8,'ANEXO RP14'!$A$58,(IF(G2614=9,'ANEXO RP14'!$A$59,(IF(G2614=10,'ANEXO RP14'!$A$60,(IF(G2614=11,'ANEXO RP14'!$A$61,(IF(G2614=12,'ANEXO RP14'!$A$62,(IF(G2614=13,'ANEXO RP14'!$A$63,(IF(G2614=14,'ANEXO RP14'!$A$64,(IF(G2614=15,'ANEXO RP14'!$A$65,(IF(G2614=16,'ANEXO RP14'!$A$66," ")))))))))))))))))))))))))))))))</f>
        <v xml:space="preserve"> </v>
      </c>
      <c r="I2614" s="106"/>
      <c r="J2614" s="114"/>
      <c r="K2614" s="91"/>
    </row>
    <row r="2615" spans="1:11" s="30" customFormat="1" ht="41.25" customHeight="1" thickBot="1" x14ac:dyDescent="0.3">
      <c r="A2615" s="113"/>
      <c r="B2615" s="93"/>
      <c r="C2615" s="55"/>
      <c r="D2615" s="94" t="e">
        <f>VLOOKUP($C2614:$C$5004,$C$27:$D$5004,2,0)</f>
        <v>#N/A</v>
      </c>
      <c r="E2615" s="99"/>
      <c r="F2615" s="60" t="e">
        <f>VLOOKUP($E2615:$E$5004,'PLANO DE APLICAÇÃO'!$A$5:$B$1002,2,0)</f>
        <v>#N/A</v>
      </c>
      <c r="G2615" s="28"/>
      <c r="H2615" s="29" t="str">
        <f>IF(G2615=1,'ANEXO RP14'!$A$51,(IF(G2615=2,'ANEXO RP14'!$A$52,(IF(G2615=3,'ANEXO RP14'!$A$53,(IF(G2615=4,'ANEXO RP14'!$A$54,(IF(G2615=5,'ANEXO RP14'!$A$55,(IF(G2615=6,'ANEXO RP14'!$A$56,(IF(G2615=7,'ANEXO RP14'!$A$57,(IF(G2615=8,'ANEXO RP14'!$A$58,(IF(G2615=9,'ANEXO RP14'!$A$59,(IF(G2615=10,'ANEXO RP14'!$A$60,(IF(G2615=11,'ANEXO RP14'!$A$61,(IF(G2615=12,'ANEXO RP14'!$A$62,(IF(G2615=13,'ANEXO RP14'!$A$63,(IF(G2615=14,'ANEXO RP14'!$A$64,(IF(G2615=15,'ANEXO RP14'!$A$65,(IF(G2615=16,'ANEXO RP14'!$A$66," ")))))))))))))))))))))))))))))))</f>
        <v xml:space="preserve"> </v>
      </c>
      <c r="I2615" s="106"/>
      <c r="J2615" s="114"/>
      <c r="K2615" s="91"/>
    </row>
    <row r="2616" spans="1:11" s="30" customFormat="1" ht="41.25" customHeight="1" thickBot="1" x14ac:dyDescent="0.3">
      <c r="A2616" s="113"/>
      <c r="B2616" s="93"/>
      <c r="C2616" s="55"/>
      <c r="D2616" s="94" t="e">
        <f>VLOOKUP($C2615:$C$5004,$C$27:$D$5004,2,0)</f>
        <v>#N/A</v>
      </c>
      <c r="E2616" s="99"/>
      <c r="F2616" s="60" t="e">
        <f>VLOOKUP($E2616:$E$5004,'PLANO DE APLICAÇÃO'!$A$5:$B$1002,2,0)</f>
        <v>#N/A</v>
      </c>
      <c r="G2616" s="28"/>
      <c r="H2616" s="29" t="str">
        <f>IF(G2616=1,'ANEXO RP14'!$A$51,(IF(G2616=2,'ANEXO RP14'!$A$52,(IF(G2616=3,'ANEXO RP14'!$A$53,(IF(G2616=4,'ANEXO RP14'!$A$54,(IF(G2616=5,'ANEXO RP14'!$A$55,(IF(G2616=6,'ANEXO RP14'!$A$56,(IF(G2616=7,'ANEXO RP14'!$A$57,(IF(G2616=8,'ANEXO RP14'!$A$58,(IF(G2616=9,'ANEXO RP14'!$A$59,(IF(G2616=10,'ANEXO RP14'!$A$60,(IF(G2616=11,'ANEXO RP14'!$A$61,(IF(G2616=12,'ANEXO RP14'!$A$62,(IF(G2616=13,'ANEXO RP14'!$A$63,(IF(G2616=14,'ANEXO RP14'!$A$64,(IF(G2616=15,'ANEXO RP14'!$A$65,(IF(G2616=16,'ANEXO RP14'!$A$66," ")))))))))))))))))))))))))))))))</f>
        <v xml:space="preserve"> </v>
      </c>
      <c r="I2616" s="106"/>
      <c r="J2616" s="114"/>
      <c r="K2616" s="91"/>
    </row>
    <row r="2617" spans="1:11" s="30" customFormat="1" ht="41.25" customHeight="1" thickBot="1" x14ac:dyDescent="0.3">
      <c r="A2617" s="113"/>
      <c r="B2617" s="93"/>
      <c r="C2617" s="55"/>
      <c r="D2617" s="94" t="e">
        <f>VLOOKUP($C2616:$C$5004,$C$27:$D$5004,2,0)</f>
        <v>#N/A</v>
      </c>
      <c r="E2617" s="99"/>
      <c r="F2617" s="60" t="e">
        <f>VLOOKUP($E2617:$E$5004,'PLANO DE APLICAÇÃO'!$A$5:$B$1002,2,0)</f>
        <v>#N/A</v>
      </c>
      <c r="G2617" s="28"/>
      <c r="H2617" s="29" t="str">
        <f>IF(G2617=1,'ANEXO RP14'!$A$51,(IF(G2617=2,'ANEXO RP14'!$A$52,(IF(G2617=3,'ANEXO RP14'!$A$53,(IF(G2617=4,'ANEXO RP14'!$A$54,(IF(G2617=5,'ANEXO RP14'!$A$55,(IF(G2617=6,'ANEXO RP14'!$A$56,(IF(G2617=7,'ANEXO RP14'!$A$57,(IF(G2617=8,'ANEXO RP14'!$A$58,(IF(G2617=9,'ANEXO RP14'!$A$59,(IF(G2617=10,'ANEXO RP14'!$A$60,(IF(G2617=11,'ANEXO RP14'!$A$61,(IF(G2617=12,'ANEXO RP14'!$A$62,(IF(G2617=13,'ANEXO RP14'!$A$63,(IF(G2617=14,'ANEXO RP14'!$A$64,(IF(G2617=15,'ANEXO RP14'!$A$65,(IF(G2617=16,'ANEXO RP14'!$A$66," ")))))))))))))))))))))))))))))))</f>
        <v xml:space="preserve"> </v>
      </c>
      <c r="I2617" s="106"/>
      <c r="J2617" s="114"/>
      <c r="K2617" s="91"/>
    </row>
    <row r="2618" spans="1:11" s="30" customFormat="1" ht="41.25" customHeight="1" thickBot="1" x14ac:dyDescent="0.3">
      <c r="A2618" s="113"/>
      <c r="B2618" s="93"/>
      <c r="C2618" s="55"/>
      <c r="D2618" s="94" t="e">
        <f>VLOOKUP($C2617:$C$5004,$C$27:$D$5004,2,0)</f>
        <v>#N/A</v>
      </c>
      <c r="E2618" s="99"/>
      <c r="F2618" s="60" t="e">
        <f>VLOOKUP($E2618:$E$5004,'PLANO DE APLICAÇÃO'!$A$5:$B$1002,2,0)</f>
        <v>#N/A</v>
      </c>
      <c r="G2618" s="28"/>
      <c r="H2618" s="29" t="str">
        <f>IF(G2618=1,'ANEXO RP14'!$A$51,(IF(G2618=2,'ANEXO RP14'!$A$52,(IF(G2618=3,'ANEXO RP14'!$A$53,(IF(G2618=4,'ANEXO RP14'!$A$54,(IF(G2618=5,'ANEXO RP14'!$A$55,(IF(G2618=6,'ANEXO RP14'!$A$56,(IF(G2618=7,'ANEXO RP14'!$A$57,(IF(G2618=8,'ANEXO RP14'!$A$58,(IF(G2618=9,'ANEXO RP14'!$A$59,(IF(G2618=10,'ANEXO RP14'!$A$60,(IF(G2618=11,'ANEXO RP14'!$A$61,(IF(G2618=12,'ANEXO RP14'!$A$62,(IF(G2618=13,'ANEXO RP14'!$A$63,(IF(G2618=14,'ANEXO RP14'!$A$64,(IF(G2618=15,'ANEXO RP14'!$A$65,(IF(G2618=16,'ANEXO RP14'!$A$66," ")))))))))))))))))))))))))))))))</f>
        <v xml:space="preserve"> </v>
      </c>
      <c r="I2618" s="106"/>
      <c r="J2618" s="114"/>
      <c r="K2618" s="91"/>
    </row>
    <row r="2619" spans="1:11" s="30" customFormat="1" ht="41.25" customHeight="1" thickBot="1" x14ac:dyDescent="0.3">
      <c r="A2619" s="113"/>
      <c r="B2619" s="93"/>
      <c r="C2619" s="55"/>
      <c r="D2619" s="94" t="e">
        <f>VLOOKUP($C2618:$C$5004,$C$27:$D$5004,2,0)</f>
        <v>#N/A</v>
      </c>
      <c r="E2619" s="99"/>
      <c r="F2619" s="60" t="e">
        <f>VLOOKUP($E2619:$E$5004,'PLANO DE APLICAÇÃO'!$A$5:$B$1002,2,0)</f>
        <v>#N/A</v>
      </c>
      <c r="G2619" s="28"/>
      <c r="H2619" s="29" t="str">
        <f>IF(G2619=1,'ANEXO RP14'!$A$51,(IF(G2619=2,'ANEXO RP14'!$A$52,(IF(G2619=3,'ANEXO RP14'!$A$53,(IF(G2619=4,'ANEXO RP14'!$A$54,(IF(G2619=5,'ANEXO RP14'!$A$55,(IF(G2619=6,'ANEXO RP14'!$A$56,(IF(G2619=7,'ANEXO RP14'!$A$57,(IF(G2619=8,'ANEXO RP14'!$A$58,(IF(G2619=9,'ANEXO RP14'!$A$59,(IF(G2619=10,'ANEXO RP14'!$A$60,(IF(G2619=11,'ANEXO RP14'!$A$61,(IF(G2619=12,'ANEXO RP14'!$A$62,(IF(G2619=13,'ANEXO RP14'!$A$63,(IF(G2619=14,'ANEXO RP14'!$A$64,(IF(G2619=15,'ANEXO RP14'!$A$65,(IF(G2619=16,'ANEXO RP14'!$A$66," ")))))))))))))))))))))))))))))))</f>
        <v xml:space="preserve"> </v>
      </c>
      <c r="I2619" s="106"/>
      <c r="J2619" s="114"/>
      <c r="K2619" s="91"/>
    </row>
    <row r="2620" spans="1:11" s="30" customFormat="1" ht="41.25" customHeight="1" thickBot="1" x14ac:dyDescent="0.3">
      <c r="A2620" s="113"/>
      <c r="B2620" s="93"/>
      <c r="C2620" s="55"/>
      <c r="D2620" s="94" t="e">
        <f>VLOOKUP($C2619:$C$5004,$C$27:$D$5004,2,0)</f>
        <v>#N/A</v>
      </c>
      <c r="E2620" s="99"/>
      <c r="F2620" s="60" t="e">
        <f>VLOOKUP($E2620:$E$5004,'PLANO DE APLICAÇÃO'!$A$5:$B$1002,2,0)</f>
        <v>#N/A</v>
      </c>
      <c r="G2620" s="28"/>
      <c r="H2620" s="29" t="str">
        <f>IF(G2620=1,'ANEXO RP14'!$A$51,(IF(G2620=2,'ANEXO RP14'!$A$52,(IF(G2620=3,'ANEXO RP14'!$A$53,(IF(G2620=4,'ANEXO RP14'!$A$54,(IF(G2620=5,'ANEXO RP14'!$A$55,(IF(G2620=6,'ANEXO RP14'!$A$56,(IF(G2620=7,'ANEXO RP14'!$A$57,(IF(G2620=8,'ANEXO RP14'!$A$58,(IF(G2620=9,'ANEXO RP14'!$A$59,(IF(G2620=10,'ANEXO RP14'!$A$60,(IF(G2620=11,'ANEXO RP14'!$A$61,(IF(G2620=12,'ANEXO RP14'!$A$62,(IF(G2620=13,'ANEXO RP14'!$A$63,(IF(G2620=14,'ANEXO RP14'!$A$64,(IF(G2620=15,'ANEXO RP14'!$A$65,(IF(G2620=16,'ANEXO RP14'!$A$66," ")))))))))))))))))))))))))))))))</f>
        <v xml:space="preserve"> </v>
      </c>
      <c r="I2620" s="106"/>
      <c r="J2620" s="114"/>
      <c r="K2620" s="91"/>
    </row>
    <row r="2621" spans="1:11" s="30" customFormat="1" ht="41.25" customHeight="1" thickBot="1" x14ac:dyDescent="0.3">
      <c r="A2621" s="113"/>
      <c r="B2621" s="93"/>
      <c r="C2621" s="55"/>
      <c r="D2621" s="94" t="e">
        <f>VLOOKUP($C2620:$C$5004,$C$27:$D$5004,2,0)</f>
        <v>#N/A</v>
      </c>
      <c r="E2621" s="99"/>
      <c r="F2621" s="60" t="e">
        <f>VLOOKUP($E2621:$E$5004,'PLANO DE APLICAÇÃO'!$A$5:$B$1002,2,0)</f>
        <v>#N/A</v>
      </c>
      <c r="G2621" s="28"/>
      <c r="H2621" s="29" t="str">
        <f>IF(G2621=1,'ANEXO RP14'!$A$51,(IF(G2621=2,'ANEXO RP14'!$A$52,(IF(G2621=3,'ANEXO RP14'!$A$53,(IF(G2621=4,'ANEXO RP14'!$A$54,(IF(G2621=5,'ANEXO RP14'!$A$55,(IF(G2621=6,'ANEXO RP14'!$A$56,(IF(G2621=7,'ANEXO RP14'!$A$57,(IF(G2621=8,'ANEXO RP14'!$A$58,(IF(G2621=9,'ANEXO RP14'!$A$59,(IF(G2621=10,'ANEXO RP14'!$A$60,(IF(G2621=11,'ANEXO RP14'!$A$61,(IF(G2621=12,'ANEXO RP14'!$A$62,(IF(G2621=13,'ANEXO RP14'!$A$63,(IF(G2621=14,'ANEXO RP14'!$A$64,(IF(G2621=15,'ANEXO RP14'!$A$65,(IF(G2621=16,'ANEXO RP14'!$A$66," ")))))))))))))))))))))))))))))))</f>
        <v xml:space="preserve"> </v>
      </c>
      <c r="I2621" s="106"/>
      <c r="J2621" s="114"/>
      <c r="K2621" s="91"/>
    </row>
    <row r="2622" spans="1:11" s="30" customFormat="1" ht="41.25" customHeight="1" thickBot="1" x14ac:dyDescent="0.3">
      <c r="A2622" s="113"/>
      <c r="B2622" s="93"/>
      <c r="C2622" s="55"/>
      <c r="D2622" s="94" t="e">
        <f>VLOOKUP($C2621:$C$5004,$C$27:$D$5004,2,0)</f>
        <v>#N/A</v>
      </c>
      <c r="E2622" s="99"/>
      <c r="F2622" s="60" t="e">
        <f>VLOOKUP($E2622:$E$5004,'PLANO DE APLICAÇÃO'!$A$5:$B$1002,2,0)</f>
        <v>#N/A</v>
      </c>
      <c r="G2622" s="28"/>
      <c r="H2622" s="29" t="str">
        <f>IF(G2622=1,'ANEXO RP14'!$A$51,(IF(G2622=2,'ANEXO RP14'!$A$52,(IF(G2622=3,'ANEXO RP14'!$A$53,(IF(G2622=4,'ANEXO RP14'!$A$54,(IF(G2622=5,'ANEXO RP14'!$A$55,(IF(G2622=6,'ANEXO RP14'!$A$56,(IF(G2622=7,'ANEXO RP14'!$A$57,(IF(G2622=8,'ANEXO RP14'!$A$58,(IF(G2622=9,'ANEXO RP14'!$A$59,(IF(G2622=10,'ANEXO RP14'!$A$60,(IF(G2622=11,'ANEXO RP14'!$A$61,(IF(G2622=12,'ANEXO RP14'!$A$62,(IF(G2622=13,'ANEXO RP14'!$A$63,(IF(G2622=14,'ANEXO RP14'!$A$64,(IF(G2622=15,'ANEXO RP14'!$A$65,(IF(G2622=16,'ANEXO RP14'!$A$66," ")))))))))))))))))))))))))))))))</f>
        <v xml:space="preserve"> </v>
      </c>
      <c r="I2622" s="106"/>
      <c r="J2622" s="114"/>
      <c r="K2622" s="91"/>
    </row>
    <row r="2623" spans="1:11" s="30" customFormat="1" ht="41.25" customHeight="1" thickBot="1" x14ac:dyDescent="0.3">
      <c r="A2623" s="113"/>
      <c r="B2623" s="93"/>
      <c r="C2623" s="55"/>
      <c r="D2623" s="94" t="e">
        <f>VLOOKUP($C2622:$C$5004,$C$27:$D$5004,2,0)</f>
        <v>#N/A</v>
      </c>
      <c r="E2623" s="99"/>
      <c r="F2623" s="60" t="e">
        <f>VLOOKUP($E2623:$E$5004,'PLANO DE APLICAÇÃO'!$A$5:$B$1002,2,0)</f>
        <v>#N/A</v>
      </c>
      <c r="G2623" s="28"/>
      <c r="H2623" s="29" t="str">
        <f>IF(G2623=1,'ANEXO RP14'!$A$51,(IF(G2623=2,'ANEXO RP14'!$A$52,(IF(G2623=3,'ANEXO RP14'!$A$53,(IF(G2623=4,'ANEXO RP14'!$A$54,(IF(G2623=5,'ANEXO RP14'!$A$55,(IF(G2623=6,'ANEXO RP14'!$A$56,(IF(G2623=7,'ANEXO RP14'!$A$57,(IF(G2623=8,'ANEXO RP14'!$A$58,(IF(G2623=9,'ANEXO RP14'!$A$59,(IF(G2623=10,'ANEXO RP14'!$A$60,(IF(G2623=11,'ANEXO RP14'!$A$61,(IF(G2623=12,'ANEXO RP14'!$A$62,(IF(G2623=13,'ANEXO RP14'!$A$63,(IF(G2623=14,'ANEXO RP14'!$A$64,(IF(G2623=15,'ANEXO RP14'!$A$65,(IF(G2623=16,'ANEXO RP14'!$A$66," ")))))))))))))))))))))))))))))))</f>
        <v xml:space="preserve"> </v>
      </c>
      <c r="I2623" s="106"/>
      <c r="J2623" s="114"/>
      <c r="K2623" s="91"/>
    </row>
    <row r="2624" spans="1:11" s="30" customFormat="1" ht="41.25" customHeight="1" thickBot="1" x14ac:dyDescent="0.3">
      <c r="A2624" s="113"/>
      <c r="B2624" s="93"/>
      <c r="C2624" s="55"/>
      <c r="D2624" s="94" t="e">
        <f>VLOOKUP($C2623:$C$5004,$C$27:$D$5004,2,0)</f>
        <v>#N/A</v>
      </c>
      <c r="E2624" s="99"/>
      <c r="F2624" s="60" t="e">
        <f>VLOOKUP($E2624:$E$5004,'PLANO DE APLICAÇÃO'!$A$5:$B$1002,2,0)</f>
        <v>#N/A</v>
      </c>
      <c r="G2624" s="28"/>
      <c r="H2624" s="29" t="str">
        <f>IF(G2624=1,'ANEXO RP14'!$A$51,(IF(G2624=2,'ANEXO RP14'!$A$52,(IF(G2624=3,'ANEXO RP14'!$A$53,(IF(G2624=4,'ANEXO RP14'!$A$54,(IF(G2624=5,'ANEXO RP14'!$A$55,(IF(G2624=6,'ANEXO RP14'!$A$56,(IF(G2624=7,'ANEXO RP14'!$A$57,(IF(G2624=8,'ANEXO RP14'!$A$58,(IF(G2624=9,'ANEXO RP14'!$A$59,(IF(G2624=10,'ANEXO RP14'!$A$60,(IF(G2624=11,'ANEXO RP14'!$A$61,(IF(G2624=12,'ANEXO RP14'!$A$62,(IF(G2624=13,'ANEXO RP14'!$A$63,(IF(G2624=14,'ANEXO RP14'!$A$64,(IF(G2624=15,'ANEXO RP14'!$A$65,(IF(G2624=16,'ANEXO RP14'!$A$66," ")))))))))))))))))))))))))))))))</f>
        <v xml:space="preserve"> </v>
      </c>
      <c r="I2624" s="106"/>
      <c r="J2624" s="114"/>
      <c r="K2624" s="91"/>
    </row>
    <row r="2625" spans="1:11" s="30" customFormat="1" ht="41.25" customHeight="1" thickBot="1" x14ac:dyDescent="0.3">
      <c r="A2625" s="113"/>
      <c r="B2625" s="93"/>
      <c r="C2625" s="55"/>
      <c r="D2625" s="94" t="e">
        <f>VLOOKUP($C2624:$C$5004,$C$27:$D$5004,2,0)</f>
        <v>#N/A</v>
      </c>
      <c r="E2625" s="99"/>
      <c r="F2625" s="60" t="e">
        <f>VLOOKUP($E2625:$E$5004,'PLANO DE APLICAÇÃO'!$A$5:$B$1002,2,0)</f>
        <v>#N/A</v>
      </c>
      <c r="G2625" s="28"/>
      <c r="H2625" s="29" t="str">
        <f>IF(G2625=1,'ANEXO RP14'!$A$51,(IF(G2625=2,'ANEXO RP14'!$A$52,(IF(G2625=3,'ANEXO RP14'!$A$53,(IF(G2625=4,'ANEXO RP14'!$A$54,(IF(G2625=5,'ANEXO RP14'!$A$55,(IF(G2625=6,'ANEXO RP14'!$A$56,(IF(G2625=7,'ANEXO RP14'!$A$57,(IF(G2625=8,'ANEXO RP14'!$A$58,(IF(G2625=9,'ANEXO RP14'!$A$59,(IF(G2625=10,'ANEXO RP14'!$A$60,(IF(G2625=11,'ANEXO RP14'!$A$61,(IF(G2625=12,'ANEXO RP14'!$A$62,(IF(G2625=13,'ANEXO RP14'!$A$63,(IF(G2625=14,'ANEXO RP14'!$A$64,(IF(G2625=15,'ANEXO RP14'!$A$65,(IF(G2625=16,'ANEXO RP14'!$A$66," ")))))))))))))))))))))))))))))))</f>
        <v xml:space="preserve"> </v>
      </c>
      <c r="I2625" s="106"/>
      <c r="J2625" s="114"/>
      <c r="K2625" s="91"/>
    </row>
    <row r="2626" spans="1:11" s="30" customFormat="1" ht="41.25" customHeight="1" thickBot="1" x14ac:dyDescent="0.3">
      <c r="A2626" s="113"/>
      <c r="B2626" s="93"/>
      <c r="C2626" s="55"/>
      <c r="D2626" s="94" t="e">
        <f>VLOOKUP($C2625:$C$5004,$C$27:$D$5004,2,0)</f>
        <v>#N/A</v>
      </c>
      <c r="E2626" s="99"/>
      <c r="F2626" s="60" t="e">
        <f>VLOOKUP($E2626:$E$5004,'PLANO DE APLICAÇÃO'!$A$5:$B$1002,2,0)</f>
        <v>#N/A</v>
      </c>
      <c r="G2626" s="28"/>
      <c r="H2626" s="29" t="str">
        <f>IF(G2626=1,'ANEXO RP14'!$A$51,(IF(G2626=2,'ANEXO RP14'!$A$52,(IF(G2626=3,'ANEXO RP14'!$A$53,(IF(G2626=4,'ANEXO RP14'!$A$54,(IF(G2626=5,'ANEXO RP14'!$A$55,(IF(G2626=6,'ANEXO RP14'!$A$56,(IF(G2626=7,'ANEXO RP14'!$A$57,(IF(G2626=8,'ANEXO RP14'!$A$58,(IF(G2626=9,'ANEXO RP14'!$A$59,(IF(G2626=10,'ANEXO RP14'!$A$60,(IF(G2626=11,'ANEXO RP14'!$A$61,(IF(G2626=12,'ANEXO RP14'!$A$62,(IF(G2626=13,'ANEXO RP14'!$A$63,(IF(G2626=14,'ANEXO RP14'!$A$64,(IF(G2626=15,'ANEXO RP14'!$A$65,(IF(G2626=16,'ANEXO RP14'!$A$66," ")))))))))))))))))))))))))))))))</f>
        <v xml:space="preserve"> </v>
      </c>
      <c r="I2626" s="106"/>
      <c r="J2626" s="114"/>
      <c r="K2626" s="91"/>
    </row>
    <row r="2627" spans="1:11" s="30" customFormat="1" ht="41.25" customHeight="1" thickBot="1" x14ac:dyDescent="0.3">
      <c r="A2627" s="113"/>
      <c r="B2627" s="93"/>
      <c r="C2627" s="55"/>
      <c r="D2627" s="94" t="e">
        <f>VLOOKUP($C2626:$C$5004,$C$27:$D$5004,2,0)</f>
        <v>#N/A</v>
      </c>
      <c r="E2627" s="99"/>
      <c r="F2627" s="60" t="e">
        <f>VLOOKUP($E2627:$E$5004,'PLANO DE APLICAÇÃO'!$A$5:$B$1002,2,0)</f>
        <v>#N/A</v>
      </c>
      <c r="G2627" s="28"/>
      <c r="H2627" s="29" t="str">
        <f>IF(G2627=1,'ANEXO RP14'!$A$51,(IF(G2627=2,'ANEXO RP14'!$A$52,(IF(G2627=3,'ANEXO RP14'!$A$53,(IF(G2627=4,'ANEXO RP14'!$A$54,(IF(G2627=5,'ANEXO RP14'!$A$55,(IF(G2627=6,'ANEXO RP14'!$A$56,(IF(G2627=7,'ANEXO RP14'!$A$57,(IF(G2627=8,'ANEXO RP14'!$A$58,(IF(G2627=9,'ANEXO RP14'!$A$59,(IF(G2627=10,'ANEXO RP14'!$A$60,(IF(G2627=11,'ANEXO RP14'!$A$61,(IF(G2627=12,'ANEXO RP14'!$A$62,(IF(G2627=13,'ANEXO RP14'!$A$63,(IF(G2627=14,'ANEXO RP14'!$A$64,(IF(G2627=15,'ANEXO RP14'!$A$65,(IF(G2627=16,'ANEXO RP14'!$A$66," ")))))))))))))))))))))))))))))))</f>
        <v xml:space="preserve"> </v>
      </c>
      <c r="I2627" s="106"/>
      <c r="J2627" s="114"/>
      <c r="K2627" s="91"/>
    </row>
    <row r="2628" spans="1:11" s="30" customFormat="1" ht="41.25" customHeight="1" thickBot="1" x14ac:dyDescent="0.3">
      <c r="A2628" s="113"/>
      <c r="B2628" s="93"/>
      <c r="C2628" s="55"/>
      <c r="D2628" s="94" t="e">
        <f>VLOOKUP($C2627:$C$5004,$C$27:$D$5004,2,0)</f>
        <v>#N/A</v>
      </c>
      <c r="E2628" s="99"/>
      <c r="F2628" s="60" t="e">
        <f>VLOOKUP($E2628:$E$5004,'PLANO DE APLICAÇÃO'!$A$5:$B$1002,2,0)</f>
        <v>#N/A</v>
      </c>
      <c r="G2628" s="28"/>
      <c r="H2628" s="29" t="str">
        <f>IF(G2628=1,'ANEXO RP14'!$A$51,(IF(G2628=2,'ANEXO RP14'!$A$52,(IF(G2628=3,'ANEXO RP14'!$A$53,(IF(G2628=4,'ANEXO RP14'!$A$54,(IF(G2628=5,'ANEXO RP14'!$A$55,(IF(G2628=6,'ANEXO RP14'!$A$56,(IF(G2628=7,'ANEXO RP14'!$A$57,(IF(G2628=8,'ANEXO RP14'!$A$58,(IF(G2628=9,'ANEXO RP14'!$A$59,(IF(G2628=10,'ANEXO RP14'!$A$60,(IF(G2628=11,'ANEXO RP14'!$A$61,(IF(G2628=12,'ANEXO RP14'!$A$62,(IF(G2628=13,'ANEXO RP14'!$A$63,(IF(G2628=14,'ANEXO RP14'!$A$64,(IF(G2628=15,'ANEXO RP14'!$A$65,(IF(G2628=16,'ANEXO RP14'!$A$66," ")))))))))))))))))))))))))))))))</f>
        <v xml:space="preserve"> </v>
      </c>
      <c r="I2628" s="106"/>
      <c r="J2628" s="114"/>
      <c r="K2628" s="91"/>
    </row>
    <row r="2629" spans="1:11" s="30" customFormat="1" ht="41.25" customHeight="1" thickBot="1" x14ac:dyDescent="0.3">
      <c r="A2629" s="113"/>
      <c r="B2629" s="93"/>
      <c r="C2629" s="55"/>
      <c r="D2629" s="94" t="e">
        <f>VLOOKUP($C2628:$C$5004,$C$27:$D$5004,2,0)</f>
        <v>#N/A</v>
      </c>
      <c r="E2629" s="99"/>
      <c r="F2629" s="60" t="e">
        <f>VLOOKUP($E2629:$E$5004,'PLANO DE APLICAÇÃO'!$A$5:$B$1002,2,0)</f>
        <v>#N/A</v>
      </c>
      <c r="G2629" s="28"/>
      <c r="H2629" s="29" t="str">
        <f>IF(G2629=1,'ANEXO RP14'!$A$51,(IF(G2629=2,'ANEXO RP14'!$A$52,(IF(G2629=3,'ANEXO RP14'!$A$53,(IF(G2629=4,'ANEXO RP14'!$A$54,(IF(G2629=5,'ANEXO RP14'!$A$55,(IF(G2629=6,'ANEXO RP14'!$A$56,(IF(G2629=7,'ANEXO RP14'!$A$57,(IF(G2629=8,'ANEXO RP14'!$A$58,(IF(G2629=9,'ANEXO RP14'!$A$59,(IF(G2629=10,'ANEXO RP14'!$A$60,(IF(G2629=11,'ANEXO RP14'!$A$61,(IF(G2629=12,'ANEXO RP14'!$A$62,(IF(G2629=13,'ANEXO RP14'!$A$63,(IF(G2629=14,'ANEXO RP14'!$A$64,(IF(G2629=15,'ANEXO RP14'!$A$65,(IF(G2629=16,'ANEXO RP14'!$A$66," ")))))))))))))))))))))))))))))))</f>
        <v xml:space="preserve"> </v>
      </c>
      <c r="I2629" s="106"/>
      <c r="J2629" s="114"/>
      <c r="K2629" s="91"/>
    </row>
    <row r="2630" spans="1:11" s="30" customFormat="1" ht="41.25" customHeight="1" thickBot="1" x14ac:dyDescent="0.3">
      <c r="A2630" s="113"/>
      <c r="B2630" s="93"/>
      <c r="C2630" s="55"/>
      <c r="D2630" s="94" t="e">
        <f>VLOOKUP($C2629:$C$5004,$C$27:$D$5004,2,0)</f>
        <v>#N/A</v>
      </c>
      <c r="E2630" s="99"/>
      <c r="F2630" s="60" t="e">
        <f>VLOOKUP($E2630:$E$5004,'PLANO DE APLICAÇÃO'!$A$5:$B$1002,2,0)</f>
        <v>#N/A</v>
      </c>
      <c r="G2630" s="28"/>
      <c r="H2630" s="29" t="str">
        <f>IF(G2630=1,'ANEXO RP14'!$A$51,(IF(G2630=2,'ANEXO RP14'!$A$52,(IF(G2630=3,'ANEXO RP14'!$A$53,(IF(G2630=4,'ANEXO RP14'!$A$54,(IF(G2630=5,'ANEXO RP14'!$A$55,(IF(G2630=6,'ANEXO RP14'!$A$56,(IF(G2630=7,'ANEXO RP14'!$A$57,(IF(G2630=8,'ANEXO RP14'!$A$58,(IF(G2630=9,'ANEXO RP14'!$A$59,(IF(G2630=10,'ANEXO RP14'!$A$60,(IF(G2630=11,'ANEXO RP14'!$A$61,(IF(G2630=12,'ANEXO RP14'!$A$62,(IF(G2630=13,'ANEXO RP14'!$A$63,(IF(G2630=14,'ANEXO RP14'!$A$64,(IF(G2630=15,'ANEXO RP14'!$A$65,(IF(G2630=16,'ANEXO RP14'!$A$66," ")))))))))))))))))))))))))))))))</f>
        <v xml:space="preserve"> </v>
      </c>
      <c r="I2630" s="106"/>
      <c r="J2630" s="114"/>
      <c r="K2630" s="91"/>
    </row>
    <row r="2631" spans="1:11" s="30" customFormat="1" ht="41.25" customHeight="1" thickBot="1" x14ac:dyDescent="0.3">
      <c r="A2631" s="113"/>
      <c r="B2631" s="93"/>
      <c r="C2631" s="55"/>
      <c r="D2631" s="94" t="e">
        <f>VLOOKUP($C2630:$C$5004,$C$27:$D$5004,2,0)</f>
        <v>#N/A</v>
      </c>
      <c r="E2631" s="99"/>
      <c r="F2631" s="60" t="e">
        <f>VLOOKUP($E2631:$E$5004,'PLANO DE APLICAÇÃO'!$A$5:$B$1002,2,0)</f>
        <v>#N/A</v>
      </c>
      <c r="G2631" s="28"/>
      <c r="H2631" s="29" t="str">
        <f>IF(G2631=1,'ANEXO RP14'!$A$51,(IF(G2631=2,'ANEXO RP14'!$A$52,(IF(G2631=3,'ANEXO RP14'!$A$53,(IF(G2631=4,'ANEXO RP14'!$A$54,(IF(G2631=5,'ANEXO RP14'!$A$55,(IF(G2631=6,'ANEXO RP14'!$A$56,(IF(G2631=7,'ANEXO RP14'!$A$57,(IF(G2631=8,'ANEXO RP14'!$A$58,(IF(G2631=9,'ANEXO RP14'!$A$59,(IF(G2631=10,'ANEXO RP14'!$A$60,(IF(G2631=11,'ANEXO RP14'!$A$61,(IF(G2631=12,'ANEXO RP14'!$A$62,(IF(G2631=13,'ANEXO RP14'!$A$63,(IF(G2631=14,'ANEXO RP14'!$A$64,(IF(G2631=15,'ANEXO RP14'!$A$65,(IF(G2631=16,'ANEXO RP14'!$A$66," ")))))))))))))))))))))))))))))))</f>
        <v xml:space="preserve"> </v>
      </c>
      <c r="I2631" s="106"/>
      <c r="J2631" s="114"/>
      <c r="K2631" s="91"/>
    </row>
    <row r="2632" spans="1:11" s="30" customFormat="1" ht="41.25" customHeight="1" thickBot="1" x14ac:dyDescent="0.3">
      <c r="A2632" s="113"/>
      <c r="B2632" s="93"/>
      <c r="C2632" s="55"/>
      <c r="D2632" s="94" t="e">
        <f>VLOOKUP($C2631:$C$5004,$C$27:$D$5004,2,0)</f>
        <v>#N/A</v>
      </c>
      <c r="E2632" s="99"/>
      <c r="F2632" s="60" t="e">
        <f>VLOOKUP($E2632:$E$5004,'PLANO DE APLICAÇÃO'!$A$5:$B$1002,2,0)</f>
        <v>#N/A</v>
      </c>
      <c r="G2632" s="28"/>
      <c r="H2632" s="29" t="str">
        <f>IF(G2632=1,'ANEXO RP14'!$A$51,(IF(G2632=2,'ANEXO RP14'!$A$52,(IF(G2632=3,'ANEXO RP14'!$A$53,(IF(G2632=4,'ANEXO RP14'!$A$54,(IF(G2632=5,'ANEXO RP14'!$A$55,(IF(G2632=6,'ANEXO RP14'!$A$56,(IF(G2632=7,'ANEXO RP14'!$A$57,(IF(G2632=8,'ANEXO RP14'!$A$58,(IF(G2632=9,'ANEXO RP14'!$A$59,(IF(G2632=10,'ANEXO RP14'!$A$60,(IF(G2632=11,'ANEXO RP14'!$A$61,(IF(G2632=12,'ANEXO RP14'!$A$62,(IF(G2632=13,'ANEXO RP14'!$A$63,(IF(G2632=14,'ANEXO RP14'!$A$64,(IF(G2632=15,'ANEXO RP14'!$A$65,(IF(G2632=16,'ANEXO RP14'!$A$66," ")))))))))))))))))))))))))))))))</f>
        <v xml:space="preserve"> </v>
      </c>
      <c r="I2632" s="106"/>
      <c r="J2632" s="114"/>
      <c r="K2632" s="91"/>
    </row>
    <row r="2633" spans="1:11" s="30" customFormat="1" ht="41.25" customHeight="1" thickBot="1" x14ac:dyDescent="0.3">
      <c r="A2633" s="113"/>
      <c r="B2633" s="93"/>
      <c r="C2633" s="55"/>
      <c r="D2633" s="94" t="e">
        <f>VLOOKUP($C2632:$C$5004,$C$27:$D$5004,2,0)</f>
        <v>#N/A</v>
      </c>
      <c r="E2633" s="99"/>
      <c r="F2633" s="60" t="e">
        <f>VLOOKUP($E2633:$E$5004,'PLANO DE APLICAÇÃO'!$A$5:$B$1002,2,0)</f>
        <v>#N/A</v>
      </c>
      <c r="G2633" s="28"/>
      <c r="H2633" s="29" t="str">
        <f>IF(G2633=1,'ANEXO RP14'!$A$51,(IF(G2633=2,'ANEXO RP14'!$A$52,(IF(G2633=3,'ANEXO RP14'!$A$53,(IF(G2633=4,'ANEXO RP14'!$A$54,(IF(G2633=5,'ANEXO RP14'!$A$55,(IF(G2633=6,'ANEXO RP14'!$A$56,(IF(G2633=7,'ANEXO RP14'!$A$57,(IF(G2633=8,'ANEXO RP14'!$A$58,(IF(G2633=9,'ANEXO RP14'!$A$59,(IF(G2633=10,'ANEXO RP14'!$A$60,(IF(G2633=11,'ANEXO RP14'!$A$61,(IF(G2633=12,'ANEXO RP14'!$A$62,(IF(G2633=13,'ANEXO RP14'!$A$63,(IF(G2633=14,'ANEXO RP14'!$A$64,(IF(G2633=15,'ANEXO RP14'!$A$65,(IF(G2633=16,'ANEXO RP14'!$A$66," ")))))))))))))))))))))))))))))))</f>
        <v xml:space="preserve"> </v>
      </c>
      <c r="I2633" s="106"/>
      <c r="J2633" s="114"/>
      <c r="K2633" s="91"/>
    </row>
    <row r="2634" spans="1:11" s="30" customFormat="1" ht="41.25" customHeight="1" thickBot="1" x14ac:dyDescent="0.3">
      <c r="A2634" s="113"/>
      <c r="B2634" s="93"/>
      <c r="C2634" s="55"/>
      <c r="D2634" s="94" t="e">
        <f>VLOOKUP($C2633:$C$5004,$C$27:$D$5004,2,0)</f>
        <v>#N/A</v>
      </c>
      <c r="E2634" s="99"/>
      <c r="F2634" s="60" t="e">
        <f>VLOOKUP($E2634:$E$5004,'PLANO DE APLICAÇÃO'!$A$5:$B$1002,2,0)</f>
        <v>#N/A</v>
      </c>
      <c r="G2634" s="28"/>
      <c r="H2634" s="29" t="str">
        <f>IF(G2634=1,'ANEXO RP14'!$A$51,(IF(G2634=2,'ANEXO RP14'!$A$52,(IF(G2634=3,'ANEXO RP14'!$A$53,(IF(G2634=4,'ANEXO RP14'!$A$54,(IF(G2634=5,'ANEXO RP14'!$A$55,(IF(G2634=6,'ANEXO RP14'!$A$56,(IF(G2634=7,'ANEXO RP14'!$A$57,(IF(G2634=8,'ANEXO RP14'!$A$58,(IF(G2634=9,'ANEXO RP14'!$A$59,(IF(G2634=10,'ANEXO RP14'!$A$60,(IF(G2634=11,'ANEXO RP14'!$A$61,(IF(G2634=12,'ANEXO RP14'!$A$62,(IF(G2634=13,'ANEXO RP14'!$A$63,(IF(G2634=14,'ANEXO RP14'!$A$64,(IF(G2634=15,'ANEXO RP14'!$A$65,(IF(G2634=16,'ANEXO RP14'!$A$66," ")))))))))))))))))))))))))))))))</f>
        <v xml:space="preserve"> </v>
      </c>
      <c r="I2634" s="106"/>
      <c r="J2634" s="114"/>
      <c r="K2634" s="91"/>
    </row>
    <row r="2635" spans="1:11" s="30" customFormat="1" ht="41.25" customHeight="1" thickBot="1" x14ac:dyDescent="0.3">
      <c r="A2635" s="113"/>
      <c r="B2635" s="93"/>
      <c r="C2635" s="55"/>
      <c r="D2635" s="94" t="e">
        <f>VLOOKUP($C2634:$C$5004,$C$27:$D$5004,2,0)</f>
        <v>#N/A</v>
      </c>
      <c r="E2635" s="99"/>
      <c r="F2635" s="60" t="e">
        <f>VLOOKUP($E2635:$E$5004,'PLANO DE APLICAÇÃO'!$A$5:$B$1002,2,0)</f>
        <v>#N/A</v>
      </c>
      <c r="G2635" s="28"/>
      <c r="H2635" s="29" t="str">
        <f>IF(G2635=1,'ANEXO RP14'!$A$51,(IF(G2635=2,'ANEXO RP14'!$A$52,(IF(G2635=3,'ANEXO RP14'!$A$53,(IF(G2635=4,'ANEXO RP14'!$A$54,(IF(G2635=5,'ANEXO RP14'!$A$55,(IF(G2635=6,'ANEXO RP14'!$A$56,(IF(G2635=7,'ANEXO RP14'!$A$57,(IF(G2635=8,'ANEXO RP14'!$A$58,(IF(G2635=9,'ANEXO RP14'!$A$59,(IF(G2635=10,'ANEXO RP14'!$A$60,(IF(G2635=11,'ANEXO RP14'!$A$61,(IF(G2635=12,'ANEXO RP14'!$A$62,(IF(G2635=13,'ANEXO RP14'!$A$63,(IF(G2635=14,'ANEXO RP14'!$A$64,(IF(G2635=15,'ANEXO RP14'!$A$65,(IF(G2635=16,'ANEXO RP14'!$A$66," ")))))))))))))))))))))))))))))))</f>
        <v xml:space="preserve"> </v>
      </c>
      <c r="I2635" s="106"/>
      <c r="J2635" s="114"/>
      <c r="K2635" s="91"/>
    </row>
    <row r="2636" spans="1:11" s="30" customFormat="1" ht="41.25" customHeight="1" thickBot="1" x14ac:dyDescent="0.3">
      <c r="A2636" s="113"/>
      <c r="B2636" s="93"/>
      <c r="C2636" s="55"/>
      <c r="D2636" s="94" t="e">
        <f>VLOOKUP($C2635:$C$5004,$C$27:$D$5004,2,0)</f>
        <v>#N/A</v>
      </c>
      <c r="E2636" s="99"/>
      <c r="F2636" s="60" t="e">
        <f>VLOOKUP($E2636:$E$5004,'PLANO DE APLICAÇÃO'!$A$5:$B$1002,2,0)</f>
        <v>#N/A</v>
      </c>
      <c r="G2636" s="28"/>
      <c r="H2636" s="29" t="str">
        <f>IF(G2636=1,'ANEXO RP14'!$A$51,(IF(G2636=2,'ANEXO RP14'!$A$52,(IF(G2636=3,'ANEXO RP14'!$A$53,(IF(G2636=4,'ANEXO RP14'!$A$54,(IF(G2636=5,'ANEXO RP14'!$A$55,(IF(G2636=6,'ANEXO RP14'!$A$56,(IF(G2636=7,'ANEXO RP14'!$A$57,(IF(G2636=8,'ANEXO RP14'!$A$58,(IF(G2636=9,'ANEXO RP14'!$A$59,(IF(G2636=10,'ANEXO RP14'!$A$60,(IF(G2636=11,'ANEXO RP14'!$A$61,(IF(G2636=12,'ANEXO RP14'!$A$62,(IF(G2636=13,'ANEXO RP14'!$A$63,(IF(G2636=14,'ANEXO RP14'!$A$64,(IF(G2636=15,'ANEXO RP14'!$A$65,(IF(G2636=16,'ANEXO RP14'!$A$66," ")))))))))))))))))))))))))))))))</f>
        <v xml:space="preserve"> </v>
      </c>
      <c r="I2636" s="106"/>
      <c r="J2636" s="114"/>
      <c r="K2636" s="91"/>
    </row>
    <row r="2637" spans="1:11" s="30" customFormat="1" ht="41.25" customHeight="1" thickBot="1" x14ac:dyDescent="0.3">
      <c r="A2637" s="113"/>
      <c r="B2637" s="93"/>
      <c r="C2637" s="55"/>
      <c r="D2637" s="94" t="e">
        <f>VLOOKUP($C2636:$C$5004,$C$27:$D$5004,2,0)</f>
        <v>#N/A</v>
      </c>
      <c r="E2637" s="99"/>
      <c r="F2637" s="60" t="e">
        <f>VLOOKUP($E2637:$E$5004,'PLANO DE APLICAÇÃO'!$A$5:$B$1002,2,0)</f>
        <v>#N/A</v>
      </c>
      <c r="G2637" s="28"/>
      <c r="H2637" s="29" t="str">
        <f>IF(G2637=1,'ANEXO RP14'!$A$51,(IF(G2637=2,'ANEXO RP14'!$A$52,(IF(G2637=3,'ANEXO RP14'!$A$53,(IF(G2637=4,'ANEXO RP14'!$A$54,(IF(G2637=5,'ANEXO RP14'!$A$55,(IF(G2637=6,'ANEXO RP14'!$A$56,(IF(G2637=7,'ANEXO RP14'!$A$57,(IF(G2637=8,'ANEXO RP14'!$A$58,(IF(G2637=9,'ANEXO RP14'!$A$59,(IF(G2637=10,'ANEXO RP14'!$A$60,(IF(G2637=11,'ANEXO RP14'!$A$61,(IF(G2637=12,'ANEXO RP14'!$A$62,(IF(G2637=13,'ANEXO RP14'!$A$63,(IF(G2637=14,'ANEXO RP14'!$A$64,(IF(G2637=15,'ANEXO RP14'!$A$65,(IF(G2637=16,'ANEXO RP14'!$A$66," ")))))))))))))))))))))))))))))))</f>
        <v xml:space="preserve"> </v>
      </c>
      <c r="I2637" s="106"/>
      <c r="J2637" s="114"/>
      <c r="K2637" s="91"/>
    </row>
    <row r="2638" spans="1:11" s="30" customFormat="1" ht="41.25" customHeight="1" thickBot="1" x14ac:dyDescent="0.3">
      <c r="A2638" s="113"/>
      <c r="B2638" s="93"/>
      <c r="C2638" s="55"/>
      <c r="D2638" s="94" t="e">
        <f>VLOOKUP($C2637:$C$5004,$C$27:$D$5004,2,0)</f>
        <v>#N/A</v>
      </c>
      <c r="E2638" s="99"/>
      <c r="F2638" s="60" t="e">
        <f>VLOOKUP($E2638:$E$5004,'PLANO DE APLICAÇÃO'!$A$5:$B$1002,2,0)</f>
        <v>#N/A</v>
      </c>
      <c r="G2638" s="28"/>
      <c r="H2638" s="29" t="str">
        <f>IF(G2638=1,'ANEXO RP14'!$A$51,(IF(G2638=2,'ANEXO RP14'!$A$52,(IF(G2638=3,'ANEXO RP14'!$A$53,(IF(G2638=4,'ANEXO RP14'!$A$54,(IF(G2638=5,'ANEXO RP14'!$A$55,(IF(G2638=6,'ANEXO RP14'!$A$56,(IF(G2638=7,'ANEXO RP14'!$A$57,(IF(G2638=8,'ANEXO RP14'!$A$58,(IF(G2638=9,'ANEXO RP14'!$A$59,(IF(G2638=10,'ANEXO RP14'!$A$60,(IF(G2638=11,'ANEXO RP14'!$A$61,(IF(G2638=12,'ANEXO RP14'!$A$62,(IF(G2638=13,'ANEXO RP14'!$A$63,(IF(G2638=14,'ANEXO RP14'!$A$64,(IF(G2638=15,'ANEXO RP14'!$A$65,(IF(G2638=16,'ANEXO RP14'!$A$66," ")))))))))))))))))))))))))))))))</f>
        <v xml:space="preserve"> </v>
      </c>
      <c r="I2638" s="106"/>
      <c r="J2638" s="114"/>
      <c r="K2638" s="91"/>
    </row>
    <row r="2639" spans="1:11" s="30" customFormat="1" ht="41.25" customHeight="1" thickBot="1" x14ac:dyDescent="0.3">
      <c r="A2639" s="113"/>
      <c r="B2639" s="93"/>
      <c r="C2639" s="55"/>
      <c r="D2639" s="94" t="e">
        <f>VLOOKUP($C2638:$C$5004,$C$27:$D$5004,2,0)</f>
        <v>#N/A</v>
      </c>
      <c r="E2639" s="99"/>
      <c r="F2639" s="60" t="e">
        <f>VLOOKUP($E2639:$E$5004,'PLANO DE APLICAÇÃO'!$A$5:$B$1002,2,0)</f>
        <v>#N/A</v>
      </c>
      <c r="G2639" s="28"/>
      <c r="H2639" s="29" t="str">
        <f>IF(G2639=1,'ANEXO RP14'!$A$51,(IF(G2639=2,'ANEXO RP14'!$A$52,(IF(G2639=3,'ANEXO RP14'!$A$53,(IF(G2639=4,'ANEXO RP14'!$A$54,(IF(G2639=5,'ANEXO RP14'!$A$55,(IF(G2639=6,'ANEXO RP14'!$A$56,(IF(G2639=7,'ANEXO RP14'!$A$57,(IF(G2639=8,'ANEXO RP14'!$A$58,(IF(G2639=9,'ANEXO RP14'!$A$59,(IF(G2639=10,'ANEXO RP14'!$A$60,(IF(G2639=11,'ANEXO RP14'!$A$61,(IF(G2639=12,'ANEXO RP14'!$A$62,(IF(G2639=13,'ANEXO RP14'!$A$63,(IF(G2639=14,'ANEXO RP14'!$A$64,(IF(G2639=15,'ANEXO RP14'!$A$65,(IF(G2639=16,'ANEXO RP14'!$A$66," ")))))))))))))))))))))))))))))))</f>
        <v xml:space="preserve"> </v>
      </c>
      <c r="I2639" s="106"/>
      <c r="J2639" s="114"/>
      <c r="K2639" s="91"/>
    </row>
    <row r="2640" spans="1:11" s="30" customFormat="1" ht="41.25" customHeight="1" thickBot="1" x14ac:dyDescent="0.3">
      <c r="A2640" s="113"/>
      <c r="B2640" s="93"/>
      <c r="C2640" s="55"/>
      <c r="D2640" s="94" t="e">
        <f>VLOOKUP($C2639:$C$5004,$C$27:$D$5004,2,0)</f>
        <v>#N/A</v>
      </c>
      <c r="E2640" s="99"/>
      <c r="F2640" s="60" t="e">
        <f>VLOOKUP($E2640:$E$5004,'PLANO DE APLICAÇÃO'!$A$5:$B$1002,2,0)</f>
        <v>#N/A</v>
      </c>
      <c r="G2640" s="28"/>
      <c r="H2640" s="29" t="str">
        <f>IF(G2640=1,'ANEXO RP14'!$A$51,(IF(G2640=2,'ANEXO RP14'!$A$52,(IF(G2640=3,'ANEXO RP14'!$A$53,(IF(G2640=4,'ANEXO RP14'!$A$54,(IF(G2640=5,'ANEXO RP14'!$A$55,(IF(G2640=6,'ANEXO RP14'!$A$56,(IF(G2640=7,'ANEXO RP14'!$A$57,(IF(G2640=8,'ANEXO RP14'!$A$58,(IF(G2640=9,'ANEXO RP14'!$A$59,(IF(G2640=10,'ANEXO RP14'!$A$60,(IF(G2640=11,'ANEXO RP14'!$A$61,(IF(G2640=12,'ANEXO RP14'!$A$62,(IF(G2640=13,'ANEXO RP14'!$A$63,(IF(G2640=14,'ANEXO RP14'!$A$64,(IF(G2640=15,'ANEXO RP14'!$A$65,(IF(G2640=16,'ANEXO RP14'!$A$66," ")))))))))))))))))))))))))))))))</f>
        <v xml:space="preserve"> </v>
      </c>
      <c r="I2640" s="106"/>
      <c r="J2640" s="114"/>
      <c r="K2640" s="91"/>
    </row>
    <row r="2641" spans="1:11" s="30" customFormat="1" ht="41.25" customHeight="1" thickBot="1" x14ac:dyDescent="0.3">
      <c r="A2641" s="113"/>
      <c r="B2641" s="93"/>
      <c r="C2641" s="55"/>
      <c r="D2641" s="94" t="e">
        <f>VLOOKUP($C2640:$C$5004,$C$27:$D$5004,2,0)</f>
        <v>#N/A</v>
      </c>
      <c r="E2641" s="99"/>
      <c r="F2641" s="60" t="e">
        <f>VLOOKUP($E2641:$E$5004,'PLANO DE APLICAÇÃO'!$A$5:$B$1002,2,0)</f>
        <v>#N/A</v>
      </c>
      <c r="G2641" s="28"/>
      <c r="H2641" s="29" t="str">
        <f>IF(G2641=1,'ANEXO RP14'!$A$51,(IF(G2641=2,'ANEXO RP14'!$A$52,(IF(G2641=3,'ANEXO RP14'!$A$53,(IF(G2641=4,'ANEXO RP14'!$A$54,(IF(G2641=5,'ANEXO RP14'!$A$55,(IF(G2641=6,'ANEXO RP14'!$A$56,(IF(G2641=7,'ANEXO RP14'!$A$57,(IF(G2641=8,'ANEXO RP14'!$A$58,(IF(G2641=9,'ANEXO RP14'!$A$59,(IF(G2641=10,'ANEXO RP14'!$A$60,(IF(G2641=11,'ANEXO RP14'!$A$61,(IF(G2641=12,'ANEXO RP14'!$A$62,(IF(G2641=13,'ANEXO RP14'!$A$63,(IF(G2641=14,'ANEXO RP14'!$A$64,(IF(G2641=15,'ANEXO RP14'!$A$65,(IF(G2641=16,'ANEXO RP14'!$A$66," ")))))))))))))))))))))))))))))))</f>
        <v xml:space="preserve"> </v>
      </c>
      <c r="I2641" s="106"/>
      <c r="J2641" s="114"/>
      <c r="K2641" s="91"/>
    </row>
    <row r="2642" spans="1:11" s="30" customFormat="1" ht="41.25" customHeight="1" thickBot="1" x14ac:dyDescent="0.3">
      <c r="A2642" s="113"/>
      <c r="B2642" s="93"/>
      <c r="C2642" s="55"/>
      <c r="D2642" s="94" t="e">
        <f>VLOOKUP($C2641:$C$5004,$C$27:$D$5004,2,0)</f>
        <v>#N/A</v>
      </c>
      <c r="E2642" s="99"/>
      <c r="F2642" s="60" t="e">
        <f>VLOOKUP($E2642:$E$5004,'PLANO DE APLICAÇÃO'!$A$5:$B$1002,2,0)</f>
        <v>#N/A</v>
      </c>
      <c r="G2642" s="28"/>
      <c r="H2642" s="29" t="str">
        <f>IF(G2642=1,'ANEXO RP14'!$A$51,(IF(G2642=2,'ANEXO RP14'!$A$52,(IF(G2642=3,'ANEXO RP14'!$A$53,(IF(G2642=4,'ANEXO RP14'!$A$54,(IF(G2642=5,'ANEXO RP14'!$A$55,(IF(G2642=6,'ANEXO RP14'!$A$56,(IF(G2642=7,'ANEXO RP14'!$A$57,(IF(G2642=8,'ANEXO RP14'!$A$58,(IF(G2642=9,'ANEXO RP14'!$A$59,(IF(G2642=10,'ANEXO RP14'!$A$60,(IF(G2642=11,'ANEXO RP14'!$A$61,(IF(G2642=12,'ANEXO RP14'!$A$62,(IF(G2642=13,'ANEXO RP14'!$A$63,(IF(G2642=14,'ANEXO RP14'!$A$64,(IF(G2642=15,'ANEXO RP14'!$A$65,(IF(G2642=16,'ANEXO RP14'!$A$66," ")))))))))))))))))))))))))))))))</f>
        <v xml:space="preserve"> </v>
      </c>
      <c r="I2642" s="106"/>
      <c r="J2642" s="114"/>
      <c r="K2642" s="91"/>
    </row>
    <row r="2643" spans="1:11" s="30" customFormat="1" ht="41.25" customHeight="1" thickBot="1" x14ac:dyDescent="0.3">
      <c r="A2643" s="113"/>
      <c r="B2643" s="93"/>
      <c r="C2643" s="55"/>
      <c r="D2643" s="94" t="e">
        <f>VLOOKUP($C2642:$C$5004,$C$27:$D$5004,2,0)</f>
        <v>#N/A</v>
      </c>
      <c r="E2643" s="99"/>
      <c r="F2643" s="60" t="e">
        <f>VLOOKUP($E2643:$E$5004,'PLANO DE APLICAÇÃO'!$A$5:$B$1002,2,0)</f>
        <v>#N/A</v>
      </c>
      <c r="G2643" s="28"/>
      <c r="H2643" s="29" t="str">
        <f>IF(G2643=1,'ANEXO RP14'!$A$51,(IF(G2643=2,'ANEXO RP14'!$A$52,(IF(G2643=3,'ANEXO RP14'!$A$53,(IF(G2643=4,'ANEXO RP14'!$A$54,(IF(G2643=5,'ANEXO RP14'!$A$55,(IF(G2643=6,'ANEXO RP14'!$A$56,(IF(G2643=7,'ANEXO RP14'!$A$57,(IF(G2643=8,'ANEXO RP14'!$A$58,(IF(G2643=9,'ANEXO RP14'!$A$59,(IF(G2643=10,'ANEXO RP14'!$A$60,(IF(G2643=11,'ANEXO RP14'!$A$61,(IF(G2643=12,'ANEXO RP14'!$A$62,(IF(G2643=13,'ANEXO RP14'!$A$63,(IF(G2643=14,'ANEXO RP14'!$A$64,(IF(G2643=15,'ANEXO RP14'!$A$65,(IF(G2643=16,'ANEXO RP14'!$A$66," ")))))))))))))))))))))))))))))))</f>
        <v xml:space="preserve"> </v>
      </c>
      <c r="I2643" s="106"/>
      <c r="J2643" s="114"/>
      <c r="K2643" s="91"/>
    </row>
    <row r="2644" spans="1:11" s="30" customFormat="1" ht="41.25" customHeight="1" thickBot="1" x14ac:dyDescent="0.3">
      <c r="A2644" s="113"/>
      <c r="B2644" s="93"/>
      <c r="C2644" s="55"/>
      <c r="D2644" s="94" t="e">
        <f>VLOOKUP($C2643:$C$5004,$C$27:$D$5004,2,0)</f>
        <v>#N/A</v>
      </c>
      <c r="E2644" s="99"/>
      <c r="F2644" s="60" t="e">
        <f>VLOOKUP($E2644:$E$5004,'PLANO DE APLICAÇÃO'!$A$5:$B$1002,2,0)</f>
        <v>#N/A</v>
      </c>
      <c r="G2644" s="28"/>
      <c r="H2644" s="29" t="str">
        <f>IF(G2644=1,'ANEXO RP14'!$A$51,(IF(G2644=2,'ANEXO RP14'!$A$52,(IF(G2644=3,'ANEXO RP14'!$A$53,(IF(G2644=4,'ANEXO RP14'!$A$54,(IF(G2644=5,'ANEXO RP14'!$A$55,(IF(G2644=6,'ANEXO RP14'!$A$56,(IF(G2644=7,'ANEXO RP14'!$A$57,(IF(G2644=8,'ANEXO RP14'!$A$58,(IF(G2644=9,'ANEXO RP14'!$A$59,(IF(G2644=10,'ANEXO RP14'!$A$60,(IF(G2644=11,'ANEXO RP14'!$A$61,(IF(G2644=12,'ANEXO RP14'!$A$62,(IF(G2644=13,'ANEXO RP14'!$A$63,(IF(G2644=14,'ANEXO RP14'!$A$64,(IF(G2644=15,'ANEXO RP14'!$A$65,(IF(G2644=16,'ANEXO RP14'!$A$66," ")))))))))))))))))))))))))))))))</f>
        <v xml:space="preserve"> </v>
      </c>
      <c r="I2644" s="106"/>
      <c r="J2644" s="114"/>
      <c r="K2644" s="91"/>
    </row>
    <row r="2645" spans="1:11" s="30" customFormat="1" ht="41.25" customHeight="1" thickBot="1" x14ac:dyDescent="0.3">
      <c r="A2645" s="113"/>
      <c r="B2645" s="93"/>
      <c r="C2645" s="55"/>
      <c r="D2645" s="94" t="e">
        <f>VLOOKUP($C2644:$C$5004,$C$27:$D$5004,2,0)</f>
        <v>#N/A</v>
      </c>
      <c r="E2645" s="99"/>
      <c r="F2645" s="60" t="e">
        <f>VLOOKUP($E2645:$E$5004,'PLANO DE APLICAÇÃO'!$A$5:$B$1002,2,0)</f>
        <v>#N/A</v>
      </c>
      <c r="G2645" s="28"/>
      <c r="H2645" s="29" t="str">
        <f>IF(G2645=1,'ANEXO RP14'!$A$51,(IF(G2645=2,'ANEXO RP14'!$A$52,(IF(G2645=3,'ANEXO RP14'!$A$53,(IF(G2645=4,'ANEXO RP14'!$A$54,(IF(G2645=5,'ANEXO RP14'!$A$55,(IF(G2645=6,'ANEXO RP14'!$A$56,(IF(G2645=7,'ANEXO RP14'!$A$57,(IF(G2645=8,'ANEXO RP14'!$A$58,(IF(G2645=9,'ANEXO RP14'!$A$59,(IF(G2645=10,'ANEXO RP14'!$A$60,(IF(G2645=11,'ANEXO RP14'!$A$61,(IF(G2645=12,'ANEXO RP14'!$A$62,(IF(G2645=13,'ANEXO RP14'!$A$63,(IF(G2645=14,'ANEXO RP14'!$A$64,(IF(G2645=15,'ANEXO RP14'!$A$65,(IF(G2645=16,'ANEXO RP14'!$A$66," ")))))))))))))))))))))))))))))))</f>
        <v xml:space="preserve"> </v>
      </c>
      <c r="I2645" s="106"/>
      <c r="J2645" s="114"/>
      <c r="K2645" s="91"/>
    </row>
    <row r="2646" spans="1:11" s="30" customFormat="1" ht="41.25" customHeight="1" thickBot="1" x14ac:dyDescent="0.3">
      <c r="A2646" s="113"/>
      <c r="B2646" s="93"/>
      <c r="C2646" s="55"/>
      <c r="D2646" s="94" t="e">
        <f>VLOOKUP($C2645:$C$5004,$C$27:$D$5004,2,0)</f>
        <v>#N/A</v>
      </c>
      <c r="E2646" s="99"/>
      <c r="F2646" s="60" t="e">
        <f>VLOOKUP($E2646:$E$5004,'PLANO DE APLICAÇÃO'!$A$5:$B$1002,2,0)</f>
        <v>#N/A</v>
      </c>
      <c r="G2646" s="28"/>
      <c r="H2646" s="29" t="str">
        <f>IF(G2646=1,'ANEXO RP14'!$A$51,(IF(G2646=2,'ANEXO RP14'!$A$52,(IF(G2646=3,'ANEXO RP14'!$A$53,(IF(G2646=4,'ANEXO RP14'!$A$54,(IF(G2646=5,'ANEXO RP14'!$A$55,(IF(G2646=6,'ANEXO RP14'!$A$56,(IF(G2646=7,'ANEXO RP14'!$A$57,(IF(G2646=8,'ANEXO RP14'!$A$58,(IF(G2646=9,'ANEXO RP14'!$A$59,(IF(G2646=10,'ANEXO RP14'!$A$60,(IF(G2646=11,'ANEXO RP14'!$A$61,(IF(G2646=12,'ANEXO RP14'!$A$62,(IF(G2646=13,'ANEXO RP14'!$A$63,(IF(G2646=14,'ANEXO RP14'!$A$64,(IF(G2646=15,'ANEXO RP14'!$A$65,(IF(G2646=16,'ANEXO RP14'!$A$66," ")))))))))))))))))))))))))))))))</f>
        <v xml:space="preserve"> </v>
      </c>
      <c r="I2646" s="106"/>
      <c r="J2646" s="114"/>
      <c r="K2646" s="91"/>
    </row>
    <row r="2647" spans="1:11" s="30" customFormat="1" ht="41.25" customHeight="1" thickBot="1" x14ac:dyDescent="0.3">
      <c r="A2647" s="113"/>
      <c r="B2647" s="93"/>
      <c r="C2647" s="55"/>
      <c r="D2647" s="94" t="e">
        <f>VLOOKUP($C2646:$C$5004,$C$27:$D$5004,2,0)</f>
        <v>#N/A</v>
      </c>
      <c r="E2647" s="99"/>
      <c r="F2647" s="60" t="e">
        <f>VLOOKUP($E2647:$E$5004,'PLANO DE APLICAÇÃO'!$A$5:$B$1002,2,0)</f>
        <v>#N/A</v>
      </c>
      <c r="G2647" s="28"/>
      <c r="H2647" s="29" t="str">
        <f>IF(G2647=1,'ANEXO RP14'!$A$51,(IF(G2647=2,'ANEXO RP14'!$A$52,(IF(G2647=3,'ANEXO RP14'!$A$53,(IF(G2647=4,'ANEXO RP14'!$A$54,(IF(G2647=5,'ANEXO RP14'!$A$55,(IF(G2647=6,'ANEXO RP14'!$A$56,(IF(G2647=7,'ANEXO RP14'!$A$57,(IF(G2647=8,'ANEXO RP14'!$A$58,(IF(G2647=9,'ANEXO RP14'!$A$59,(IF(G2647=10,'ANEXO RP14'!$A$60,(IF(G2647=11,'ANEXO RP14'!$A$61,(IF(G2647=12,'ANEXO RP14'!$A$62,(IF(G2647=13,'ANEXO RP14'!$A$63,(IF(G2647=14,'ANEXO RP14'!$A$64,(IF(G2647=15,'ANEXO RP14'!$A$65,(IF(G2647=16,'ANEXO RP14'!$A$66," ")))))))))))))))))))))))))))))))</f>
        <v xml:space="preserve"> </v>
      </c>
      <c r="I2647" s="106"/>
      <c r="J2647" s="114"/>
      <c r="K2647" s="91"/>
    </row>
    <row r="2648" spans="1:11" s="30" customFormat="1" ht="41.25" customHeight="1" thickBot="1" x14ac:dyDescent="0.3">
      <c r="A2648" s="113"/>
      <c r="B2648" s="93"/>
      <c r="C2648" s="55"/>
      <c r="D2648" s="94" t="e">
        <f>VLOOKUP($C2647:$C$5004,$C$27:$D$5004,2,0)</f>
        <v>#N/A</v>
      </c>
      <c r="E2648" s="99"/>
      <c r="F2648" s="60" t="e">
        <f>VLOOKUP($E2648:$E$5004,'PLANO DE APLICAÇÃO'!$A$5:$B$1002,2,0)</f>
        <v>#N/A</v>
      </c>
      <c r="G2648" s="28"/>
      <c r="H2648" s="29" t="str">
        <f>IF(G2648=1,'ANEXO RP14'!$A$51,(IF(G2648=2,'ANEXO RP14'!$A$52,(IF(G2648=3,'ANEXO RP14'!$A$53,(IF(G2648=4,'ANEXO RP14'!$A$54,(IF(G2648=5,'ANEXO RP14'!$A$55,(IF(G2648=6,'ANEXO RP14'!$A$56,(IF(G2648=7,'ANEXO RP14'!$A$57,(IF(G2648=8,'ANEXO RP14'!$A$58,(IF(G2648=9,'ANEXO RP14'!$A$59,(IF(G2648=10,'ANEXO RP14'!$A$60,(IF(G2648=11,'ANEXO RP14'!$A$61,(IF(G2648=12,'ANEXO RP14'!$A$62,(IF(G2648=13,'ANEXO RP14'!$A$63,(IF(G2648=14,'ANEXO RP14'!$A$64,(IF(G2648=15,'ANEXO RP14'!$A$65,(IF(G2648=16,'ANEXO RP14'!$A$66," ")))))))))))))))))))))))))))))))</f>
        <v xml:space="preserve"> </v>
      </c>
      <c r="I2648" s="106"/>
      <c r="J2648" s="114"/>
      <c r="K2648" s="91"/>
    </row>
    <row r="2649" spans="1:11" s="30" customFormat="1" ht="41.25" customHeight="1" thickBot="1" x14ac:dyDescent="0.3">
      <c r="A2649" s="113"/>
      <c r="B2649" s="93"/>
      <c r="C2649" s="55"/>
      <c r="D2649" s="94" t="e">
        <f>VLOOKUP($C2648:$C$5004,$C$27:$D$5004,2,0)</f>
        <v>#N/A</v>
      </c>
      <c r="E2649" s="99"/>
      <c r="F2649" s="60" t="e">
        <f>VLOOKUP($E2649:$E$5004,'PLANO DE APLICAÇÃO'!$A$5:$B$1002,2,0)</f>
        <v>#N/A</v>
      </c>
      <c r="G2649" s="28"/>
      <c r="H2649" s="29" t="str">
        <f>IF(G2649=1,'ANEXO RP14'!$A$51,(IF(G2649=2,'ANEXO RP14'!$A$52,(IF(G2649=3,'ANEXO RP14'!$A$53,(IF(G2649=4,'ANEXO RP14'!$A$54,(IF(G2649=5,'ANEXO RP14'!$A$55,(IF(G2649=6,'ANEXO RP14'!$A$56,(IF(G2649=7,'ANEXO RP14'!$A$57,(IF(G2649=8,'ANEXO RP14'!$A$58,(IF(G2649=9,'ANEXO RP14'!$A$59,(IF(G2649=10,'ANEXO RP14'!$A$60,(IF(G2649=11,'ANEXO RP14'!$A$61,(IF(G2649=12,'ANEXO RP14'!$A$62,(IF(G2649=13,'ANEXO RP14'!$A$63,(IF(G2649=14,'ANEXO RP14'!$A$64,(IF(G2649=15,'ANEXO RP14'!$A$65,(IF(G2649=16,'ANEXO RP14'!$A$66," ")))))))))))))))))))))))))))))))</f>
        <v xml:space="preserve"> </v>
      </c>
      <c r="I2649" s="106"/>
      <c r="J2649" s="114"/>
      <c r="K2649" s="91"/>
    </row>
    <row r="2650" spans="1:11" s="30" customFormat="1" ht="41.25" customHeight="1" thickBot="1" x14ac:dyDescent="0.3">
      <c r="A2650" s="113"/>
      <c r="B2650" s="93"/>
      <c r="C2650" s="55"/>
      <c r="D2650" s="94" t="e">
        <f>VLOOKUP($C2649:$C$5004,$C$27:$D$5004,2,0)</f>
        <v>#N/A</v>
      </c>
      <c r="E2650" s="99"/>
      <c r="F2650" s="60" t="e">
        <f>VLOOKUP($E2650:$E$5004,'PLANO DE APLICAÇÃO'!$A$5:$B$1002,2,0)</f>
        <v>#N/A</v>
      </c>
      <c r="G2650" s="28"/>
      <c r="H2650" s="29" t="str">
        <f>IF(G2650=1,'ANEXO RP14'!$A$51,(IF(G2650=2,'ANEXO RP14'!$A$52,(IF(G2650=3,'ANEXO RP14'!$A$53,(IF(G2650=4,'ANEXO RP14'!$A$54,(IF(G2650=5,'ANEXO RP14'!$A$55,(IF(G2650=6,'ANEXO RP14'!$A$56,(IF(G2650=7,'ANEXO RP14'!$A$57,(IF(G2650=8,'ANEXO RP14'!$A$58,(IF(G2650=9,'ANEXO RP14'!$A$59,(IF(G2650=10,'ANEXO RP14'!$A$60,(IF(G2650=11,'ANEXO RP14'!$A$61,(IF(G2650=12,'ANEXO RP14'!$A$62,(IF(G2650=13,'ANEXO RP14'!$A$63,(IF(G2650=14,'ANEXO RP14'!$A$64,(IF(G2650=15,'ANEXO RP14'!$A$65,(IF(G2650=16,'ANEXO RP14'!$A$66," ")))))))))))))))))))))))))))))))</f>
        <v xml:space="preserve"> </v>
      </c>
      <c r="I2650" s="106"/>
      <c r="J2650" s="114"/>
      <c r="K2650" s="91"/>
    </row>
    <row r="2651" spans="1:11" s="30" customFormat="1" ht="41.25" customHeight="1" thickBot="1" x14ac:dyDescent="0.3">
      <c r="A2651" s="113"/>
      <c r="B2651" s="93"/>
      <c r="C2651" s="55"/>
      <c r="D2651" s="94" t="e">
        <f>VLOOKUP($C2650:$C$5004,$C$27:$D$5004,2,0)</f>
        <v>#N/A</v>
      </c>
      <c r="E2651" s="99"/>
      <c r="F2651" s="60" t="e">
        <f>VLOOKUP($E2651:$E$5004,'PLANO DE APLICAÇÃO'!$A$5:$B$1002,2,0)</f>
        <v>#N/A</v>
      </c>
      <c r="G2651" s="28"/>
      <c r="H2651" s="29" t="str">
        <f>IF(G2651=1,'ANEXO RP14'!$A$51,(IF(G2651=2,'ANEXO RP14'!$A$52,(IF(G2651=3,'ANEXO RP14'!$A$53,(IF(G2651=4,'ANEXO RP14'!$A$54,(IF(G2651=5,'ANEXO RP14'!$A$55,(IF(G2651=6,'ANEXO RP14'!$A$56,(IF(G2651=7,'ANEXO RP14'!$A$57,(IF(G2651=8,'ANEXO RP14'!$A$58,(IF(G2651=9,'ANEXO RP14'!$A$59,(IF(G2651=10,'ANEXO RP14'!$A$60,(IF(G2651=11,'ANEXO RP14'!$A$61,(IF(G2651=12,'ANEXO RP14'!$A$62,(IF(G2651=13,'ANEXO RP14'!$A$63,(IF(G2651=14,'ANEXO RP14'!$A$64,(IF(G2651=15,'ANEXO RP14'!$A$65,(IF(G2651=16,'ANEXO RP14'!$A$66," ")))))))))))))))))))))))))))))))</f>
        <v xml:space="preserve"> </v>
      </c>
      <c r="I2651" s="106"/>
      <c r="J2651" s="114"/>
      <c r="K2651" s="91"/>
    </row>
    <row r="2652" spans="1:11" s="30" customFormat="1" ht="41.25" customHeight="1" thickBot="1" x14ac:dyDescent="0.3">
      <c r="A2652" s="113"/>
      <c r="B2652" s="93"/>
      <c r="C2652" s="55"/>
      <c r="D2652" s="94" t="e">
        <f>VLOOKUP($C2651:$C$5004,$C$27:$D$5004,2,0)</f>
        <v>#N/A</v>
      </c>
      <c r="E2652" s="99"/>
      <c r="F2652" s="60" t="e">
        <f>VLOOKUP($E2652:$E$5004,'PLANO DE APLICAÇÃO'!$A$5:$B$1002,2,0)</f>
        <v>#N/A</v>
      </c>
      <c r="G2652" s="28"/>
      <c r="H2652" s="29" t="str">
        <f>IF(G2652=1,'ANEXO RP14'!$A$51,(IF(G2652=2,'ANEXO RP14'!$A$52,(IF(G2652=3,'ANEXO RP14'!$A$53,(IF(G2652=4,'ANEXO RP14'!$A$54,(IF(G2652=5,'ANEXO RP14'!$A$55,(IF(G2652=6,'ANEXO RP14'!$A$56,(IF(G2652=7,'ANEXO RP14'!$A$57,(IF(G2652=8,'ANEXO RP14'!$A$58,(IF(G2652=9,'ANEXO RP14'!$A$59,(IF(G2652=10,'ANEXO RP14'!$A$60,(IF(G2652=11,'ANEXO RP14'!$A$61,(IF(G2652=12,'ANEXO RP14'!$A$62,(IF(G2652=13,'ANEXO RP14'!$A$63,(IF(G2652=14,'ANEXO RP14'!$A$64,(IF(G2652=15,'ANEXO RP14'!$A$65,(IF(G2652=16,'ANEXO RP14'!$A$66," ")))))))))))))))))))))))))))))))</f>
        <v xml:space="preserve"> </v>
      </c>
      <c r="I2652" s="106"/>
      <c r="J2652" s="114"/>
      <c r="K2652" s="91"/>
    </row>
    <row r="2653" spans="1:11" s="30" customFormat="1" ht="41.25" customHeight="1" thickBot="1" x14ac:dyDescent="0.3">
      <c r="A2653" s="113"/>
      <c r="B2653" s="93"/>
      <c r="C2653" s="55"/>
      <c r="D2653" s="94" t="e">
        <f>VLOOKUP($C2652:$C$5004,$C$27:$D$5004,2,0)</f>
        <v>#N/A</v>
      </c>
      <c r="E2653" s="99"/>
      <c r="F2653" s="60" t="e">
        <f>VLOOKUP($E2653:$E$5004,'PLANO DE APLICAÇÃO'!$A$5:$B$1002,2,0)</f>
        <v>#N/A</v>
      </c>
      <c r="G2653" s="28"/>
      <c r="H2653" s="29" t="str">
        <f>IF(G2653=1,'ANEXO RP14'!$A$51,(IF(G2653=2,'ANEXO RP14'!$A$52,(IF(G2653=3,'ANEXO RP14'!$A$53,(IF(G2653=4,'ANEXO RP14'!$A$54,(IF(G2653=5,'ANEXO RP14'!$A$55,(IF(G2653=6,'ANEXO RP14'!$A$56,(IF(G2653=7,'ANEXO RP14'!$A$57,(IF(G2653=8,'ANEXO RP14'!$A$58,(IF(G2653=9,'ANEXO RP14'!$A$59,(IF(G2653=10,'ANEXO RP14'!$A$60,(IF(G2653=11,'ANEXO RP14'!$A$61,(IF(G2653=12,'ANEXO RP14'!$A$62,(IF(G2653=13,'ANEXO RP14'!$A$63,(IF(G2653=14,'ANEXO RP14'!$A$64,(IF(G2653=15,'ANEXO RP14'!$A$65,(IF(G2653=16,'ANEXO RP14'!$A$66," ")))))))))))))))))))))))))))))))</f>
        <v xml:space="preserve"> </v>
      </c>
      <c r="I2653" s="106"/>
      <c r="J2653" s="114"/>
      <c r="K2653" s="91"/>
    </row>
    <row r="2654" spans="1:11" s="30" customFormat="1" ht="41.25" customHeight="1" thickBot="1" x14ac:dyDescent="0.3">
      <c r="A2654" s="113"/>
      <c r="B2654" s="93"/>
      <c r="C2654" s="55"/>
      <c r="D2654" s="94" t="e">
        <f>VLOOKUP($C2653:$C$5004,$C$27:$D$5004,2,0)</f>
        <v>#N/A</v>
      </c>
      <c r="E2654" s="99"/>
      <c r="F2654" s="60" t="e">
        <f>VLOOKUP($E2654:$E$5004,'PLANO DE APLICAÇÃO'!$A$5:$B$1002,2,0)</f>
        <v>#N/A</v>
      </c>
      <c r="G2654" s="28"/>
      <c r="H2654" s="29" t="str">
        <f>IF(G2654=1,'ANEXO RP14'!$A$51,(IF(G2654=2,'ANEXO RP14'!$A$52,(IF(G2654=3,'ANEXO RP14'!$A$53,(IF(G2654=4,'ANEXO RP14'!$A$54,(IF(G2654=5,'ANEXO RP14'!$A$55,(IF(G2654=6,'ANEXO RP14'!$A$56,(IF(G2654=7,'ANEXO RP14'!$A$57,(IF(G2654=8,'ANEXO RP14'!$A$58,(IF(G2654=9,'ANEXO RP14'!$A$59,(IF(G2654=10,'ANEXO RP14'!$A$60,(IF(G2654=11,'ANEXO RP14'!$A$61,(IF(G2654=12,'ANEXO RP14'!$A$62,(IF(G2654=13,'ANEXO RP14'!$A$63,(IF(G2654=14,'ANEXO RP14'!$A$64,(IF(G2654=15,'ANEXO RP14'!$A$65,(IF(G2654=16,'ANEXO RP14'!$A$66," ")))))))))))))))))))))))))))))))</f>
        <v xml:space="preserve"> </v>
      </c>
      <c r="I2654" s="106"/>
      <c r="J2654" s="114"/>
      <c r="K2654" s="91"/>
    </row>
    <row r="2655" spans="1:11" s="30" customFormat="1" ht="41.25" customHeight="1" thickBot="1" x14ac:dyDescent="0.3">
      <c r="A2655" s="113"/>
      <c r="B2655" s="93"/>
      <c r="C2655" s="55"/>
      <c r="D2655" s="94" t="e">
        <f>VLOOKUP($C2654:$C$5004,$C$27:$D$5004,2,0)</f>
        <v>#N/A</v>
      </c>
      <c r="E2655" s="99"/>
      <c r="F2655" s="60" t="e">
        <f>VLOOKUP($E2655:$E$5004,'PLANO DE APLICAÇÃO'!$A$5:$B$1002,2,0)</f>
        <v>#N/A</v>
      </c>
      <c r="G2655" s="28"/>
      <c r="H2655" s="29" t="str">
        <f>IF(G2655=1,'ANEXO RP14'!$A$51,(IF(G2655=2,'ANEXO RP14'!$A$52,(IF(G2655=3,'ANEXO RP14'!$A$53,(IF(G2655=4,'ANEXO RP14'!$A$54,(IF(G2655=5,'ANEXO RP14'!$A$55,(IF(G2655=6,'ANEXO RP14'!$A$56,(IF(G2655=7,'ANEXO RP14'!$A$57,(IF(G2655=8,'ANEXO RP14'!$A$58,(IF(G2655=9,'ANEXO RP14'!$A$59,(IF(G2655=10,'ANEXO RP14'!$A$60,(IF(G2655=11,'ANEXO RP14'!$A$61,(IF(G2655=12,'ANEXO RP14'!$A$62,(IF(G2655=13,'ANEXO RP14'!$A$63,(IF(G2655=14,'ANEXO RP14'!$A$64,(IF(G2655=15,'ANEXO RP14'!$A$65,(IF(G2655=16,'ANEXO RP14'!$A$66," ")))))))))))))))))))))))))))))))</f>
        <v xml:space="preserve"> </v>
      </c>
      <c r="I2655" s="106"/>
      <c r="J2655" s="114"/>
      <c r="K2655" s="91"/>
    </row>
    <row r="2656" spans="1:11" s="30" customFormat="1" ht="41.25" customHeight="1" thickBot="1" x14ac:dyDescent="0.3">
      <c r="A2656" s="113"/>
      <c r="B2656" s="93"/>
      <c r="C2656" s="55"/>
      <c r="D2656" s="94" t="e">
        <f>VLOOKUP($C2655:$C$5004,$C$27:$D$5004,2,0)</f>
        <v>#N/A</v>
      </c>
      <c r="E2656" s="99"/>
      <c r="F2656" s="60" t="e">
        <f>VLOOKUP($E2656:$E$5004,'PLANO DE APLICAÇÃO'!$A$5:$B$1002,2,0)</f>
        <v>#N/A</v>
      </c>
      <c r="G2656" s="28"/>
      <c r="H2656" s="29" t="str">
        <f>IF(G2656=1,'ANEXO RP14'!$A$51,(IF(G2656=2,'ANEXO RP14'!$A$52,(IF(G2656=3,'ANEXO RP14'!$A$53,(IF(G2656=4,'ANEXO RP14'!$A$54,(IF(G2656=5,'ANEXO RP14'!$A$55,(IF(G2656=6,'ANEXO RP14'!$A$56,(IF(G2656=7,'ANEXO RP14'!$A$57,(IF(G2656=8,'ANEXO RP14'!$A$58,(IF(G2656=9,'ANEXO RP14'!$A$59,(IF(G2656=10,'ANEXO RP14'!$A$60,(IF(G2656=11,'ANEXO RP14'!$A$61,(IF(G2656=12,'ANEXO RP14'!$A$62,(IF(G2656=13,'ANEXO RP14'!$A$63,(IF(G2656=14,'ANEXO RP14'!$A$64,(IF(G2656=15,'ANEXO RP14'!$A$65,(IF(G2656=16,'ANEXO RP14'!$A$66," ")))))))))))))))))))))))))))))))</f>
        <v xml:space="preserve"> </v>
      </c>
      <c r="I2656" s="106"/>
      <c r="J2656" s="114"/>
      <c r="K2656" s="91"/>
    </row>
    <row r="2657" spans="1:11" s="30" customFormat="1" ht="41.25" customHeight="1" thickBot="1" x14ac:dyDescent="0.3">
      <c r="A2657" s="113"/>
      <c r="B2657" s="93"/>
      <c r="C2657" s="55"/>
      <c r="D2657" s="94" t="e">
        <f>VLOOKUP($C2656:$C$5004,$C$27:$D$5004,2,0)</f>
        <v>#N/A</v>
      </c>
      <c r="E2657" s="99"/>
      <c r="F2657" s="60" t="e">
        <f>VLOOKUP($E2657:$E$5004,'PLANO DE APLICAÇÃO'!$A$5:$B$1002,2,0)</f>
        <v>#N/A</v>
      </c>
      <c r="G2657" s="28"/>
      <c r="H2657" s="29" t="str">
        <f>IF(G2657=1,'ANEXO RP14'!$A$51,(IF(G2657=2,'ANEXO RP14'!$A$52,(IF(G2657=3,'ANEXO RP14'!$A$53,(IF(G2657=4,'ANEXO RP14'!$A$54,(IF(G2657=5,'ANEXO RP14'!$A$55,(IF(G2657=6,'ANEXO RP14'!$A$56,(IF(G2657=7,'ANEXO RP14'!$A$57,(IF(G2657=8,'ANEXO RP14'!$A$58,(IF(G2657=9,'ANEXO RP14'!$A$59,(IF(G2657=10,'ANEXO RP14'!$A$60,(IF(G2657=11,'ANEXO RP14'!$A$61,(IF(G2657=12,'ANEXO RP14'!$A$62,(IF(G2657=13,'ANEXO RP14'!$A$63,(IF(G2657=14,'ANEXO RP14'!$A$64,(IF(G2657=15,'ANEXO RP14'!$A$65,(IF(G2657=16,'ANEXO RP14'!$A$66," ")))))))))))))))))))))))))))))))</f>
        <v xml:space="preserve"> </v>
      </c>
      <c r="I2657" s="106"/>
      <c r="J2657" s="114"/>
      <c r="K2657" s="91"/>
    </row>
    <row r="2658" spans="1:11" s="30" customFormat="1" ht="41.25" customHeight="1" thickBot="1" x14ac:dyDescent="0.3">
      <c r="A2658" s="113"/>
      <c r="B2658" s="93"/>
      <c r="C2658" s="55"/>
      <c r="D2658" s="94" t="e">
        <f>VLOOKUP($C2657:$C$5004,$C$27:$D$5004,2,0)</f>
        <v>#N/A</v>
      </c>
      <c r="E2658" s="99"/>
      <c r="F2658" s="60" t="e">
        <f>VLOOKUP($E2658:$E$5004,'PLANO DE APLICAÇÃO'!$A$5:$B$1002,2,0)</f>
        <v>#N/A</v>
      </c>
      <c r="G2658" s="28"/>
      <c r="H2658" s="29" t="str">
        <f>IF(G2658=1,'ANEXO RP14'!$A$51,(IF(G2658=2,'ANEXO RP14'!$A$52,(IF(G2658=3,'ANEXO RP14'!$A$53,(IF(G2658=4,'ANEXO RP14'!$A$54,(IF(G2658=5,'ANEXO RP14'!$A$55,(IF(G2658=6,'ANEXO RP14'!$A$56,(IF(G2658=7,'ANEXO RP14'!$A$57,(IF(G2658=8,'ANEXO RP14'!$A$58,(IF(G2658=9,'ANEXO RP14'!$A$59,(IF(G2658=10,'ANEXO RP14'!$A$60,(IF(G2658=11,'ANEXO RP14'!$A$61,(IF(G2658=12,'ANEXO RP14'!$A$62,(IF(G2658=13,'ANEXO RP14'!$A$63,(IF(G2658=14,'ANEXO RP14'!$A$64,(IF(G2658=15,'ANEXO RP14'!$A$65,(IF(G2658=16,'ANEXO RP14'!$A$66," ")))))))))))))))))))))))))))))))</f>
        <v xml:space="preserve"> </v>
      </c>
      <c r="I2658" s="106"/>
      <c r="J2658" s="114"/>
      <c r="K2658" s="91"/>
    </row>
    <row r="2659" spans="1:11" s="30" customFormat="1" ht="41.25" customHeight="1" thickBot="1" x14ac:dyDescent="0.3">
      <c r="A2659" s="113"/>
      <c r="B2659" s="93"/>
      <c r="C2659" s="55"/>
      <c r="D2659" s="94" t="e">
        <f>VLOOKUP($C2658:$C$5004,$C$27:$D$5004,2,0)</f>
        <v>#N/A</v>
      </c>
      <c r="E2659" s="99"/>
      <c r="F2659" s="60" t="e">
        <f>VLOOKUP($E2659:$E$5004,'PLANO DE APLICAÇÃO'!$A$5:$B$1002,2,0)</f>
        <v>#N/A</v>
      </c>
      <c r="G2659" s="28"/>
      <c r="H2659" s="29" t="str">
        <f>IF(G2659=1,'ANEXO RP14'!$A$51,(IF(G2659=2,'ANEXO RP14'!$A$52,(IF(G2659=3,'ANEXO RP14'!$A$53,(IF(G2659=4,'ANEXO RP14'!$A$54,(IF(G2659=5,'ANEXO RP14'!$A$55,(IF(G2659=6,'ANEXO RP14'!$A$56,(IF(G2659=7,'ANEXO RP14'!$A$57,(IF(G2659=8,'ANEXO RP14'!$A$58,(IF(G2659=9,'ANEXO RP14'!$A$59,(IF(G2659=10,'ANEXO RP14'!$A$60,(IF(G2659=11,'ANEXO RP14'!$A$61,(IF(G2659=12,'ANEXO RP14'!$A$62,(IF(G2659=13,'ANEXO RP14'!$A$63,(IF(G2659=14,'ANEXO RP14'!$A$64,(IF(G2659=15,'ANEXO RP14'!$A$65,(IF(G2659=16,'ANEXO RP14'!$A$66," ")))))))))))))))))))))))))))))))</f>
        <v xml:space="preserve"> </v>
      </c>
      <c r="I2659" s="106"/>
      <c r="J2659" s="114"/>
      <c r="K2659" s="91"/>
    </row>
    <row r="2660" spans="1:11" s="30" customFormat="1" ht="41.25" customHeight="1" thickBot="1" x14ac:dyDescent="0.3">
      <c r="A2660" s="113"/>
      <c r="B2660" s="93"/>
      <c r="C2660" s="55"/>
      <c r="D2660" s="94" t="e">
        <f>VLOOKUP($C2659:$C$5004,$C$27:$D$5004,2,0)</f>
        <v>#N/A</v>
      </c>
      <c r="E2660" s="99"/>
      <c r="F2660" s="60" t="e">
        <f>VLOOKUP($E2660:$E$5004,'PLANO DE APLICAÇÃO'!$A$5:$B$1002,2,0)</f>
        <v>#N/A</v>
      </c>
      <c r="G2660" s="28"/>
      <c r="H2660" s="29" t="str">
        <f>IF(G2660=1,'ANEXO RP14'!$A$51,(IF(G2660=2,'ANEXO RP14'!$A$52,(IF(G2660=3,'ANEXO RP14'!$A$53,(IF(G2660=4,'ANEXO RP14'!$A$54,(IF(G2660=5,'ANEXO RP14'!$A$55,(IF(G2660=6,'ANEXO RP14'!$A$56,(IF(G2660=7,'ANEXO RP14'!$A$57,(IF(G2660=8,'ANEXO RP14'!$A$58,(IF(G2660=9,'ANEXO RP14'!$A$59,(IF(G2660=10,'ANEXO RP14'!$A$60,(IF(G2660=11,'ANEXO RP14'!$A$61,(IF(G2660=12,'ANEXO RP14'!$A$62,(IF(G2660=13,'ANEXO RP14'!$A$63,(IF(G2660=14,'ANEXO RP14'!$A$64,(IF(G2660=15,'ANEXO RP14'!$A$65,(IF(G2660=16,'ANEXO RP14'!$A$66," ")))))))))))))))))))))))))))))))</f>
        <v xml:space="preserve"> </v>
      </c>
      <c r="I2660" s="106"/>
      <c r="J2660" s="114"/>
      <c r="K2660" s="91"/>
    </row>
    <row r="2661" spans="1:11" s="30" customFormat="1" ht="41.25" customHeight="1" thickBot="1" x14ac:dyDescent="0.3">
      <c r="A2661" s="113"/>
      <c r="B2661" s="93"/>
      <c r="C2661" s="55"/>
      <c r="D2661" s="94" t="e">
        <f>VLOOKUP($C2660:$C$5004,$C$27:$D$5004,2,0)</f>
        <v>#N/A</v>
      </c>
      <c r="E2661" s="99"/>
      <c r="F2661" s="60" t="e">
        <f>VLOOKUP($E2661:$E$5004,'PLANO DE APLICAÇÃO'!$A$5:$B$1002,2,0)</f>
        <v>#N/A</v>
      </c>
      <c r="G2661" s="28"/>
      <c r="H2661" s="29" t="str">
        <f>IF(G2661=1,'ANEXO RP14'!$A$51,(IF(G2661=2,'ANEXO RP14'!$A$52,(IF(G2661=3,'ANEXO RP14'!$A$53,(IF(G2661=4,'ANEXO RP14'!$A$54,(IF(G2661=5,'ANEXO RP14'!$A$55,(IF(G2661=6,'ANEXO RP14'!$A$56,(IF(G2661=7,'ANEXO RP14'!$A$57,(IF(G2661=8,'ANEXO RP14'!$A$58,(IF(G2661=9,'ANEXO RP14'!$A$59,(IF(G2661=10,'ANEXO RP14'!$A$60,(IF(G2661=11,'ANEXO RP14'!$A$61,(IF(G2661=12,'ANEXO RP14'!$A$62,(IF(G2661=13,'ANEXO RP14'!$A$63,(IF(G2661=14,'ANEXO RP14'!$A$64,(IF(G2661=15,'ANEXO RP14'!$A$65,(IF(G2661=16,'ANEXO RP14'!$A$66," ")))))))))))))))))))))))))))))))</f>
        <v xml:space="preserve"> </v>
      </c>
      <c r="I2661" s="106"/>
      <c r="J2661" s="114"/>
      <c r="K2661" s="91"/>
    </row>
    <row r="2662" spans="1:11" s="30" customFormat="1" ht="41.25" customHeight="1" thickBot="1" x14ac:dyDescent="0.3">
      <c r="A2662" s="113"/>
      <c r="B2662" s="93"/>
      <c r="C2662" s="55"/>
      <c r="D2662" s="94" t="e">
        <f>VLOOKUP($C2661:$C$5004,$C$27:$D$5004,2,0)</f>
        <v>#N/A</v>
      </c>
      <c r="E2662" s="99"/>
      <c r="F2662" s="60" t="e">
        <f>VLOOKUP($E2662:$E$5004,'PLANO DE APLICAÇÃO'!$A$5:$B$1002,2,0)</f>
        <v>#N/A</v>
      </c>
      <c r="G2662" s="28"/>
      <c r="H2662" s="29" t="str">
        <f>IF(G2662=1,'ANEXO RP14'!$A$51,(IF(G2662=2,'ANEXO RP14'!$A$52,(IF(G2662=3,'ANEXO RP14'!$A$53,(IF(G2662=4,'ANEXO RP14'!$A$54,(IF(G2662=5,'ANEXO RP14'!$A$55,(IF(G2662=6,'ANEXO RP14'!$A$56,(IF(G2662=7,'ANEXO RP14'!$A$57,(IF(G2662=8,'ANEXO RP14'!$A$58,(IF(G2662=9,'ANEXO RP14'!$A$59,(IF(G2662=10,'ANEXO RP14'!$A$60,(IF(G2662=11,'ANEXO RP14'!$A$61,(IF(G2662=12,'ANEXO RP14'!$A$62,(IF(G2662=13,'ANEXO RP14'!$A$63,(IF(G2662=14,'ANEXO RP14'!$A$64,(IF(G2662=15,'ANEXO RP14'!$A$65,(IF(G2662=16,'ANEXO RP14'!$A$66," ")))))))))))))))))))))))))))))))</f>
        <v xml:space="preserve"> </v>
      </c>
      <c r="I2662" s="106"/>
      <c r="J2662" s="114"/>
      <c r="K2662" s="91"/>
    </row>
    <row r="2663" spans="1:11" s="30" customFormat="1" ht="41.25" customHeight="1" thickBot="1" x14ac:dyDescent="0.3">
      <c r="A2663" s="113"/>
      <c r="B2663" s="93"/>
      <c r="C2663" s="55"/>
      <c r="D2663" s="94" t="e">
        <f>VLOOKUP($C2662:$C$5004,$C$27:$D$5004,2,0)</f>
        <v>#N/A</v>
      </c>
      <c r="E2663" s="99"/>
      <c r="F2663" s="60" t="e">
        <f>VLOOKUP($E2663:$E$5004,'PLANO DE APLICAÇÃO'!$A$5:$B$1002,2,0)</f>
        <v>#N/A</v>
      </c>
      <c r="G2663" s="28"/>
      <c r="H2663" s="29" t="str">
        <f>IF(G2663=1,'ANEXO RP14'!$A$51,(IF(G2663=2,'ANEXO RP14'!$A$52,(IF(G2663=3,'ANEXO RP14'!$A$53,(IF(G2663=4,'ANEXO RP14'!$A$54,(IF(G2663=5,'ANEXO RP14'!$A$55,(IF(G2663=6,'ANEXO RP14'!$A$56,(IF(G2663=7,'ANEXO RP14'!$A$57,(IF(G2663=8,'ANEXO RP14'!$A$58,(IF(G2663=9,'ANEXO RP14'!$A$59,(IF(G2663=10,'ANEXO RP14'!$A$60,(IF(G2663=11,'ANEXO RP14'!$A$61,(IF(G2663=12,'ANEXO RP14'!$A$62,(IF(G2663=13,'ANEXO RP14'!$A$63,(IF(G2663=14,'ANEXO RP14'!$A$64,(IF(G2663=15,'ANEXO RP14'!$A$65,(IF(G2663=16,'ANEXO RP14'!$A$66," ")))))))))))))))))))))))))))))))</f>
        <v xml:space="preserve"> </v>
      </c>
      <c r="I2663" s="106"/>
      <c r="J2663" s="114"/>
      <c r="K2663" s="91"/>
    </row>
    <row r="2664" spans="1:11" s="30" customFormat="1" ht="41.25" customHeight="1" thickBot="1" x14ac:dyDescent="0.3">
      <c r="A2664" s="113"/>
      <c r="B2664" s="93"/>
      <c r="C2664" s="55"/>
      <c r="D2664" s="94" t="e">
        <f>VLOOKUP($C2663:$C$5004,$C$27:$D$5004,2,0)</f>
        <v>#N/A</v>
      </c>
      <c r="E2664" s="99"/>
      <c r="F2664" s="60" t="e">
        <f>VLOOKUP($E2664:$E$5004,'PLANO DE APLICAÇÃO'!$A$5:$B$1002,2,0)</f>
        <v>#N/A</v>
      </c>
      <c r="G2664" s="28"/>
      <c r="H2664" s="29" t="str">
        <f>IF(G2664=1,'ANEXO RP14'!$A$51,(IF(G2664=2,'ANEXO RP14'!$A$52,(IF(G2664=3,'ANEXO RP14'!$A$53,(IF(G2664=4,'ANEXO RP14'!$A$54,(IF(G2664=5,'ANEXO RP14'!$A$55,(IF(G2664=6,'ANEXO RP14'!$A$56,(IF(G2664=7,'ANEXO RP14'!$A$57,(IF(G2664=8,'ANEXO RP14'!$A$58,(IF(G2664=9,'ANEXO RP14'!$A$59,(IF(G2664=10,'ANEXO RP14'!$A$60,(IF(G2664=11,'ANEXO RP14'!$A$61,(IF(G2664=12,'ANEXO RP14'!$A$62,(IF(G2664=13,'ANEXO RP14'!$A$63,(IF(G2664=14,'ANEXO RP14'!$A$64,(IF(G2664=15,'ANEXO RP14'!$A$65,(IF(G2664=16,'ANEXO RP14'!$A$66," ")))))))))))))))))))))))))))))))</f>
        <v xml:space="preserve"> </v>
      </c>
      <c r="I2664" s="106"/>
      <c r="J2664" s="114"/>
      <c r="K2664" s="91"/>
    </row>
    <row r="2665" spans="1:11" s="30" customFormat="1" ht="41.25" customHeight="1" thickBot="1" x14ac:dyDescent="0.3">
      <c r="A2665" s="113"/>
      <c r="B2665" s="93"/>
      <c r="C2665" s="55"/>
      <c r="D2665" s="94" t="e">
        <f>VLOOKUP($C2664:$C$5004,$C$27:$D$5004,2,0)</f>
        <v>#N/A</v>
      </c>
      <c r="E2665" s="99"/>
      <c r="F2665" s="60" t="e">
        <f>VLOOKUP($E2665:$E$5004,'PLANO DE APLICAÇÃO'!$A$5:$B$1002,2,0)</f>
        <v>#N/A</v>
      </c>
      <c r="G2665" s="28"/>
      <c r="H2665" s="29" t="str">
        <f>IF(G2665=1,'ANEXO RP14'!$A$51,(IF(G2665=2,'ANEXO RP14'!$A$52,(IF(G2665=3,'ANEXO RP14'!$A$53,(IF(G2665=4,'ANEXO RP14'!$A$54,(IF(G2665=5,'ANEXO RP14'!$A$55,(IF(G2665=6,'ANEXO RP14'!$A$56,(IF(G2665=7,'ANEXO RP14'!$A$57,(IF(G2665=8,'ANEXO RP14'!$A$58,(IF(G2665=9,'ANEXO RP14'!$A$59,(IF(G2665=10,'ANEXO RP14'!$A$60,(IF(G2665=11,'ANEXO RP14'!$A$61,(IF(G2665=12,'ANEXO RP14'!$A$62,(IF(G2665=13,'ANEXO RP14'!$A$63,(IF(G2665=14,'ANEXO RP14'!$A$64,(IF(G2665=15,'ANEXO RP14'!$A$65,(IF(G2665=16,'ANEXO RP14'!$A$66," ")))))))))))))))))))))))))))))))</f>
        <v xml:space="preserve"> </v>
      </c>
      <c r="I2665" s="106"/>
      <c r="J2665" s="114"/>
      <c r="K2665" s="91"/>
    </row>
    <row r="2666" spans="1:11" s="30" customFormat="1" ht="41.25" customHeight="1" thickBot="1" x14ac:dyDescent="0.3">
      <c r="A2666" s="113"/>
      <c r="B2666" s="93"/>
      <c r="C2666" s="55"/>
      <c r="D2666" s="94" t="e">
        <f>VLOOKUP($C2665:$C$5004,$C$27:$D$5004,2,0)</f>
        <v>#N/A</v>
      </c>
      <c r="E2666" s="99"/>
      <c r="F2666" s="60" t="e">
        <f>VLOOKUP($E2666:$E$5004,'PLANO DE APLICAÇÃO'!$A$5:$B$1002,2,0)</f>
        <v>#N/A</v>
      </c>
      <c r="G2666" s="28"/>
      <c r="H2666" s="29" t="str">
        <f>IF(G2666=1,'ANEXO RP14'!$A$51,(IF(G2666=2,'ANEXO RP14'!$A$52,(IF(G2666=3,'ANEXO RP14'!$A$53,(IF(G2666=4,'ANEXO RP14'!$A$54,(IF(G2666=5,'ANEXO RP14'!$A$55,(IF(G2666=6,'ANEXO RP14'!$A$56,(IF(G2666=7,'ANEXO RP14'!$A$57,(IF(G2666=8,'ANEXO RP14'!$A$58,(IF(G2666=9,'ANEXO RP14'!$A$59,(IF(G2666=10,'ANEXO RP14'!$A$60,(IF(G2666=11,'ANEXO RP14'!$A$61,(IF(G2666=12,'ANEXO RP14'!$A$62,(IF(G2666=13,'ANEXO RP14'!$A$63,(IF(G2666=14,'ANEXO RP14'!$A$64,(IF(G2666=15,'ANEXO RP14'!$A$65,(IF(G2666=16,'ANEXO RP14'!$A$66," ")))))))))))))))))))))))))))))))</f>
        <v xml:space="preserve"> </v>
      </c>
      <c r="I2666" s="106"/>
      <c r="J2666" s="114"/>
      <c r="K2666" s="91"/>
    </row>
    <row r="2667" spans="1:11" s="30" customFormat="1" ht="41.25" customHeight="1" thickBot="1" x14ac:dyDescent="0.3">
      <c r="A2667" s="113"/>
      <c r="B2667" s="93"/>
      <c r="C2667" s="55"/>
      <c r="D2667" s="94" t="e">
        <f>VLOOKUP($C2666:$C$5004,$C$27:$D$5004,2,0)</f>
        <v>#N/A</v>
      </c>
      <c r="E2667" s="99"/>
      <c r="F2667" s="60" t="e">
        <f>VLOOKUP($E2667:$E$5004,'PLANO DE APLICAÇÃO'!$A$5:$B$1002,2,0)</f>
        <v>#N/A</v>
      </c>
      <c r="G2667" s="28"/>
      <c r="H2667" s="29" t="str">
        <f>IF(G2667=1,'ANEXO RP14'!$A$51,(IF(G2667=2,'ANEXO RP14'!$A$52,(IF(G2667=3,'ANEXO RP14'!$A$53,(IF(G2667=4,'ANEXO RP14'!$A$54,(IF(G2667=5,'ANEXO RP14'!$A$55,(IF(G2667=6,'ANEXO RP14'!$A$56,(IF(G2667=7,'ANEXO RP14'!$A$57,(IF(G2667=8,'ANEXO RP14'!$A$58,(IF(G2667=9,'ANEXO RP14'!$A$59,(IF(G2667=10,'ANEXO RP14'!$A$60,(IF(G2667=11,'ANEXO RP14'!$A$61,(IF(G2667=12,'ANEXO RP14'!$A$62,(IF(G2667=13,'ANEXO RP14'!$A$63,(IF(G2667=14,'ANEXO RP14'!$A$64,(IF(G2667=15,'ANEXO RP14'!$A$65,(IF(G2667=16,'ANEXO RP14'!$A$66," ")))))))))))))))))))))))))))))))</f>
        <v xml:space="preserve"> </v>
      </c>
      <c r="I2667" s="106"/>
      <c r="J2667" s="114"/>
      <c r="K2667" s="91"/>
    </row>
    <row r="2668" spans="1:11" s="30" customFormat="1" ht="41.25" customHeight="1" thickBot="1" x14ac:dyDescent="0.3">
      <c r="A2668" s="113"/>
      <c r="B2668" s="93"/>
      <c r="C2668" s="55"/>
      <c r="D2668" s="94" t="e">
        <f>VLOOKUP($C2667:$C$5004,$C$27:$D$5004,2,0)</f>
        <v>#N/A</v>
      </c>
      <c r="E2668" s="99"/>
      <c r="F2668" s="60" t="e">
        <f>VLOOKUP($E2668:$E$5004,'PLANO DE APLICAÇÃO'!$A$5:$B$1002,2,0)</f>
        <v>#N/A</v>
      </c>
      <c r="G2668" s="28"/>
      <c r="H2668" s="29" t="str">
        <f>IF(G2668=1,'ANEXO RP14'!$A$51,(IF(G2668=2,'ANEXO RP14'!$A$52,(IF(G2668=3,'ANEXO RP14'!$A$53,(IF(G2668=4,'ANEXO RP14'!$A$54,(IF(G2668=5,'ANEXO RP14'!$A$55,(IF(G2668=6,'ANEXO RP14'!$A$56,(IF(G2668=7,'ANEXO RP14'!$A$57,(IF(G2668=8,'ANEXO RP14'!$A$58,(IF(G2668=9,'ANEXO RP14'!$A$59,(IF(G2668=10,'ANEXO RP14'!$A$60,(IF(G2668=11,'ANEXO RP14'!$A$61,(IF(G2668=12,'ANEXO RP14'!$A$62,(IF(G2668=13,'ANEXO RP14'!$A$63,(IF(G2668=14,'ANEXO RP14'!$A$64,(IF(G2668=15,'ANEXO RP14'!$A$65,(IF(G2668=16,'ANEXO RP14'!$A$66," ")))))))))))))))))))))))))))))))</f>
        <v xml:space="preserve"> </v>
      </c>
      <c r="I2668" s="106"/>
      <c r="J2668" s="114"/>
      <c r="K2668" s="91"/>
    </row>
    <row r="2669" spans="1:11" s="30" customFormat="1" ht="41.25" customHeight="1" thickBot="1" x14ac:dyDescent="0.3">
      <c r="A2669" s="113"/>
      <c r="B2669" s="93"/>
      <c r="C2669" s="55"/>
      <c r="D2669" s="94" t="e">
        <f>VLOOKUP($C2668:$C$5004,$C$27:$D$5004,2,0)</f>
        <v>#N/A</v>
      </c>
      <c r="E2669" s="99"/>
      <c r="F2669" s="60" t="e">
        <f>VLOOKUP($E2669:$E$5004,'PLANO DE APLICAÇÃO'!$A$5:$B$1002,2,0)</f>
        <v>#N/A</v>
      </c>
      <c r="G2669" s="28"/>
      <c r="H2669" s="29" t="str">
        <f>IF(G2669=1,'ANEXO RP14'!$A$51,(IF(G2669=2,'ANEXO RP14'!$A$52,(IF(G2669=3,'ANEXO RP14'!$A$53,(IF(G2669=4,'ANEXO RP14'!$A$54,(IF(G2669=5,'ANEXO RP14'!$A$55,(IF(G2669=6,'ANEXO RP14'!$A$56,(IF(G2669=7,'ANEXO RP14'!$A$57,(IF(G2669=8,'ANEXO RP14'!$A$58,(IF(G2669=9,'ANEXO RP14'!$A$59,(IF(G2669=10,'ANEXO RP14'!$A$60,(IF(G2669=11,'ANEXO RP14'!$A$61,(IF(G2669=12,'ANEXO RP14'!$A$62,(IF(G2669=13,'ANEXO RP14'!$A$63,(IF(G2669=14,'ANEXO RP14'!$A$64,(IF(G2669=15,'ANEXO RP14'!$A$65,(IF(G2669=16,'ANEXO RP14'!$A$66," ")))))))))))))))))))))))))))))))</f>
        <v xml:space="preserve"> </v>
      </c>
      <c r="I2669" s="106"/>
      <c r="J2669" s="114"/>
      <c r="K2669" s="91"/>
    </row>
    <row r="2670" spans="1:11" s="30" customFormat="1" ht="41.25" customHeight="1" thickBot="1" x14ac:dyDescent="0.3">
      <c r="A2670" s="113"/>
      <c r="B2670" s="93"/>
      <c r="C2670" s="55"/>
      <c r="D2670" s="94" t="e">
        <f>VLOOKUP($C2669:$C$5004,$C$27:$D$5004,2,0)</f>
        <v>#N/A</v>
      </c>
      <c r="E2670" s="99"/>
      <c r="F2670" s="60" t="e">
        <f>VLOOKUP($E2670:$E$5004,'PLANO DE APLICAÇÃO'!$A$5:$B$1002,2,0)</f>
        <v>#N/A</v>
      </c>
      <c r="G2670" s="28"/>
      <c r="H2670" s="29" t="str">
        <f>IF(G2670=1,'ANEXO RP14'!$A$51,(IF(G2670=2,'ANEXO RP14'!$A$52,(IF(G2670=3,'ANEXO RP14'!$A$53,(IF(G2670=4,'ANEXO RP14'!$A$54,(IF(G2670=5,'ANEXO RP14'!$A$55,(IF(G2670=6,'ANEXO RP14'!$A$56,(IF(G2670=7,'ANEXO RP14'!$A$57,(IF(G2670=8,'ANEXO RP14'!$A$58,(IF(G2670=9,'ANEXO RP14'!$A$59,(IF(G2670=10,'ANEXO RP14'!$A$60,(IF(G2670=11,'ANEXO RP14'!$A$61,(IF(G2670=12,'ANEXO RP14'!$A$62,(IF(G2670=13,'ANEXO RP14'!$A$63,(IF(G2670=14,'ANEXO RP14'!$A$64,(IF(G2670=15,'ANEXO RP14'!$A$65,(IF(G2670=16,'ANEXO RP14'!$A$66," ")))))))))))))))))))))))))))))))</f>
        <v xml:space="preserve"> </v>
      </c>
      <c r="I2670" s="106"/>
      <c r="J2670" s="114"/>
      <c r="K2670" s="91"/>
    </row>
    <row r="2671" spans="1:11" s="30" customFormat="1" ht="41.25" customHeight="1" thickBot="1" x14ac:dyDescent="0.3">
      <c r="A2671" s="113"/>
      <c r="B2671" s="93"/>
      <c r="C2671" s="55"/>
      <c r="D2671" s="94" t="e">
        <f>VLOOKUP($C2670:$C$5004,$C$27:$D$5004,2,0)</f>
        <v>#N/A</v>
      </c>
      <c r="E2671" s="99"/>
      <c r="F2671" s="60" t="e">
        <f>VLOOKUP($E2671:$E$5004,'PLANO DE APLICAÇÃO'!$A$5:$B$1002,2,0)</f>
        <v>#N/A</v>
      </c>
      <c r="G2671" s="28"/>
      <c r="H2671" s="29" t="str">
        <f>IF(G2671=1,'ANEXO RP14'!$A$51,(IF(G2671=2,'ANEXO RP14'!$A$52,(IF(G2671=3,'ANEXO RP14'!$A$53,(IF(G2671=4,'ANEXO RP14'!$A$54,(IF(G2671=5,'ANEXO RP14'!$A$55,(IF(G2671=6,'ANEXO RP14'!$A$56,(IF(G2671=7,'ANEXO RP14'!$A$57,(IF(G2671=8,'ANEXO RP14'!$A$58,(IF(G2671=9,'ANEXO RP14'!$A$59,(IF(G2671=10,'ANEXO RP14'!$A$60,(IF(G2671=11,'ANEXO RP14'!$A$61,(IF(G2671=12,'ANEXO RP14'!$A$62,(IF(G2671=13,'ANEXO RP14'!$A$63,(IF(G2671=14,'ANEXO RP14'!$A$64,(IF(G2671=15,'ANEXO RP14'!$A$65,(IF(G2671=16,'ANEXO RP14'!$A$66," ")))))))))))))))))))))))))))))))</f>
        <v xml:space="preserve"> </v>
      </c>
      <c r="I2671" s="106"/>
      <c r="J2671" s="114"/>
      <c r="K2671" s="91"/>
    </row>
    <row r="2672" spans="1:11" s="30" customFormat="1" ht="41.25" customHeight="1" thickBot="1" x14ac:dyDescent="0.3">
      <c r="A2672" s="113"/>
      <c r="B2672" s="93"/>
      <c r="C2672" s="55"/>
      <c r="D2672" s="94" t="e">
        <f>VLOOKUP($C2671:$C$5004,$C$27:$D$5004,2,0)</f>
        <v>#N/A</v>
      </c>
      <c r="E2672" s="99"/>
      <c r="F2672" s="60" t="e">
        <f>VLOOKUP($E2672:$E$5004,'PLANO DE APLICAÇÃO'!$A$5:$B$1002,2,0)</f>
        <v>#N/A</v>
      </c>
      <c r="G2672" s="28"/>
      <c r="H2672" s="29" t="str">
        <f>IF(G2672=1,'ANEXO RP14'!$A$51,(IF(G2672=2,'ANEXO RP14'!$A$52,(IF(G2672=3,'ANEXO RP14'!$A$53,(IF(G2672=4,'ANEXO RP14'!$A$54,(IF(G2672=5,'ANEXO RP14'!$A$55,(IF(G2672=6,'ANEXO RP14'!$A$56,(IF(G2672=7,'ANEXO RP14'!$A$57,(IF(G2672=8,'ANEXO RP14'!$A$58,(IF(G2672=9,'ANEXO RP14'!$A$59,(IF(G2672=10,'ANEXO RP14'!$A$60,(IF(G2672=11,'ANEXO RP14'!$A$61,(IF(G2672=12,'ANEXO RP14'!$A$62,(IF(G2672=13,'ANEXO RP14'!$A$63,(IF(G2672=14,'ANEXO RP14'!$A$64,(IF(G2672=15,'ANEXO RP14'!$A$65,(IF(G2672=16,'ANEXO RP14'!$A$66," ")))))))))))))))))))))))))))))))</f>
        <v xml:space="preserve"> </v>
      </c>
      <c r="I2672" s="106"/>
      <c r="J2672" s="114"/>
      <c r="K2672" s="91"/>
    </row>
    <row r="2673" spans="1:11" s="30" customFormat="1" ht="41.25" customHeight="1" thickBot="1" x14ac:dyDescent="0.3">
      <c r="A2673" s="113"/>
      <c r="B2673" s="93"/>
      <c r="C2673" s="55"/>
      <c r="D2673" s="94" t="e">
        <f>VLOOKUP($C2672:$C$5004,$C$27:$D$5004,2,0)</f>
        <v>#N/A</v>
      </c>
      <c r="E2673" s="99"/>
      <c r="F2673" s="60" t="e">
        <f>VLOOKUP($E2673:$E$5004,'PLANO DE APLICAÇÃO'!$A$5:$B$1002,2,0)</f>
        <v>#N/A</v>
      </c>
      <c r="G2673" s="28"/>
      <c r="H2673" s="29" t="str">
        <f>IF(G2673=1,'ANEXO RP14'!$A$51,(IF(G2673=2,'ANEXO RP14'!$A$52,(IF(G2673=3,'ANEXO RP14'!$A$53,(IF(G2673=4,'ANEXO RP14'!$A$54,(IF(G2673=5,'ANEXO RP14'!$A$55,(IF(G2673=6,'ANEXO RP14'!$A$56,(IF(G2673=7,'ANEXO RP14'!$A$57,(IF(G2673=8,'ANEXO RP14'!$A$58,(IF(G2673=9,'ANEXO RP14'!$A$59,(IF(G2673=10,'ANEXO RP14'!$A$60,(IF(G2673=11,'ANEXO RP14'!$A$61,(IF(G2673=12,'ANEXO RP14'!$A$62,(IF(G2673=13,'ANEXO RP14'!$A$63,(IF(G2673=14,'ANEXO RP14'!$A$64,(IF(G2673=15,'ANEXO RP14'!$A$65,(IF(G2673=16,'ANEXO RP14'!$A$66," ")))))))))))))))))))))))))))))))</f>
        <v xml:space="preserve"> </v>
      </c>
      <c r="I2673" s="106"/>
      <c r="J2673" s="114"/>
      <c r="K2673" s="91"/>
    </row>
    <row r="2674" spans="1:11" s="30" customFormat="1" ht="41.25" customHeight="1" thickBot="1" x14ac:dyDescent="0.3">
      <c r="A2674" s="113"/>
      <c r="B2674" s="93"/>
      <c r="C2674" s="55"/>
      <c r="D2674" s="94" t="e">
        <f>VLOOKUP($C2673:$C$5004,$C$27:$D$5004,2,0)</f>
        <v>#N/A</v>
      </c>
      <c r="E2674" s="99"/>
      <c r="F2674" s="60" t="e">
        <f>VLOOKUP($E2674:$E$5004,'PLANO DE APLICAÇÃO'!$A$5:$B$1002,2,0)</f>
        <v>#N/A</v>
      </c>
      <c r="G2674" s="28"/>
      <c r="H2674" s="29" t="str">
        <f>IF(G2674=1,'ANEXO RP14'!$A$51,(IF(G2674=2,'ANEXO RP14'!$A$52,(IF(G2674=3,'ANEXO RP14'!$A$53,(IF(G2674=4,'ANEXO RP14'!$A$54,(IF(G2674=5,'ANEXO RP14'!$A$55,(IF(G2674=6,'ANEXO RP14'!$A$56,(IF(G2674=7,'ANEXO RP14'!$A$57,(IF(G2674=8,'ANEXO RP14'!$A$58,(IF(G2674=9,'ANEXO RP14'!$A$59,(IF(G2674=10,'ANEXO RP14'!$A$60,(IF(G2674=11,'ANEXO RP14'!$A$61,(IF(G2674=12,'ANEXO RP14'!$A$62,(IF(G2674=13,'ANEXO RP14'!$A$63,(IF(G2674=14,'ANEXO RP14'!$A$64,(IF(G2674=15,'ANEXO RP14'!$A$65,(IF(G2674=16,'ANEXO RP14'!$A$66," ")))))))))))))))))))))))))))))))</f>
        <v xml:space="preserve"> </v>
      </c>
      <c r="I2674" s="106"/>
      <c r="J2674" s="114"/>
      <c r="K2674" s="91"/>
    </row>
    <row r="2675" spans="1:11" s="30" customFormat="1" ht="41.25" customHeight="1" thickBot="1" x14ac:dyDescent="0.3">
      <c r="A2675" s="113"/>
      <c r="B2675" s="93"/>
      <c r="C2675" s="55"/>
      <c r="D2675" s="94" t="e">
        <f>VLOOKUP($C2674:$C$5004,$C$27:$D$5004,2,0)</f>
        <v>#N/A</v>
      </c>
      <c r="E2675" s="99"/>
      <c r="F2675" s="60" t="e">
        <f>VLOOKUP($E2675:$E$5004,'PLANO DE APLICAÇÃO'!$A$5:$B$1002,2,0)</f>
        <v>#N/A</v>
      </c>
      <c r="G2675" s="28"/>
      <c r="H2675" s="29" t="str">
        <f>IF(G2675=1,'ANEXO RP14'!$A$51,(IF(G2675=2,'ANEXO RP14'!$A$52,(IF(G2675=3,'ANEXO RP14'!$A$53,(IF(G2675=4,'ANEXO RP14'!$A$54,(IF(G2675=5,'ANEXO RP14'!$A$55,(IF(G2675=6,'ANEXO RP14'!$A$56,(IF(G2675=7,'ANEXO RP14'!$A$57,(IF(G2675=8,'ANEXO RP14'!$A$58,(IF(G2675=9,'ANEXO RP14'!$A$59,(IF(G2675=10,'ANEXO RP14'!$A$60,(IF(G2675=11,'ANEXO RP14'!$A$61,(IF(G2675=12,'ANEXO RP14'!$A$62,(IF(G2675=13,'ANEXO RP14'!$A$63,(IF(G2675=14,'ANEXO RP14'!$A$64,(IF(G2675=15,'ANEXO RP14'!$A$65,(IF(G2675=16,'ANEXO RP14'!$A$66," ")))))))))))))))))))))))))))))))</f>
        <v xml:space="preserve"> </v>
      </c>
      <c r="I2675" s="106"/>
      <c r="J2675" s="114"/>
      <c r="K2675" s="91"/>
    </row>
    <row r="2676" spans="1:11" s="30" customFormat="1" ht="41.25" customHeight="1" thickBot="1" x14ac:dyDescent="0.3">
      <c r="A2676" s="113"/>
      <c r="B2676" s="93"/>
      <c r="C2676" s="55"/>
      <c r="D2676" s="94" t="e">
        <f>VLOOKUP($C2675:$C$5004,$C$27:$D$5004,2,0)</f>
        <v>#N/A</v>
      </c>
      <c r="E2676" s="99"/>
      <c r="F2676" s="60" t="e">
        <f>VLOOKUP($E2676:$E$5004,'PLANO DE APLICAÇÃO'!$A$5:$B$1002,2,0)</f>
        <v>#N/A</v>
      </c>
      <c r="G2676" s="28"/>
      <c r="H2676" s="29" t="str">
        <f>IF(G2676=1,'ANEXO RP14'!$A$51,(IF(G2676=2,'ANEXO RP14'!$A$52,(IF(G2676=3,'ANEXO RP14'!$A$53,(IF(G2676=4,'ANEXO RP14'!$A$54,(IF(G2676=5,'ANEXO RP14'!$A$55,(IF(G2676=6,'ANEXO RP14'!$A$56,(IF(G2676=7,'ANEXO RP14'!$A$57,(IF(G2676=8,'ANEXO RP14'!$A$58,(IF(G2676=9,'ANEXO RP14'!$A$59,(IF(G2676=10,'ANEXO RP14'!$A$60,(IF(G2676=11,'ANEXO RP14'!$A$61,(IF(G2676=12,'ANEXO RP14'!$A$62,(IF(G2676=13,'ANEXO RP14'!$A$63,(IF(G2676=14,'ANEXO RP14'!$A$64,(IF(G2676=15,'ANEXO RP14'!$A$65,(IF(G2676=16,'ANEXO RP14'!$A$66," ")))))))))))))))))))))))))))))))</f>
        <v xml:space="preserve"> </v>
      </c>
      <c r="I2676" s="106"/>
      <c r="J2676" s="114"/>
      <c r="K2676" s="91"/>
    </row>
    <row r="2677" spans="1:11" s="30" customFormat="1" ht="41.25" customHeight="1" thickBot="1" x14ac:dyDescent="0.3">
      <c r="A2677" s="113"/>
      <c r="B2677" s="93"/>
      <c r="C2677" s="55"/>
      <c r="D2677" s="94" t="e">
        <f>VLOOKUP($C2676:$C$5004,$C$27:$D$5004,2,0)</f>
        <v>#N/A</v>
      </c>
      <c r="E2677" s="99"/>
      <c r="F2677" s="60" t="e">
        <f>VLOOKUP($E2677:$E$5004,'PLANO DE APLICAÇÃO'!$A$5:$B$1002,2,0)</f>
        <v>#N/A</v>
      </c>
      <c r="G2677" s="28"/>
      <c r="H2677" s="29" t="str">
        <f>IF(G2677=1,'ANEXO RP14'!$A$51,(IF(G2677=2,'ANEXO RP14'!$A$52,(IF(G2677=3,'ANEXO RP14'!$A$53,(IF(G2677=4,'ANEXO RP14'!$A$54,(IF(G2677=5,'ANEXO RP14'!$A$55,(IF(G2677=6,'ANEXO RP14'!$A$56,(IF(G2677=7,'ANEXO RP14'!$A$57,(IF(G2677=8,'ANEXO RP14'!$A$58,(IF(G2677=9,'ANEXO RP14'!$A$59,(IF(G2677=10,'ANEXO RP14'!$A$60,(IF(G2677=11,'ANEXO RP14'!$A$61,(IF(G2677=12,'ANEXO RP14'!$A$62,(IF(G2677=13,'ANEXO RP14'!$A$63,(IF(G2677=14,'ANEXO RP14'!$A$64,(IF(G2677=15,'ANEXO RP14'!$A$65,(IF(G2677=16,'ANEXO RP14'!$A$66," ")))))))))))))))))))))))))))))))</f>
        <v xml:space="preserve"> </v>
      </c>
      <c r="I2677" s="106"/>
      <c r="J2677" s="114"/>
      <c r="K2677" s="91"/>
    </row>
    <row r="2678" spans="1:11" s="30" customFormat="1" ht="41.25" customHeight="1" thickBot="1" x14ac:dyDescent="0.3">
      <c r="A2678" s="113"/>
      <c r="B2678" s="93"/>
      <c r="C2678" s="55"/>
      <c r="D2678" s="94" t="e">
        <f>VLOOKUP($C2677:$C$5004,$C$27:$D$5004,2,0)</f>
        <v>#N/A</v>
      </c>
      <c r="E2678" s="99"/>
      <c r="F2678" s="60" t="e">
        <f>VLOOKUP($E2678:$E$5004,'PLANO DE APLICAÇÃO'!$A$5:$B$1002,2,0)</f>
        <v>#N/A</v>
      </c>
      <c r="G2678" s="28"/>
      <c r="H2678" s="29" t="str">
        <f>IF(G2678=1,'ANEXO RP14'!$A$51,(IF(G2678=2,'ANEXO RP14'!$A$52,(IF(G2678=3,'ANEXO RP14'!$A$53,(IF(G2678=4,'ANEXO RP14'!$A$54,(IF(G2678=5,'ANEXO RP14'!$A$55,(IF(G2678=6,'ANEXO RP14'!$A$56,(IF(G2678=7,'ANEXO RP14'!$A$57,(IF(G2678=8,'ANEXO RP14'!$A$58,(IF(G2678=9,'ANEXO RP14'!$A$59,(IF(G2678=10,'ANEXO RP14'!$A$60,(IF(G2678=11,'ANEXO RP14'!$A$61,(IF(G2678=12,'ANEXO RP14'!$A$62,(IF(G2678=13,'ANEXO RP14'!$A$63,(IF(G2678=14,'ANEXO RP14'!$A$64,(IF(G2678=15,'ANEXO RP14'!$A$65,(IF(G2678=16,'ANEXO RP14'!$A$66," ")))))))))))))))))))))))))))))))</f>
        <v xml:space="preserve"> </v>
      </c>
      <c r="I2678" s="106"/>
      <c r="J2678" s="114"/>
      <c r="K2678" s="91"/>
    </row>
    <row r="2679" spans="1:11" s="30" customFormat="1" ht="41.25" customHeight="1" thickBot="1" x14ac:dyDescent="0.3">
      <c r="A2679" s="113"/>
      <c r="B2679" s="93"/>
      <c r="C2679" s="55"/>
      <c r="D2679" s="94" t="e">
        <f>VLOOKUP($C2678:$C$5004,$C$27:$D$5004,2,0)</f>
        <v>#N/A</v>
      </c>
      <c r="E2679" s="99"/>
      <c r="F2679" s="60" t="e">
        <f>VLOOKUP($E2679:$E$5004,'PLANO DE APLICAÇÃO'!$A$5:$B$1002,2,0)</f>
        <v>#N/A</v>
      </c>
      <c r="G2679" s="28"/>
      <c r="H2679" s="29" t="str">
        <f>IF(G2679=1,'ANEXO RP14'!$A$51,(IF(G2679=2,'ANEXO RP14'!$A$52,(IF(G2679=3,'ANEXO RP14'!$A$53,(IF(G2679=4,'ANEXO RP14'!$A$54,(IF(G2679=5,'ANEXO RP14'!$A$55,(IF(G2679=6,'ANEXO RP14'!$A$56,(IF(G2679=7,'ANEXO RP14'!$A$57,(IF(G2679=8,'ANEXO RP14'!$A$58,(IF(G2679=9,'ANEXO RP14'!$A$59,(IF(G2679=10,'ANEXO RP14'!$A$60,(IF(G2679=11,'ANEXO RP14'!$A$61,(IF(G2679=12,'ANEXO RP14'!$A$62,(IF(G2679=13,'ANEXO RP14'!$A$63,(IF(G2679=14,'ANEXO RP14'!$A$64,(IF(G2679=15,'ANEXO RP14'!$A$65,(IF(G2679=16,'ANEXO RP14'!$A$66," ")))))))))))))))))))))))))))))))</f>
        <v xml:space="preserve"> </v>
      </c>
      <c r="I2679" s="106"/>
      <c r="J2679" s="114"/>
      <c r="K2679" s="91"/>
    </row>
    <row r="2680" spans="1:11" s="30" customFormat="1" ht="41.25" customHeight="1" thickBot="1" x14ac:dyDescent="0.3">
      <c r="A2680" s="113"/>
      <c r="B2680" s="93"/>
      <c r="C2680" s="55"/>
      <c r="D2680" s="94" t="e">
        <f>VLOOKUP($C2679:$C$5004,$C$27:$D$5004,2,0)</f>
        <v>#N/A</v>
      </c>
      <c r="E2680" s="99"/>
      <c r="F2680" s="60" t="e">
        <f>VLOOKUP($E2680:$E$5004,'PLANO DE APLICAÇÃO'!$A$5:$B$1002,2,0)</f>
        <v>#N/A</v>
      </c>
      <c r="G2680" s="28"/>
      <c r="H2680" s="29" t="str">
        <f>IF(G2680=1,'ANEXO RP14'!$A$51,(IF(G2680=2,'ANEXO RP14'!$A$52,(IF(G2680=3,'ANEXO RP14'!$A$53,(IF(G2680=4,'ANEXO RP14'!$A$54,(IF(G2680=5,'ANEXO RP14'!$A$55,(IF(G2680=6,'ANEXO RP14'!$A$56,(IF(G2680=7,'ANEXO RP14'!$A$57,(IF(G2680=8,'ANEXO RP14'!$A$58,(IF(G2680=9,'ANEXO RP14'!$A$59,(IF(G2680=10,'ANEXO RP14'!$A$60,(IF(G2680=11,'ANEXO RP14'!$A$61,(IF(G2680=12,'ANEXO RP14'!$A$62,(IF(G2680=13,'ANEXO RP14'!$A$63,(IF(G2680=14,'ANEXO RP14'!$A$64,(IF(G2680=15,'ANEXO RP14'!$A$65,(IF(G2680=16,'ANEXO RP14'!$A$66," ")))))))))))))))))))))))))))))))</f>
        <v xml:space="preserve"> </v>
      </c>
      <c r="I2680" s="106"/>
      <c r="J2680" s="114"/>
      <c r="K2680" s="91"/>
    </row>
    <row r="2681" spans="1:11" s="30" customFormat="1" ht="41.25" customHeight="1" thickBot="1" x14ac:dyDescent="0.3">
      <c r="A2681" s="113"/>
      <c r="B2681" s="93"/>
      <c r="C2681" s="55"/>
      <c r="D2681" s="94" t="e">
        <f>VLOOKUP($C2680:$C$5004,$C$27:$D$5004,2,0)</f>
        <v>#N/A</v>
      </c>
      <c r="E2681" s="99"/>
      <c r="F2681" s="60" t="e">
        <f>VLOOKUP($E2681:$E$5004,'PLANO DE APLICAÇÃO'!$A$5:$B$1002,2,0)</f>
        <v>#N/A</v>
      </c>
      <c r="G2681" s="28"/>
      <c r="H2681" s="29" t="str">
        <f>IF(G2681=1,'ANEXO RP14'!$A$51,(IF(G2681=2,'ANEXO RP14'!$A$52,(IF(G2681=3,'ANEXO RP14'!$A$53,(IF(G2681=4,'ANEXO RP14'!$A$54,(IF(G2681=5,'ANEXO RP14'!$A$55,(IF(G2681=6,'ANEXO RP14'!$A$56,(IF(G2681=7,'ANEXO RP14'!$A$57,(IF(G2681=8,'ANEXO RP14'!$A$58,(IF(G2681=9,'ANEXO RP14'!$A$59,(IF(G2681=10,'ANEXO RP14'!$A$60,(IF(G2681=11,'ANEXO RP14'!$A$61,(IF(G2681=12,'ANEXO RP14'!$A$62,(IF(G2681=13,'ANEXO RP14'!$A$63,(IF(G2681=14,'ANEXO RP14'!$A$64,(IF(G2681=15,'ANEXO RP14'!$A$65,(IF(G2681=16,'ANEXO RP14'!$A$66," ")))))))))))))))))))))))))))))))</f>
        <v xml:space="preserve"> </v>
      </c>
      <c r="I2681" s="106"/>
      <c r="J2681" s="114"/>
      <c r="K2681" s="91"/>
    </row>
    <row r="2682" spans="1:11" s="30" customFormat="1" ht="41.25" customHeight="1" thickBot="1" x14ac:dyDescent="0.3">
      <c r="A2682" s="113"/>
      <c r="B2682" s="93"/>
      <c r="C2682" s="55"/>
      <c r="D2682" s="94" t="e">
        <f>VLOOKUP($C2681:$C$5004,$C$27:$D$5004,2,0)</f>
        <v>#N/A</v>
      </c>
      <c r="E2682" s="99"/>
      <c r="F2682" s="60" t="e">
        <f>VLOOKUP($E2682:$E$5004,'PLANO DE APLICAÇÃO'!$A$5:$B$1002,2,0)</f>
        <v>#N/A</v>
      </c>
      <c r="G2682" s="28"/>
      <c r="H2682" s="29" t="str">
        <f>IF(G2682=1,'ANEXO RP14'!$A$51,(IF(G2682=2,'ANEXO RP14'!$A$52,(IF(G2682=3,'ANEXO RP14'!$A$53,(IF(G2682=4,'ANEXO RP14'!$A$54,(IF(G2682=5,'ANEXO RP14'!$A$55,(IF(G2682=6,'ANEXO RP14'!$A$56,(IF(G2682=7,'ANEXO RP14'!$A$57,(IF(G2682=8,'ANEXO RP14'!$A$58,(IF(G2682=9,'ANEXO RP14'!$A$59,(IF(G2682=10,'ANEXO RP14'!$A$60,(IF(G2682=11,'ANEXO RP14'!$A$61,(IF(G2682=12,'ANEXO RP14'!$A$62,(IF(G2682=13,'ANEXO RP14'!$A$63,(IF(G2682=14,'ANEXO RP14'!$A$64,(IF(G2682=15,'ANEXO RP14'!$A$65,(IF(G2682=16,'ANEXO RP14'!$A$66," ")))))))))))))))))))))))))))))))</f>
        <v xml:space="preserve"> </v>
      </c>
      <c r="I2682" s="106"/>
      <c r="J2682" s="114"/>
      <c r="K2682" s="91"/>
    </row>
    <row r="2683" spans="1:11" s="30" customFormat="1" ht="41.25" customHeight="1" thickBot="1" x14ac:dyDescent="0.3">
      <c r="A2683" s="113"/>
      <c r="B2683" s="93"/>
      <c r="C2683" s="55"/>
      <c r="D2683" s="94" t="e">
        <f>VLOOKUP($C2682:$C$5004,$C$27:$D$5004,2,0)</f>
        <v>#N/A</v>
      </c>
      <c r="E2683" s="99"/>
      <c r="F2683" s="60" t="e">
        <f>VLOOKUP($E2683:$E$5004,'PLANO DE APLICAÇÃO'!$A$5:$B$1002,2,0)</f>
        <v>#N/A</v>
      </c>
      <c r="G2683" s="28"/>
      <c r="H2683" s="29" t="str">
        <f>IF(G2683=1,'ANEXO RP14'!$A$51,(IF(G2683=2,'ANEXO RP14'!$A$52,(IF(G2683=3,'ANEXO RP14'!$A$53,(IF(G2683=4,'ANEXO RP14'!$A$54,(IF(G2683=5,'ANEXO RP14'!$A$55,(IF(G2683=6,'ANEXO RP14'!$A$56,(IF(G2683=7,'ANEXO RP14'!$A$57,(IF(G2683=8,'ANEXO RP14'!$A$58,(IF(G2683=9,'ANEXO RP14'!$A$59,(IF(G2683=10,'ANEXO RP14'!$A$60,(IF(G2683=11,'ANEXO RP14'!$A$61,(IF(G2683=12,'ANEXO RP14'!$A$62,(IF(G2683=13,'ANEXO RP14'!$A$63,(IF(G2683=14,'ANEXO RP14'!$A$64,(IF(G2683=15,'ANEXO RP14'!$A$65,(IF(G2683=16,'ANEXO RP14'!$A$66," ")))))))))))))))))))))))))))))))</f>
        <v xml:space="preserve"> </v>
      </c>
      <c r="I2683" s="106"/>
      <c r="J2683" s="114"/>
      <c r="K2683" s="91"/>
    </row>
    <row r="2684" spans="1:11" s="30" customFormat="1" ht="41.25" customHeight="1" thickBot="1" x14ac:dyDescent="0.3">
      <c r="A2684" s="113"/>
      <c r="B2684" s="93"/>
      <c r="C2684" s="55"/>
      <c r="D2684" s="94" t="e">
        <f>VLOOKUP($C2683:$C$5004,$C$27:$D$5004,2,0)</f>
        <v>#N/A</v>
      </c>
      <c r="E2684" s="99"/>
      <c r="F2684" s="60" t="e">
        <f>VLOOKUP($E2684:$E$5004,'PLANO DE APLICAÇÃO'!$A$5:$B$1002,2,0)</f>
        <v>#N/A</v>
      </c>
      <c r="G2684" s="28"/>
      <c r="H2684" s="29" t="str">
        <f>IF(G2684=1,'ANEXO RP14'!$A$51,(IF(G2684=2,'ANEXO RP14'!$A$52,(IF(G2684=3,'ANEXO RP14'!$A$53,(IF(G2684=4,'ANEXO RP14'!$A$54,(IF(G2684=5,'ANEXO RP14'!$A$55,(IF(G2684=6,'ANEXO RP14'!$A$56,(IF(G2684=7,'ANEXO RP14'!$A$57,(IF(G2684=8,'ANEXO RP14'!$A$58,(IF(G2684=9,'ANEXO RP14'!$A$59,(IF(G2684=10,'ANEXO RP14'!$A$60,(IF(G2684=11,'ANEXO RP14'!$A$61,(IF(G2684=12,'ANEXO RP14'!$A$62,(IF(G2684=13,'ANEXO RP14'!$A$63,(IF(G2684=14,'ANEXO RP14'!$A$64,(IF(G2684=15,'ANEXO RP14'!$A$65,(IF(G2684=16,'ANEXO RP14'!$A$66," ")))))))))))))))))))))))))))))))</f>
        <v xml:space="preserve"> </v>
      </c>
      <c r="I2684" s="106"/>
      <c r="J2684" s="114"/>
      <c r="K2684" s="91"/>
    </row>
    <row r="2685" spans="1:11" s="30" customFormat="1" ht="41.25" customHeight="1" thickBot="1" x14ac:dyDescent="0.3">
      <c r="A2685" s="113"/>
      <c r="B2685" s="93"/>
      <c r="C2685" s="55"/>
      <c r="D2685" s="94" t="e">
        <f>VLOOKUP($C2684:$C$5004,$C$27:$D$5004,2,0)</f>
        <v>#N/A</v>
      </c>
      <c r="E2685" s="99"/>
      <c r="F2685" s="60" t="e">
        <f>VLOOKUP($E2685:$E$5004,'PLANO DE APLICAÇÃO'!$A$5:$B$1002,2,0)</f>
        <v>#N/A</v>
      </c>
      <c r="G2685" s="28"/>
      <c r="H2685" s="29" t="str">
        <f>IF(G2685=1,'ANEXO RP14'!$A$51,(IF(G2685=2,'ANEXO RP14'!$A$52,(IF(G2685=3,'ANEXO RP14'!$A$53,(IF(G2685=4,'ANEXO RP14'!$A$54,(IF(G2685=5,'ANEXO RP14'!$A$55,(IF(G2685=6,'ANEXO RP14'!$A$56,(IF(G2685=7,'ANEXO RP14'!$A$57,(IF(G2685=8,'ANEXO RP14'!$A$58,(IF(G2685=9,'ANEXO RP14'!$A$59,(IF(G2685=10,'ANEXO RP14'!$A$60,(IF(G2685=11,'ANEXO RP14'!$A$61,(IF(G2685=12,'ANEXO RP14'!$A$62,(IF(G2685=13,'ANEXO RP14'!$A$63,(IF(G2685=14,'ANEXO RP14'!$A$64,(IF(G2685=15,'ANEXO RP14'!$A$65,(IF(G2685=16,'ANEXO RP14'!$A$66," ")))))))))))))))))))))))))))))))</f>
        <v xml:space="preserve"> </v>
      </c>
      <c r="I2685" s="106"/>
      <c r="J2685" s="114"/>
      <c r="K2685" s="91"/>
    </row>
    <row r="2686" spans="1:11" s="30" customFormat="1" ht="41.25" customHeight="1" thickBot="1" x14ac:dyDescent="0.3">
      <c r="A2686" s="113"/>
      <c r="B2686" s="93"/>
      <c r="C2686" s="55"/>
      <c r="D2686" s="94" t="e">
        <f>VLOOKUP($C2685:$C$5004,$C$27:$D$5004,2,0)</f>
        <v>#N/A</v>
      </c>
      <c r="E2686" s="99"/>
      <c r="F2686" s="60" t="e">
        <f>VLOOKUP($E2686:$E$5004,'PLANO DE APLICAÇÃO'!$A$5:$B$1002,2,0)</f>
        <v>#N/A</v>
      </c>
      <c r="G2686" s="28"/>
      <c r="H2686" s="29" t="str">
        <f>IF(G2686=1,'ANEXO RP14'!$A$51,(IF(G2686=2,'ANEXO RP14'!$A$52,(IF(G2686=3,'ANEXO RP14'!$A$53,(IF(G2686=4,'ANEXO RP14'!$A$54,(IF(G2686=5,'ANEXO RP14'!$A$55,(IF(G2686=6,'ANEXO RP14'!$A$56,(IF(G2686=7,'ANEXO RP14'!$A$57,(IF(G2686=8,'ANEXO RP14'!$A$58,(IF(G2686=9,'ANEXO RP14'!$A$59,(IF(G2686=10,'ANEXO RP14'!$A$60,(IF(G2686=11,'ANEXO RP14'!$A$61,(IF(G2686=12,'ANEXO RP14'!$A$62,(IF(G2686=13,'ANEXO RP14'!$A$63,(IF(G2686=14,'ANEXO RP14'!$A$64,(IF(G2686=15,'ANEXO RP14'!$A$65,(IF(G2686=16,'ANEXO RP14'!$A$66," ")))))))))))))))))))))))))))))))</f>
        <v xml:space="preserve"> </v>
      </c>
      <c r="I2686" s="106"/>
      <c r="J2686" s="114"/>
      <c r="K2686" s="91"/>
    </row>
    <row r="2687" spans="1:11" s="30" customFormat="1" ht="41.25" customHeight="1" thickBot="1" x14ac:dyDescent="0.3">
      <c r="A2687" s="113"/>
      <c r="B2687" s="93"/>
      <c r="C2687" s="55"/>
      <c r="D2687" s="94" t="e">
        <f>VLOOKUP($C2686:$C$5004,$C$27:$D$5004,2,0)</f>
        <v>#N/A</v>
      </c>
      <c r="E2687" s="99"/>
      <c r="F2687" s="60" t="e">
        <f>VLOOKUP($E2687:$E$5004,'PLANO DE APLICAÇÃO'!$A$5:$B$1002,2,0)</f>
        <v>#N/A</v>
      </c>
      <c r="G2687" s="28"/>
      <c r="H2687" s="29" t="str">
        <f>IF(G2687=1,'ANEXO RP14'!$A$51,(IF(G2687=2,'ANEXO RP14'!$A$52,(IF(G2687=3,'ANEXO RP14'!$A$53,(IF(G2687=4,'ANEXO RP14'!$A$54,(IF(G2687=5,'ANEXO RP14'!$A$55,(IF(G2687=6,'ANEXO RP14'!$A$56,(IF(G2687=7,'ANEXO RP14'!$A$57,(IF(G2687=8,'ANEXO RP14'!$A$58,(IF(G2687=9,'ANEXO RP14'!$A$59,(IF(G2687=10,'ANEXO RP14'!$A$60,(IF(G2687=11,'ANEXO RP14'!$A$61,(IF(G2687=12,'ANEXO RP14'!$A$62,(IF(G2687=13,'ANEXO RP14'!$A$63,(IF(G2687=14,'ANEXO RP14'!$A$64,(IF(G2687=15,'ANEXO RP14'!$A$65,(IF(G2687=16,'ANEXO RP14'!$A$66," ")))))))))))))))))))))))))))))))</f>
        <v xml:space="preserve"> </v>
      </c>
      <c r="I2687" s="106"/>
      <c r="J2687" s="114"/>
      <c r="K2687" s="91"/>
    </row>
    <row r="2688" spans="1:11" s="30" customFormat="1" ht="41.25" customHeight="1" thickBot="1" x14ac:dyDescent="0.3">
      <c r="A2688" s="113"/>
      <c r="B2688" s="93"/>
      <c r="C2688" s="55"/>
      <c r="D2688" s="94" t="e">
        <f>VLOOKUP($C2687:$C$5004,$C$27:$D$5004,2,0)</f>
        <v>#N/A</v>
      </c>
      <c r="E2688" s="99"/>
      <c r="F2688" s="60" t="e">
        <f>VLOOKUP($E2688:$E$5004,'PLANO DE APLICAÇÃO'!$A$5:$B$1002,2,0)</f>
        <v>#N/A</v>
      </c>
      <c r="G2688" s="28"/>
      <c r="H2688" s="29" t="str">
        <f>IF(G2688=1,'ANEXO RP14'!$A$51,(IF(G2688=2,'ANEXO RP14'!$A$52,(IF(G2688=3,'ANEXO RP14'!$A$53,(IF(G2688=4,'ANEXO RP14'!$A$54,(IF(G2688=5,'ANEXO RP14'!$A$55,(IF(G2688=6,'ANEXO RP14'!$A$56,(IF(G2688=7,'ANEXO RP14'!$A$57,(IF(G2688=8,'ANEXO RP14'!$A$58,(IF(G2688=9,'ANEXO RP14'!$A$59,(IF(G2688=10,'ANEXO RP14'!$A$60,(IF(G2688=11,'ANEXO RP14'!$A$61,(IF(G2688=12,'ANEXO RP14'!$A$62,(IF(G2688=13,'ANEXO RP14'!$A$63,(IF(G2688=14,'ANEXO RP14'!$A$64,(IF(G2688=15,'ANEXO RP14'!$A$65,(IF(G2688=16,'ANEXO RP14'!$A$66," ")))))))))))))))))))))))))))))))</f>
        <v xml:space="preserve"> </v>
      </c>
      <c r="I2688" s="106"/>
      <c r="J2688" s="114"/>
      <c r="K2688" s="91"/>
    </row>
    <row r="2689" spans="1:11" s="30" customFormat="1" ht="41.25" customHeight="1" thickBot="1" x14ac:dyDescent="0.3">
      <c r="A2689" s="113"/>
      <c r="B2689" s="93"/>
      <c r="C2689" s="55"/>
      <c r="D2689" s="94" t="e">
        <f>VLOOKUP($C2688:$C$5004,$C$27:$D$5004,2,0)</f>
        <v>#N/A</v>
      </c>
      <c r="E2689" s="99"/>
      <c r="F2689" s="60" t="e">
        <f>VLOOKUP($E2689:$E$5004,'PLANO DE APLICAÇÃO'!$A$5:$B$1002,2,0)</f>
        <v>#N/A</v>
      </c>
      <c r="G2689" s="28"/>
      <c r="H2689" s="29" t="str">
        <f>IF(G2689=1,'ANEXO RP14'!$A$51,(IF(G2689=2,'ANEXO RP14'!$A$52,(IF(G2689=3,'ANEXO RP14'!$A$53,(IF(G2689=4,'ANEXO RP14'!$A$54,(IF(G2689=5,'ANEXO RP14'!$A$55,(IF(G2689=6,'ANEXO RP14'!$A$56,(IF(G2689=7,'ANEXO RP14'!$A$57,(IF(G2689=8,'ANEXO RP14'!$A$58,(IF(G2689=9,'ANEXO RP14'!$A$59,(IF(G2689=10,'ANEXO RP14'!$A$60,(IF(G2689=11,'ANEXO RP14'!$A$61,(IF(G2689=12,'ANEXO RP14'!$A$62,(IF(G2689=13,'ANEXO RP14'!$A$63,(IF(G2689=14,'ANEXO RP14'!$A$64,(IF(G2689=15,'ANEXO RP14'!$A$65,(IF(G2689=16,'ANEXO RP14'!$A$66," ")))))))))))))))))))))))))))))))</f>
        <v xml:space="preserve"> </v>
      </c>
      <c r="I2689" s="106"/>
      <c r="J2689" s="114"/>
      <c r="K2689" s="91"/>
    </row>
    <row r="2690" spans="1:11" s="30" customFormat="1" ht="41.25" customHeight="1" thickBot="1" x14ac:dyDescent="0.3">
      <c r="A2690" s="113"/>
      <c r="B2690" s="93"/>
      <c r="C2690" s="55"/>
      <c r="D2690" s="94" t="e">
        <f>VLOOKUP($C2689:$C$5004,$C$27:$D$5004,2,0)</f>
        <v>#N/A</v>
      </c>
      <c r="E2690" s="99"/>
      <c r="F2690" s="60" t="e">
        <f>VLOOKUP($E2690:$E$5004,'PLANO DE APLICAÇÃO'!$A$5:$B$1002,2,0)</f>
        <v>#N/A</v>
      </c>
      <c r="G2690" s="28"/>
      <c r="H2690" s="29" t="str">
        <f>IF(G2690=1,'ANEXO RP14'!$A$51,(IF(G2690=2,'ANEXO RP14'!$A$52,(IF(G2690=3,'ANEXO RP14'!$A$53,(IF(G2690=4,'ANEXO RP14'!$A$54,(IF(G2690=5,'ANEXO RP14'!$A$55,(IF(G2690=6,'ANEXO RP14'!$A$56,(IF(G2690=7,'ANEXO RP14'!$A$57,(IF(G2690=8,'ANEXO RP14'!$A$58,(IF(G2690=9,'ANEXO RP14'!$A$59,(IF(G2690=10,'ANEXO RP14'!$A$60,(IF(G2690=11,'ANEXO RP14'!$A$61,(IF(G2690=12,'ANEXO RP14'!$A$62,(IF(G2690=13,'ANEXO RP14'!$A$63,(IF(G2690=14,'ANEXO RP14'!$A$64,(IF(G2690=15,'ANEXO RP14'!$A$65,(IF(G2690=16,'ANEXO RP14'!$A$66," ")))))))))))))))))))))))))))))))</f>
        <v xml:space="preserve"> </v>
      </c>
      <c r="I2690" s="106"/>
      <c r="J2690" s="114"/>
      <c r="K2690" s="91"/>
    </row>
    <row r="2691" spans="1:11" s="30" customFormat="1" ht="41.25" customHeight="1" thickBot="1" x14ac:dyDescent="0.3">
      <c r="A2691" s="113"/>
      <c r="B2691" s="93"/>
      <c r="C2691" s="55"/>
      <c r="D2691" s="94" t="e">
        <f>VLOOKUP($C2690:$C$5004,$C$27:$D$5004,2,0)</f>
        <v>#N/A</v>
      </c>
      <c r="E2691" s="99"/>
      <c r="F2691" s="60" t="e">
        <f>VLOOKUP($E2691:$E$5004,'PLANO DE APLICAÇÃO'!$A$5:$B$1002,2,0)</f>
        <v>#N/A</v>
      </c>
      <c r="G2691" s="28"/>
      <c r="H2691" s="29" t="str">
        <f>IF(G2691=1,'ANEXO RP14'!$A$51,(IF(G2691=2,'ANEXO RP14'!$A$52,(IF(G2691=3,'ANEXO RP14'!$A$53,(IF(G2691=4,'ANEXO RP14'!$A$54,(IF(G2691=5,'ANEXO RP14'!$A$55,(IF(G2691=6,'ANEXO RP14'!$A$56,(IF(G2691=7,'ANEXO RP14'!$A$57,(IF(G2691=8,'ANEXO RP14'!$A$58,(IF(G2691=9,'ANEXO RP14'!$A$59,(IF(G2691=10,'ANEXO RP14'!$A$60,(IF(G2691=11,'ANEXO RP14'!$A$61,(IF(G2691=12,'ANEXO RP14'!$A$62,(IF(G2691=13,'ANEXO RP14'!$A$63,(IF(G2691=14,'ANEXO RP14'!$A$64,(IF(G2691=15,'ANEXO RP14'!$A$65,(IF(G2691=16,'ANEXO RP14'!$A$66," ")))))))))))))))))))))))))))))))</f>
        <v xml:space="preserve"> </v>
      </c>
      <c r="I2691" s="106"/>
      <c r="J2691" s="114"/>
      <c r="K2691" s="91"/>
    </row>
    <row r="2692" spans="1:11" s="30" customFormat="1" ht="41.25" customHeight="1" thickBot="1" x14ac:dyDescent="0.3">
      <c r="A2692" s="113"/>
      <c r="B2692" s="93"/>
      <c r="C2692" s="55"/>
      <c r="D2692" s="94" t="e">
        <f>VLOOKUP($C2691:$C$5004,$C$27:$D$5004,2,0)</f>
        <v>#N/A</v>
      </c>
      <c r="E2692" s="99"/>
      <c r="F2692" s="60" t="e">
        <f>VLOOKUP($E2692:$E$5004,'PLANO DE APLICAÇÃO'!$A$5:$B$1002,2,0)</f>
        <v>#N/A</v>
      </c>
      <c r="G2692" s="28"/>
      <c r="H2692" s="29" t="str">
        <f>IF(G2692=1,'ANEXO RP14'!$A$51,(IF(G2692=2,'ANEXO RP14'!$A$52,(IF(G2692=3,'ANEXO RP14'!$A$53,(IF(G2692=4,'ANEXO RP14'!$A$54,(IF(G2692=5,'ANEXO RP14'!$A$55,(IF(G2692=6,'ANEXO RP14'!$A$56,(IF(G2692=7,'ANEXO RP14'!$A$57,(IF(G2692=8,'ANEXO RP14'!$A$58,(IF(G2692=9,'ANEXO RP14'!$A$59,(IF(G2692=10,'ANEXO RP14'!$A$60,(IF(G2692=11,'ANEXO RP14'!$A$61,(IF(G2692=12,'ANEXO RP14'!$A$62,(IF(G2692=13,'ANEXO RP14'!$A$63,(IF(G2692=14,'ANEXO RP14'!$A$64,(IF(G2692=15,'ANEXO RP14'!$A$65,(IF(G2692=16,'ANEXO RP14'!$A$66," ")))))))))))))))))))))))))))))))</f>
        <v xml:space="preserve"> </v>
      </c>
      <c r="I2692" s="106"/>
      <c r="J2692" s="114"/>
      <c r="K2692" s="91"/>
    </row>
    <row r="2693" spans="1:11" s="30" customFormat="1" ht="41.25" customHeight="1" thickBot="1" x14ac:dyDescent="0.3">
      <c r="A2693" s="113"/>
      <c r="B2693" s="93"/>
      <c r="C2693" s="55"/>
      <c r="D2693" s="94" t="e">
        <f>VLOOKUP($C2692:$C$5004,$C$27:$D$5004,2,0)</f>
        <v>#N/A</v>
      </c>
      <c r="E2693" s="99"/>
      <c r="F2693" s="60" t="e">
        <f>VLOOKUP($E2693:$E$5004,'PLANO DE APLICAÇÃO'!$A$5:$B$1002,2,0)</f>
        <v>#N/A</v>
      </c>
      <c r="G2693" s="28"/>
      <c r="H2693" s="29" t="str">
        <f>IF(G2693=1,'ANEXO RP14'!$A$51,(IF(G2693=2,'ANEXO RP14'!$A$52,(IF(G2693=3,'ANEXO RP14'!$A$53,(IF(G2693=4,'ANEXO RP14'!$A$54,(IF(G2693=5,'ANEXO RP14'!$A$55,(IF(G2693=6,'ANEXO RP14'!$A$56,(IF(G2693=7,'ANEXO RP14'!$A$57,(IF(G2693=8,'ANEXO RP14'!$A$58,(IF(G2693=9,'ANEXO RP14'!$A$59,(IF(G2693=10,'ANEXO RP14'!$A$60,(IF(G2693=11,'ANEXO RP14'!$A$61,(IF(G2693=12,'ANEXO RP14'!$A$62,(IF(G2693=13,'ANEXO RP14'!$A$63,(IF(G2693=14,'ANEXO RP14'!$A$64,(IF(G2693=15,'ANEXO RP14'!$A$65,(IF(G2693=16,'ANEXO RP14'!$A$66," ")))))))))))))))))))))))))))))))</f>
        <v xml:space="preserve"> </v>
      </c>
      <c r="I2693" s="106"/>
      <c r="J2693" s="114"/>
      <c r="K2693" s="91"/>
    </row>
    <row r="2694" spans="1:11" s="30" customFormat="1" ht="41.25" customHeight="1" thickBot="1" x14ac:dyDescent="0.3">
      <c r="A2694" s="113"/>
      <c r="B2694" s="93"/>
      <c r="C2694" s="55"/>
      <c r="D2694" s="94" t="e">
        <f>VLOOKUP($C2693:$C$5004,$C$27:$D$5004,2,0)</f>
        <v>#N/A</v>
      </c>
      <c r="E2694" s="99"/>
      <c r="F2694" s="60" t="e">
        <f>VLOOKUP($E2694:$E$5004,'PLANO DE APLICAÇÃO'!$A$5:$B$1002,2,0)</f>
        <v>#N/A</v>
      </c>
      <c r="G2694" s="28"/>
      <c r="H2694" s="29" t="str">
        <f>IF(G2694=1,'ANEXO RP14'!$A$51,(IF(G2694=2,'ANEXO RP14'!$A$52,(IF(G2694=3,'ANEXO RP14'!$A$53,(IF(G2694=4,'ANEXO RP14'!$A$54,(IF(G2694=5,'ANEXO RP14'!$A$55,(IF(G2694=6,'ANEXO RP14'!$A$56,(IF(G2694=7,'ANEXO RP14'!$A$57,(IF(G2694=8,'ANEXO RP14'!$A$58,(IF(G2694=9,'ANEXO RP14'!$A$59,(IF(G2694=10,'ANEXO RP14'!$A$60,(IF(G2694=11,'ANEXO RP14'!$A$61,(IF(G2694=12,'ANEXO RP14'!$A$62,(IF(G2694=13,'ANEXO RP14'!$A$63,(IF(G2694=14,'ANEXO RP14'!$A$64,(IF(G2694=15,'ANEXO RP14'!$A$65,(IF(G2694=16,'ANEXO RP14'!$A$66," ")))))))))))))))))))))))))))))))</f>
        <v xml:space="preserve"> </v>
      </c>
      <c r="I2694" s="106"/>
      <c r="J2694" s="114"/>
      <c r="K2694" s="91"/>
    </row>
    <row r="2695" spans="1:11" s="30" customFormat="1" ht="41.25" customHeight="1" thickBot="1" x14ac:dyDescent="0.3">
      <c r="A2695" s="113"/>
      <c r="B2695" s="93"/>
      <c r="C2695" s="55"/>
      <c r="D2695" s="94" t="e">
        <f>VLOOKUP($C2694:$C$5004,$C$27:$D$5004,2,0)</f>
        <v>#N/A</v>
      </c>
      <c r="E2695" s="99"/>
      <c r="F2695" s="60" t="e">
        <f>VLOOKUP($E2695:$E$5004,'PLANO DE APLICAÇÃO'!$A$5:$B$1002,2,0)</f>
        <v>#N/A</v>
      </c>
      <c r="G2695" s="28"/>
      <c r="H2695" s="29" t="str">
        <f>IF(G2695=1,'ANEXO RP14'!$A$51,(IF(G2695=2,'ANEXO RP14'!$A$52,(IF(G2695=3,'ANEXO RP14'!$A$53,(IF(G2695=4,'ANEXO RP14'!$A$54,(IF(G2695=5,'ANEXO RP14'!$A$55,(IF(G2695=6,'ANEXO RP14'!$A$56,(IF(G2695=7,'ANEXO RP14'!$A$57,(IF(G2695=8,'ANEXO RP14'!$A$58,(IF(G2695=9,'ANEXO RP14'!$A$59,(IF(G2695=10,'ANEXO RP14'!$A$60,(IF(G2695=11,'ANEXO RP14'!$A$61,(IF(G2695=12,'ANEXO RP14'!$A$62,(IF(G2695=13,'ANEXO RP14'!$A$63,(IF(G2695=14,'ANEXO RP14'!$A$64,(IF(G2695=15,'ANEXO RP14'!$A$65,(IF(G2695=16,'ANEXO RP14'!$A$66," ")))))))))))))))))))))))))))))))</f>
        <v xml:space="preserve"> </v>
      </c>
      <c r="I2695" s="106"/>
      <c r="J2695" s="114"/>
      <c r="K2695" s="91"/>
    </row>
    <row r="2696" spans="1:11" s="30" customFormat="1" ht="41.25" customHeight="1" thickBot="1" x14ac:dyDescent="0.3">
      <c r="A2696" s="113"/>
      <c r="B2696" s="93"/>
      <c r="C2696" s="55"/>
      <c r="D2696" s="94" t="e">
        <f>VLOOKUP($C2695:$C$5004,$C$27:$D$5004,2,0)</f>
        <v>#N/A</v>
      </c>
      <c r="E2696" s="99"/>
      <c r="F2696" s="60" t="e">
        <f>VLOOKUP($E2696:$E$5004,'PLANO DE APLICAÇÃO'!$A$5:$B$1002,2,0)</f>
        <v>#N/A</v>
      </c>
      <c r="G2696" s="28"/>
      <c r="H2696" s="29" t="str">
        <f>IF(G2696=1,'ANEXO RP14'!$A$51,(IF(G2696=2,'ANEXO RP14'!$A$52,(IF(G2696=3,'ANEXO RP14'!$A$53,(IF(G2696=4,'ANEXO RP14'!$A$54,(IF(G2696=5,'ANEXO RP14'!$A$55,(IF(G2696=6,'ANEXO RP14'!$A$56,(IF(G2696=7,'ANEXO RP14'!$A$57,(IF(G2696=8,'ANEXO RP14'!$A$58,(IF(G2696=9,'ANEXO RP14'!$A$59,(IF(G2696=10,'ANEXO RP14'!$A$60,(IF(G2696=11,'ANEXO RP14'!$A$61,(IF(G2696=12,'ANEXO RP14'!$A$62,(IF(G2696=13,'ANEXO RP14'!$A$63,(IF(G2696=14,'ANEXO RP14'!$A$64,(IF(G2696=15,'ANEXO RP14'!$A$65,(IF(G2696=16,'ANEXO RP14'!$A$66," ")))))))))))))))))))))))))))))))</f>
        <v xml:space="preserve"> </v>
      </c>
      <c r="I2696" s="106"/>
      <c r="J2696" s="114"/>
      <c r="K2696" s="91"/>
    </row>
    <row r="2697" spans="1:11" s="30" customFormat="1" ht="41.25" customHeight="1" thickBot="1" x14ac:dyDescent="0.3">
      <c r="A2697" s="113"/>
      <c r="B2697" s="93"/>
      <c r="C2697" s="55"/>
      <c r="D2697" s="94" t="e">
        <f>VLOOKUP($C2696:$C$5004,$C$27:$D$5004,2,0)</f>
        <v>#N/A</v>
      </c>
      <c r="E2697" s="99"/>
      <c r="F2697" s="60" t="e">
        <f>VLOOKUP($E2697:$E$5004,'PLANO DE APLICAÇÃO'!$A$5:$B$1002,2,0)</f>
        <v>#N/A</v>
      </c>
      <c r="G2697" s="28"/>
      <c r="H2697" s="29" t="str">
        <f>IF(G2697=1,'ANEXO RP14'!$A$51,(IF(G2697=2,'ANEXO RP14'!$A$52,(IF(G2697=3,'ANEXO RP14'!$A$53,(IF(G2697=4,'ANEXO RP14'!$A$54,(IF(G2697=5,'ANEXO RP14'!$A$55,(IF(G2697=6,'ANEXO RP14'!$A$56,(IF(G2697=7,'ANEXO RP14'!$A$57,(IF(G2697=8,'ANEXO RP14'!$A$58,(IF(G2697=9,'ANEXO RP14'!$A$59,(IF(G2697=10,'ANEXO RP14'!$A$60,(IF(G2697=11,'ANEXO RP14'!$A$61,(IF(G2697=12,'ANEXO RP14'!$A$62,(IF(G2697=13,'ANEXO RP14'!$A$63,(IF(G2697=14,'ANEXO RP14'!$A$64,(IF(G2697=15,'ANEXO RP14'!$A$65,(IF(G2697=16,'ANEXO RP14'!$A$66," ")))))))))))))))))))))))))))))))</f>
        <v xml:space="preserve"> </v>
      </c>
      <c r="I2697" s="106"/>
      <c r="J2697" s="114"/>
      <c r="K2697" s="91"/>
    </row>
    <row r="2698" spans="1:11" s="30" customFormat="1" ht="41.25" customHeight="1" thickBot="1" x14ac:dyDescent="0.3">
      <c r="A2698" s="113"/>
      <c r="B2698" s="93"/>
      <c r="C2698" s="55"/>
      <c r="D2698" s="94" t="e">
        <f>VLOOKUP($C2697:$C$5004,$C$27:$D$5004,2,0)</f>
        <v>#N/A</v>
      </c>
      <c r="E2698" s="99"/>
      <c r="F2698" s="60" t="e">
        <f>VLOOKUP($E2698:$E$5004,'PLANO DE APLICAÇÃO'!$A$5:$B$1002,2,0)</f>
        <v>#N/A</v>
      </c>
      <c r="G2698" s="28"/>
      <c r="H2698" s="29" t="str">
        <f>IF(G2698=1,'ANEXO RP14'!$A$51,(IF(G2698=2,'ANEXO RP14'!$A$52,(IF(G2698=3,'ANEXO RP14'!$A$53,(IF(G2698=4,'ANEXO RP14'!$A$54,(IF(G2698=5,'ANEXO RP14'!$A$55,(IF(G2698=6,'ANEXO RP14'!$A$56,(IF(G2698=7,'ANEXO RP14'!$A$57,(IF(G2698=8,'ANEXO RP14'!$A$58,(IF(G2698=9,'ANEXO RP14'!$A$59,(IF(G2698=10,'ANEXO RP14'!$A$60,(IF(G2698=11,'ANEXO RP14'!$A$61,(IF(G2698=12,'ANEXO RP14'!$A$62,(IF(G2698=13,'ANEXO RP14'!$A$63,(IF(G2698=14,'ANEXO RP14'!$A$64,(IF(G2698=15,'ANEXO RP14'!$A$65,(IF(G2698=16,'ANEXO RP14'!$A$66," ")))))))))))))))))))))))))))))))</f>
        <v xml:space="preserve"> </v>
      </c>
      <c r="I2698" s="106"/>
      <c r="J2698" s="114"/>
      <c r="K2698" s="91"/>
    </row>
    <row r="2699" spans="1:11" s="30" customFormat="1" ht="41.25" customHeight="1" thickBot="1" x14ac:dyDescent="0.3">
      <c r="A2699" s="113"/>
      <c r="B2699" s="93"/>
      <c r="C2699" s="55"/>
      <c r="D2699" s="94" t="e">
        <f>VLOOKUP($C2698:$C$5004,$C$27:$D$5004,2,0)</f>
        <v>#N/A</v>
      </c>
      <c r="E2699" s="99"/>
      <c r="F2699" s="60" t="e">
        <f>VLOOKUP($E2699:$E$5004,'PLANO DE APLICAÇÃO'!$A$5:$B$1002,2,0)</f>
        <v>#N/A</v>
      </c>
      <c r="G2699" s="28"/>
      <c r="H2699" s="29" t="str">
        <f>IF(G2699=1,'ANEXO RP14'!$A$51,(IF(G2699=2,'ANEXO RP14'!$A$52,(IF(G2699=3,'ANEXO RP14'!$A$53,(IF(G2699=4,'ANEXO RP14'!$A$54,(IF(G2699=5,'ANEXO RP14'!$A$55,(IF(G2699=6,'ANEXO RP14'!$A$56,(IF(G2699=7,'ANEXO RP14'!$A$57,(IF(G2699=8,'ANEXO RP14'!$A$58,(IF(G2699=9,'ANEXO RP14'!$A$59,(IF(G2699=10,'ANEXO RP14'!$A$60,(IF(G2699=11,'ANEXO RP14'!$A$61,(IF(G2699=12,'ANEXO RP14'!$A$62,(IF(G2699=13,'ANEXO RP14'!$A$63,(IF(G2699=14,'ANEXO RP14'!$A$64,(IF(G2699=15,'ANEXO RP14'!$A$65,(IF(G2699=16,'ANEXO RP14'!$A$66," ")))))))))))))))))))))))))))))))</f>
        <v xml:space="preserve"> </v>
      </c>
      <c r="I2699" s="106"/>
      <c r="J2699" s="114"/>
      <c r="K2699" s="91"/>
    </row>
    <row r="2700" spans="1:11" s="30" customFormat="1" ht="41.25" customHeight="1" thickBot="1" x14ac:dyDescent="0.3">
      <c r="A2700" s="113"/>
      <c r="B2700" s="93"/>
      <c r="C2700" s="55"/>
      <c r="D2700" s="94" t="e">
        <f>VLOOKUP($C2699:$C$5004,$C$27:$D$5004,2,0)</f>
        <v>#N/A</v>
      </c>
      <c r="E2700" s="99"/>
      <c r="F2700" s="60" t="e">
        <f>VLOOKUP($E2700:$E$5004,'PLANO DE APLICAÇÃO'!$A$5:$B$1002,2,0)</f>
        <v>#N/A</v>
      </c>
      <c r="G2700" s="28"/>
      <c r="H2700" s="29" t="str">
        <f>IF(G2700=1,'ANEXO RP14'!$A$51,(IF(G2700=2,'ANEXO RP14'!$A$52,(IF(G2700=3,'ANEXO RP14'!$A$53,(IF(G2700=4,'ANEXO RP14'!$A$54,(IF(G2700=5,'ANEXO RP14'!$A$55,(IF(G2700=6,'ANEXO RP14'!$A$56,(IF(G2700=7,'ANEXO RP14'!$A$57,(IF(G2700=8,'ANEXO RP14'!$A$58,(IF(G2700=9,'ANEXO RP14'!$A$59,(IF(G2700=10,'ANEXO RP14'!$A$60,(IF(G2700=11,'ANEXO RP14'!$A$61,(IF(G2700=12,'ANEXO RP14'!$A$62,(IF(G2700=13,'ANEXO RP14'!$A$63,(IF(G2700=14,'ANEXO RP14'!$A$64,(IF(G2700=15,'ANEXO RP14'!$A$65,(IF(G2700=16,'ANEXO RP14'!$A$66," ")))))))))))))))))))))))))))))))</f>
        <v xml:space="preserve"> </v>
      </c>
      <c r="I2700" s="106"/>
      <c r="J2700" s="114"/>
      <c r="K2700" s="91"/>
    </row>
    <row r="2701" spans="1:11" s="30" customFormat="1" ht="41.25" customHeight="1" thickBot="1" x14ac:dyDescent="0.3">
      <c r="A2701" s="113"/>
      <c r="B2701" s="93"/>
      <c r="C2701" s="55"/>
      <c r="D2701" s="94" t="e">
        <f>VLOOKUP($C2700:$C$5004,$C$27:$D$5004,2,0)</f>
        <v>#N/A</v>
      </c>
      <c r="E2701" s="99"/>
      <c r="F2701" s="60" t="e">
        <f>VLOOKUP($E2701:$E$5004,'PLANO DE APLICAÇÃO'!$A$5:$B$1002,2,0)</f>
        <v>#N/A</v>
      </c>
      <c r="G2701" s="28"/>
      <c r="H2701" s="29" t="str">
        <f>IF(G2701=1,'ANEXO RP14'!$A$51,(IF(G2701=2,'ANEXO RP14'!$A$52,(IF(G2701=3,'ANEXO RP14'!$A$53,(IF(G2701=4,'ANEXO RP14'!$A$54,(IF(G2701=5,'ANEXO RP14'!$A$55,(IF(G2701=6,'ANEXO RP14'!$A$56,(IF(G2701=7,'ANEXO RP14'!$A$57,(IF(G2701=8,'ANEXO RP14'!$A$58,(IF(G2701=9,'ANEXO RP14'!$A$59,(IF(G2701=10,'ANEXO RP14'!$A$60,(IF(G2701=11,'ANEXO RP14'!$A$61,(IF(G2701=12,'ANEXO RP14'!$A$62,(IF(G2701=13,'ANEXO RP14'!$A$63,(IF(G2701=14,'ANEXO RP14'!$A$64,(IF(G2701=15,'ANEXO RP14'!$A$65,(IF(G2701=16,'ANEXO RP14'!$A$66," ")))))))))))))))))))))))))))))))</f>
        <v xml:space="preserve"> </v>
      </c>
      <c r="I2701" s="106"/>
      <c r="J2701" s="114"/>
      <c r="K2701" s="91"/>
    </row>
    <row r="2702" spans="1:11" s="30" customFormat="1" ht="41.25" customHeight="1" thickBot="1" x14ac:dyDescent="0.3">
      <c r="A2702" s="113"/>
      <c r="B2702" s="93"/>
      <c r="C2702" s="55"/>
      <c r="D2702" s="94" t="e">
        <f>VLOOKUP($C2701:$C$5004,$C$27:$D$5004,2,0)</f>
        <v>#N/A</v>
      </c>
      <c r="E2702" s="99"/>
      <c r="F2702" s="60" t="e">
        <f>VLOOKUP($E2702:$E$5004,'PLANO DE APLICAÇÃO'!$A$5:$B$1002,2,0)</f>
        <v>#N/A</v>
      </c>
      <c r="G2702" s="28"/>
      <c r="H2702" s="29" t="str">
        <f>IF(G2702=1,'ANEXO RP14'!$A$51,(IF(G2702=2,'ANEXO RP14'!$A$52,(IF(G2702=3,'ANEXO RP14'!$A$53,(IF(G2702=4,'ANEXO RP14'!$A$54,(IF(G2702=5,'ANEXO RP14'!$A$55,(IF(G2702=6,'ANEXO RP14'!$A$56,(IF(G2702=7,'ANEXO RP14'!$A$57,(IF(G2702=8,'ANEXO RP14'!$A$58,(IF(G2702=9,'ANEXO RP14'!$A$59,(IF(G2702=10,'ANEXO RP14'!$A$60,(IF(G2702=11,'ANEXO RP14'!$A$61,(IF(G2702=12,'ANEXO RP14'!$A$62,(IF(G2702=13,'ANEXO RP14'!$A$63,(IF(G2702=14,'ANEXO RP14'!$A$64,(IF(G2702=15,'ANEXO RP14'!$A$65,(IF(G2702=16,'ANEXO RP14'!$A$66," ")))))))))))))))))))))))))))))))</f>
        <v xml:space="preserve"> </v>
      </c>
      <c r="I2702" s="106"/>
      <c r="J2702" s="114"/>
      <c r="K2702" s="91"/>
    </row>
    <row r="2703" spans="1:11" s="30" customFormat="1" ht="41.25" customHeight="1" thickBot="1" x14ac:dyDescent="0.3">
      <c r="A2703" s="113"/>
      <c r="B2703" s="93"/>
      <c r="C2703" s="55"/>
      <c r="D2703" s="94" t="e">
        <f>VLOOKUP($C2702:$C$5004,$C$27:$D$5004,2,0)</f>
        <v>#N/A</v>
      </c>
      <c r="E2703" s="99"/>
      <c r="F2703" s="60" t="e">
        <f>VLOOKUP($E2703:$E$5004,'PLANO DE APLICAÇÃO'!$A$5:$B$1002,2,0)</f>
        <v>#N/A</v>
      </c>
      <c r="G2703" s="28"/>
      <c r="H2703" s="29" t="str">
        <f>IF(G2703=1,'ANEXO RP14'!$A$51,(IF(G2703=2,'ANEXO RP14'!$A$52,(IF(G2703=3,'ANEXO RP14'!$A$53,(IF(G2703=4,'ANEXO RP14'!$A$54,(IF(G2703=5,'ANEXO RP14'!$A$55,(IF(G2703=6,'ANEXO RP14'!$A$56,(IF(G2703=7,'ANEXO RP14'!$A$57,(IF(G2703=8,'ANEXO RP14'!$A$58,(IF(G2703=9,'ANEXO RP14'!$A$59,(IF(G2703=10,'ANEXO RP14'!$A$60,(IF(G2703=11,'ANEXO RP14'!$A$61,(IF(G2703=12,'ANEXO RP14'!$A$62,(IF(G2703=13,'ANEXO RP14'!$A$63,(IF(G2703=14,'ANEXO RP14'!$A$64,(IF(G2703=15,'ANEXO RP14'!$A$65,(IF(G2703=16,'ANEXO RP14'!$A$66," ")))))))))))))))))))))))))))))))</f>
        <v xml:space="preserve"> </v>
      </c>
      <c r="I2703" s="106"/>
      <c r="J2703" s="114"/>
      <c r="K2703" s="91"/>
    </row>
    <row r="2704" spans="1:11" s="30" customFormat="1" ht="41.25" customHeight="1" thickBot="1" x14ac:dyDescent="0.3">
      <c r="A2704" s="113"/>
      <c r="B2704" s="93"/>
      <c r="C2704" s="55"/>
      <c r="D2704" s="94" t="e">
        <f>VLOOKUP($C2703:$C$5004,$C$27:$D$5004,2,0)</f>
        <v>#N/A</v>
      </c>
      <c r="E2704" s="99"/>
      <c r="F2704" s="60" t="e">
        <f>VLOOKUP($E2704:$E$5004,'PLANO DE APLICAÇÃO'!$A$5:$B$1002,2,0)</f>
        <v>#N/A</v>
      </c>
      <c r="G2704" s="28"/>
      <c r="H2704" s="29" t="str">
        <f>IF(G2704=1,'ANEXO RP14'!$A$51,(IF(G2704=2,'ANEXO RP14'!$A$52,(IF(G2704=3,'ANEXO RP14'!$A$53,(IF(G2704=4,'ANEXO RP14'!$A$54,(IF(G2704=5,'ANEXO RP14'!$A$55,(IF(G2704=6,'ANEXO RP14'!$A$56,(IF(G2704=7,'ANEXO RP14'!$A$57,(IF(G2704=8,'ANEXO RP14'!$A$58,(IF(G2704=9,'ANEXO RP14'!$A$59,(IF(G2704=10,'ANEXO RP14'!$A$60,(IF(G2704=11,'ANEXO RP14'!$A$61,(IF(G2704=12,'ANEXO RP14'!$A$62,(IF(G2704=13,'ANEXO RP14'!$A$63,(IF(G2704=14,'ANEXO RP14'!$A$64,(IF(G2704=15,'ANEXO RP14'!$A$65,(IF(G2704=16,'ANEXO RP14'!$A$66," ")))))))))))))))))))))))))))))))</f>
        <v xml:space="preserve"> </v>
      </c>
      <c r="I2704" s="106"/>
      <c r="J2704" s="114"/>
      <c r="K2704" s="91"/>
    </row>
    <row r="2705" spans="1:11" s="30" customFormat="1" ht="41.25" customHeight="1" thickBot="1" x14ac:dyDescent="0.3">
      <c r="A2705" s="113"/>
      <c r="B2705" s="93"/>
      <c r="C2705" s="55"/>
      <c r="D2705" s="94" t="e">
        <f>VLOOKUP($C2704:$C$5004,$C$27:$D$5004,2,0)</f>
        <v>#N/A</v>
      </c>
      <c r="E2705" s="99"/>
      <c r="F2705" s="60" t="e">
        <f>VLOOKUP($E2705:$E$5004,'PLANO DE APLICAÇÃO'!$A$5:$B$1002,2,0)</f>
        <v>#N/A</v>
      </c>
      <c r="G2705" s="28"/>
      <c r="H2705" s="29" t="str">
        <f>IF(G2705=1,'ANEXO RP14'!$A$51,(IF(G2705=2,'ANEXO RP14'!$A$52,(IF(G2705=3,'ANEXO RP14'!$A$53,(IF(G2705=4,'ANEXO RP14'!$A$54,(IF(G2705=5,'ANEXO RP14'!$A$55,(IF(G2705=6,'ANEXO RP14'!$A$56,(IF(G2705=7,'ANEXO RP14'!$A$57,(IF(G2705=8,'ANEXO RP14'!$A$58,(IF(G2705=9,'ANEXO RP14'!$A$59,(IF(G2705=10,'ANEXO RP14'!$A$60,(IF(G2705=11,'ANEXO RP14'!$A$61,(IF(G2705=12,'ANEXO RP14'!$A$62,(IF(G2705=13,'ANEXO RP14'!$A$63,(IF(G2705=14,'ANEXO RP14'!$A$64,(IF(G2705=15,'ANEXO RP14'!$A$65,(IF(G2705=16,'ANEXO RP14'!$A$66," ")))))))))))))))))))))))))))))))</f>
        <v xml:space="preserve"> </v>
      </c>
      <c r="I2705" s="106"/>
      <c r="J2705" s="114"/>
      <c r="K2705" s="91"/>
    </row>
    <row r="2706" spans="1:11" s="30" customFormat="1" ht="41.25" customHeight="1" thickBot="1" x14ac:dyDescent="0.3">
      <c r="A2706" s="113"/>
      <c r="B2706" s="93"/>
      <c r="C2706" s="55"/>
      <c r="D2706" s="94" t="e">
        <f>VLOOKUP($C2705:$C$5004,$C$27:$D$5004,2,0)</f>
        <v>#N/A</v>
      </c>
      <c r="E2706" s="99"/>
      <c r="F2706" s="60" t="e">
        <f>VLOOKUP($E2706:$E$5004,'PLANO DE APLICAÇÃO'!$A$5:$B$1002,2,0)</f>
        <v>#N/A</v>
      </c>
      <c r="G2706" s="28"/>
      <c r="H2706" s="29" t="str">
        <f>IF(G2706=1,'ANEXO RP14'!$A$51,(IF(G2706=2,'ANEXO RP14'!$A$52,(IF(G2706=3,'ANEXO RP14'!$A$53,(IF(G2706=4,'ANEXO RP14'!$A$54,(IF(G2706=5,'ANEXO RP14'!$A$55,(IF(G2706=6,'ANEXO RP14'!$A$56,(IF(G2706=7,'ANEXO RP14'!$A$57,(IF(G2706=8,'ANEXO RP14'!$A$58,(IF(G2706=9,'ANEXO RP14'!$A$59,(IF(G2706=10,'ANEXO RP14'!$A$60,(IF(G2706=11,'ANEXO RP14'!$A$61,(IF(G2706=12,'ANEXO RP14'!$A$62,(IF(G2706=13,'ANEXO RP14'!$A$63,(IF(G2706=14,'ANEXO RP14'!$A$64,(IF(G2706=15,'ANEXO RP14'!$A$65,(IF(G2706=16,'ANEXO RP14'!$A$66," ")))))))))))))))))))))))))))))))</f>
        <v xml:space="preserve"> </v>
      </c>
      <c r="I2706" s="106"/>
      <c r="J2706" s="114"/>
      <c r="K2706" s="91"/>
    </row>
    <row r="2707" spans="1:11" s="30" customFormat="1" ht="41.25" customHeight="1" thickBot="1" x14ac:dyDescent="0.3">
      <c r="A2707" s="113"/>
      <c r="B2707" s="93"/>
      <c r="C2707" s="55"/>
      <c r="D2707" s="94" t="e">
        <f>VLOOKUP($C2706:$C$5004,$C$27:$D$5004,2,0)</f>
        <v>#N/A</v>
      </c>
      <c r="E2707" s="99"/>
      <c r="F2707" s="60" t="e">
        <f>VLOOKUP($E2707:$E$5004,'PLANO DE APLICAÇÃO'!$A$5:$B$1002,2,0)</f>
        <v>#N/A</v>
      </c>
      <c r="G2707" s="28"/>
      <c r="H2707" s="29" t="str">
        <f>IF(G2707=1,'ANEXO RP14'!$A$51,(IF(G2707=2,'ANEXO RP14'!$A$52,(IF(G2707=3,'ANEXO RP14'!$A$53,(IF(G2707=4,'ANEXO RP14'!$A$54,(IF(G2707=5,'ANEXO RP14'!$A$55,(IF(G2707=6,'ANEXO RP14'!$A$56,(IF(G2707=7,'ANEXO RP14'!$A$57,(IF(G2707=8,'ANEXO RP14'!$A$58,(IF(G2707=9,'ANEXO RP14'!$A$59,(IF(G2707=10,'ANEXO RP14'!$A$60,(IF(G2707=11,'ANEXO RP14'!$A$61,(IF(G2707=12,'ANEXO RP14'!$A$62,(IF(G2707=13,'ANEXO RP14'!$A$63,(IF(G2707=14,'ANEXO RP14'!$A$64,(IF(G2707=15,'ANEXO RP14'!$A$65,(IF(G2707=16,'ANEXO RP14'!$A$66," ")))))))))))))))))))))))))))))))</f>
        <v xml:space="preserve"> </v>
      </c>
      <c r="I2707" s="106"/>
      <c r="J2707" s="114"/>
      <c r="K2707" s="91"/>
    </row>
    <row r="2708" spans="1:11" s="30" customFormat="1" ht="41.25" customHeight="1" thickBot="1" x14ac:dyDescent="0.3">
      <c r="A2708" s="113"/>
      <c r="B2708" s="93"/>
      <c r="C2708" s="55"/>
      <c r="D2708" s="94" t="e">
        <f>VLOOKUP($C2707:$C$5004,$C$27:$D$5004,2,0)</f>
        <v>#N/A</v>
      </c>
      <c r="E2708" s="99"/>
      <c r="F2708" s="60" t="e">
        <f>VLOOKUP($E2708:$E$5004,'PLANO DE APLICAÇÃO'!$A$5:$B$1002,2,0)</f>
        <v>#N/A</v>
      </c>
      <c r="G2708" s="28"/>
      <c r="H2708" s="29" t="str">
        <f>IF(G2708=1,'ANEXO RP14'!$A$51,(IF(G2708=2,'ANEXO RP14'!$A$52,(IF(G2708=3,'ANEXO RP14'!$A$53,(IF(G2708=4,'ANEXO RP14'!$A$54,(IF(G2708=5,'ANEXO RP14'!$A$55,(IF(G2708=6,'ANEXO RP14'!$A$56,(IF(G2708=7,'ANEXO RP14'!$A$57,(IF(G2708=8,'ANEXO RP14'!$A$58,(IF(G2708=9,'ANEXO RP14'!$A$59,(IF(G2708=10,'ANEXO RP14'!$A$60,(IF(G2708=11,'ANEXO RP14'!$A$61,(IF(G2708=12,'ANEXO RP14'!$A$62,(IF(G2708=13,'ANEXO RP14'!$A$63,(IF(G2708=14,'ANEXO RP14'!$A$64,(IF(G2708=15,'ANEXO RP14'!$A$65,(IF(G2708=16,'ANEXO RP14'!$A$66," ")))))))))))))))))))))))))))))))</f>
        <v xml:space="preserve"> </v>
      </c>
      <c r="I2708" s="106"/>
      <c r="J2708" s="114"/>
      <c r="K2708" s="91"/>
    </row>
    <row r="2709" spans="1:11" s="30" customFormat="1" ht="41.25" customHeight="1" thickBot="1" x14ac:dyDescent="0.3">
      <c r="A2709" s="113"/>
      <c r="B2709" s="93"/>
      <c r="C2709" s="55"/>
      <c r="D2709" s="94" t="e">
        <f>VLOOKUP($C2708:$C$5004,$C$27:$D$5004,2,0)</f>
        <v>#N/A</v>
      </c>
      <c r="E2709" s="99"/>
      <c r="F2709" s="60" t="e">
        <f>VLOOKUP($E2709:$E$5004,'PLANO DE APLICAÇÃO'!$A$5:$B$1002,2,0)</f>
        <v>#N/A</v>
      </c>
      <c r="G2709" s="28"/>
      <c r="H2709" s="29" t="str">
        <f>IF(G2709=1,'ANEXO RP14'!$A$51,(IF(G2709=2,'ANEXO RP14'!$A$52,(IF(G2709=3,'ANEXO RP14'!$A$53,(IF(G2709=4,'ANEXO RP14'!$A$54,(IF(G2709=5,'ANEXO RP14'!$A$55,(IF(G2709=6,'ANEXO RP14'!$A$56,(IF(G2709=7,'ANEXO RP14'!$A$57,(IF(G2709=8,'ANEXO RP14'!$A$58,(IF(G2709=9,'ANEXO RP14'!$A$59,(IF(G2709=10,'ANEXO RP14'!$A$60,(IF(G2709=11,'ANEXO RP14'!$A$61,(IF(G2709=12,'ANEXO RP14'!$A$62,(IF(G2709=13,'ANEXO RP14'!$A$63,(IF(G2709=14,'ANEXO RP14'!$A$64,(IF(G2709=15,'ANEXO RP14'!$A$65,(IF(G2709=16,'ANEXO RP14'!$A$66," ")))))))))))))))))))))))))))))))</f>
        <v xml:space="preserve"> </v>
      </c>
      <c r="I2709" s="106"/>
      <c r="J2709" s="114"/>
      <c r="K2709" s="91"/>
    </row>
    <row r="2710" spans="1:11" s="30" customFormat="1" ht="41.25" customHeight="1" thickBot="1" x14ac:dyDescent="0.3">
      <c r="A2710" s="113"/>
      <c r="B2710" s="93"/>
      <c r="C2710" s="55"/>
      <c r="D2710" s="94" t="e">
        <f>VLOOKUP($C2709:$C$5004,$C$27:$D$5004,2,0)</f>
        <v>#N/A</v>
      </c>
      <c r="E2710" s="99"/>
      <c r="F2710" s="60" t="e">
        <f>VLOOKUP($E2710:$E$5004,'PLANO DE APLICAÇÃO'!$A$5:$B$1002,2,0)</f>
        <v>#N/A</v>
      </c>
      <c r="G2710" s="28"/>
      <c r="H2710" s="29" t="str">
        <f>IF(G2710=1,'ANEXO RP14'!$A$51,(IF(G2710=2,'ANEXO RP14'!$A$52,(IF(G2710=3,'ANEXO RP14'!$A$53,(IF(G2710=4,'ANEXO RP14'!$A$54,(IF(G2710=5,'ANEXO RP14'!$A$55,(IF(G2710=6,'ANEXO RP14'!$A$56,(IF(G2710=7,'ANEXO RP14'!$A$57,(IF(G2710=8,'ANEXO RP14'!$A$58,(IF(G2710=9,'ANEXO RP14'!$A$59,(IF(G2710=10,'ANEXO RP14'!$A$60,(IF(G2710=11,'ANEXO RP14'!$A$61,(IF(G2710=12,'ANEXO RP14'!$A$62,(IF(G2710=13,'ANEXO RP14'!$A$63,(IF(G2710=14,'ANEXO RP14'!$A$64,(IF(G2710=15,'ANEXO RP14'!$A$65,(IF(G2710=16,'ANEXO RP14'!$A$66," ")))))))))))))))))))))))))))))))</f>
        <v xml:space="preserve"> </v>
      </c>
      <c r="I2710" s="106"/>
      <c r="J2710" s="114"/>
      <c r="K2710" s="91"/>
    </row>
    <row r="2711" spans="1:11" s="30" customFormat="1" ht="41.25" customHeight="1" thickBot="1" x14ac:dyDescent="0.3">
      <c r="A2711" s="113"/>
      <c r="B2711" s="93"/>
      <c r="C2711" s="55"/>
      <c r="D2711" s="94" t="e">
        <f>VLOOKUP($C2710:$C$5004,$C$27:$D$5004,2,0)</f>
        <v>#N/A</v>
      </c>
      <c r="E2711" s="99"/>
      <c r="F2711" s="60" t="e">
        <f>VLOOKUP($E2711:$E$5004,'PLANO DE APLICAÇÃO'!$A$5:$B$1002,2,0)</f>
        <v>#N/A</v>
      </c>
      <c r="G2711" s="28"/>
      <c r="H2711" s="29" t="str">
        <f>IF(G2711=1,'ANEXO RP14'!$A$51,(IF(G2711=2,'ANEXO RP14'!$A$52,(IF(G2711=3,'ANEXO RP14'!$A$53,(IF(G2711=4,'ANEXO RP14'!$A$54,(IF(G2711=5,'ANEXO RP14'!$A$55,(IF(G2711=6,'ANEXO RP14'!$A$56,(IF(G2711=7,'ANEXO RP14'!$A$57,(IF(G2711=8,'ANEXO RP14'!$A$58,(IF(G2711=9,'ANEXO RP14'!$A$59,(IF(G2711=10,'ANEXO RP14'!$A$60,(IF(G2711=11,'ANEXO RP14'!$A$61,(IF(G2711=12,'ANEXO RP14'!$A$62,(IF(G2711=13,'ANEXO RP14'!$A$63,(IF(G2711=14,'ANEXO RP14'!$A$64,(IF(G2711=15,'ANEXO RP14'!$A$65,(IF(G2711=16,'ANEXO RP14'!$A$66," ")))))))))))))))))))))))))))))))</f>
        <v xml:space="preserve"> </v>
      </c>
      <c r="I2711" s="106"/>
      <c r="J2711" s="114"/>
      <c r="K2711" s="91"/>
    </row>
    <row r="2712" spans="1:11" s="30" customFormat="1" ht="41.25" customHeight="1" thickBot="1" x14ac:dyDescent="0.3">
      <c r="A2712" s="113"/>
      <c r="B2712" s="93"/>
      <c r="C2712" s="55"/>
      <c r="D2712" s="94" t="e">
        <f>VLOOKUP($C2711:$C$5004,$C$27:$D$5004,2,0)</f>
        <v>#N/A</v>
      </c>
      <c r="E2712" s="99"/>
      <c r="F2712" s="60" t="e">
        <f>VLOOKUP($E2712:$E$5004,'PLANO DE APLICAÇÃO'!$A$5:$B$1002,2,0)</f>
        <v>#N/A</v>
      </c>
      <c r="G2712" s="28"/>
      <c r="H2712" s="29" t="str">
        <f>IF(G2712=1,'ANEXO RP14'!$A$51,(IF(G2712=2,'ANEXO RP14'!$A$52,(IF(G2712=3,'ANEXO RP14'!$A$53,(IF(G2712=4,'ANEXO RP14'!$A$54,(IF(G2712=5,'ANEXO RP14'!$A$55,(IF(G2712=6,'ANEXO RP14'!$A$56,(IF(G2712=7,'ANEXO RP14'!$A$57,(IF(G2712=8,'ANEXO RP14'!$A$58,(IF(G2712=9,'ANEXO RP14'!$A$59,(IF(G2712=10,'ANEXO RP14'!$A$60,(IF(G2712=11,'ANEXO RP14'!$A$61,(IF(G2712=12,'ANEXO RP14'!$A$62,(IF(G2712=13,'ANEXO RP14'!$A$63,(IF(G2712=14,'ANEXO RP14'!$A$64,(IF(G2712=15,'ANEXO RP14'!$A$65,(IF(G2712=16,'ANEXO RP14'!$A$66," ")))))))))))))))))))))))))))))))</f>
        <v xml:space="preserve"> </v>
      </c>
      <c r="I2712" s="106"/>
      <c r="J2712" s="114"/>
      <c r="K2712" s="91"/>
    </row>
    <row r="2713" spans="1:11" s="30" customFormat="1" ht="41.25" customHeight="1" thickBot="1" x14ac:dyDescent="0.3">
      <c r="A2713" s="113"/>
      <c r="B2713" s="93"/>
      <c r="C2713" s="55"/>
      <c r="D2713" s="94" t="e">
        <f>VLOOKUP($C2712:$C$5004,$C$27:$D$5004,2,0)</f>
        <v>#N/A</v>
      </c>
      <c r="E2713" s="99"/>
      <c r="F2713" s="60" t="e">
        <f>VLOOKUP($E2713:$E$5004,'PLANO DE APLICAÇÃO'!$A$5:$B$1002,2,0)</f>
        <v>#N/A</v>
      </c>
      <c r="G2713" s="28"/>
      <c r="H2713" s="29" t="str">
        <f>IF(G2713=1,'ANEXO RP14'!$A$51,(IF(G2713=2,'ANEXO RP14'!$A$52,(IF(G2713=3,'ANEXO RP14'!$A$53,(IF(G2713=4,'ANEXO RP14'!$A$54,(IF(G2713=5,'ANEXO RP14'!$A$55,(IF(G2713=6,'ANEXO RP14'!$A$56,(IF(G2713=7,'ANEXO RP14'!$A$57,(IF(G2713=8,'ANEXO RP14'!$A$58,(IF(G2713=9,'ANEXO RP14'!$A$59,(IF(G2713=10,'ANEXO RP14'!$A$60,(IF(G2713=11,'ANEXO RP14'!$A$61,(IF(G2713=12,'ANEXO RP14'!$A$62,(IF(G2713=13,'ANEXO RP14'!$A$63,(IF(G2713=14,'ANEXO RP14'!$A$64,(IF(G2713=15,'ANEXO RP14'!$A$65,(IF(G2713=16,'ANEXO RP14'!$A$66," ")))))))))))))))))))))))))))))))</f>
        <v xml:space="preserve"> </v>
      </c>
      <c r="I2713" s="106"/>
      <c r="J2713" s="114"/>
      <c r="K2713" s="91"/>
    </row>
    <row r="2714" spans="1:11" s="30" customFormat="1" ht="41.25" customHeight="1" thickBot="1" x14ac:dyDescent="0.3">
      <c r="A2714" s="113"/>
      <c r="B2714" s="93"/>
      <c r="C2714" s="55"/>
      <c r="D2714" s="94" t="e">
        <f>VLOOKUP($C2713:$C$5004,$C$27:$D$5004,2,0)</f>
        <v>#N/A</v>
      </c>
      <c r="E2714" s="99"/>
      <c r="F2714" s="60" t="e">
        <f>VLOOKUP($E2714:$E$5004,'PLANO DE APLICAÇÃO'!$A$5:$B$1002,2,0)</f>
        <v>#N/A</v>
      </c>
      <c r="G2714" s="28"/>
      <c r="H2714" s="29" t="str">
        <f>IF(G2714=1,'ANEXO RP14'!$A$51,(IF(G2714=2,'ANEXO RP14'!$A$52,(IF(G2714=3,'ANEXO RP14'!$A$53,(IF(G2714=4,'ANEXO RP14'!$A$54,(IF(G2714=5,'ANEXO RP14'!$A$55,(IF(G2714=6,'ANEXO RP14'!$A$56,(IF(G2714=7,'ANEXO RP14'!$A$57,(IF(G2714=8,'ANEXO RP14'!$A$58,(IF(G2714=9,'ANEXO RP14'!$A$59,(IF(G2714=10,'ANEXO RP14'!$A$60,(IF(G2714=11,'ANEXO RP14'!$A$61,(IF(G2714=12,'ANEXO RP14'!$A$62,(IF(G2714=13,'ANEXO RP14'!$A$63,(IF(G2714=14,'ANEXO RP14'!$A$64,(IF(G2714=15,'ANEXO RP14'!$A$65,(IF(G2714=16,'ANEXO RP14'!$A$66," ")))))))))))))))))))))))))))))))</f>
        <v xml:space="preserve"> </v>
      </c>
      <c r="I2714" s="106"/>
      <c r="J2714" s="114"/>
      <c r="K2714" s="91"/>
    </row>
    <row r="2715" spans="1:11" s="30" customFormat="1" ht="41.25" customHeight="1" thickBot="1" x14ac:dyDescent="0.3">
      <c r="A2715" s="113"/>
      <c r="B2715" s="93"/>
      <c r="C2715" s="55"/>
      <c r="D2715" s="94" t="e">
        <f>VLOOKUP($C2714:$C$5004,$C$27:$D$5004,2,0)</f>
        <v>#N/A</v>
      </c>
      <c r="E2715" s="99"/>
      <c r="F2715" s="60" t="e">
        <f>VLOOKUP($E2715:$E$5004,'PLANO DE APLICAÇÃO'!$A$5:$B$1002,2,0)</f>
        <v>#N/A</v>
      </c>
      <c r="G2715" s="28"/>
      <c r="H2715" s="29" t="str">
        <f>IF(G2715=1,'ANEXO RP14'!$A$51,(IF(G2715=2,'ANEXO RP14'!$A$52,(IF(G2715=3,'ANEXO RP14'!$A$53,(IF(G2715=4,'ANEXO RP14'!$A$54,(IF(G2715=5,'ANEXO RP14'!$A$55,(IF(G2715=6,'ANEXO RP14'!$A$56,(IF(G2715=7,'ANEXO RP14'!$A$57,(IF(G2715=8,'ANEXO RP14'!$A$58,(IF(G2715=9,'ANEXO RP14'!$A$59,(IF(G2715=10,'ANEXO RP14'!$A$60,(IF(G2715=11,'ANEXO RP14'!$A$61,(IF(G2715=12,'ANEXO RP14'!$A$62,(IF(G2715=13,'ANEXO RP14'!$A$63,(IF(G2715=14,'ANEXO RP14'!$A$64,(IF(G2715=15,'ANEXO RP14'!$A$65,(IF(G2715=16,'ANEXO RP14'!$A$66," ")))))))))))))))))))))))))))))))</f>
        <v xml:space="preserve"> </v>
      </c>
      <c r="I2715" s="106"/>
      <c r="J2715" s="114"/>
      <c r="K2715" s="91"/>
    </row>
    <row r="2716" spans="1:11" s="30" customFormat="1" ht="41.25" customHeight="1" thickBot="1" x14ac:dyDescent="0.3">
      <c r="A2716" s="113"/>
      <c r="B2716" s="93"/>
      <c r="C2716" s="55"/>
      <c r="D2716" s="94" t="e">
        <f>VLOOKUP($C2715:$C$5004,$C$27:$D$5004,2,0)</f>
        <v>#N/A</v>
      </c>
      <c r="E2716" s="99"/>
      <c r="F2716" s="60" t="e">
        <f>VLOOKUP($E2716:$E$5004,'PLANO DE APLICAÇÃO'!$A$5:$B$1002,2,0)</f>
        <v>#N/A</v>
      </c>
      <c r="G2716" s="28"/>
      <c r="H2716" s="29" t="str">
        <f>IF(G2716=1,'ANEXO RP14'!$A$51,(IF(G2716=2,'ANEXO RP14'!$A$52,(IF(G2716=3,'ANEXO RP14'!$A$53,(IF(G2716=4,'ANEXO RP14'!$A$54,(IF(G2716=5,'ANEXO RP14'!$A$55,(IF(G2716=6,'ANEXO RP14'!$A$56,(IF(G2716=7,'ANEXO RP14'!$A$57,(IF(G2716=8,'ANEXO RP14'!$A$58,(IF(G2716=9,'ANEXO RP14'!$A$59,(IF(G2716=10,'ANEXO RP14'!$A$60,(IF(G2716=11,'ANEXO RP14'!$A$61,(IF(G2716=12,'ANEXO RP14'!$A$62,(IF(G2716=13,'ANEXO RP14'!$A$63,(IF(G2716=14,'ANEXO RP14'!$A$64,(IF(G2716=15,'ANEXO RP14'!$A$65,(IF(G2716=16,'ANEXO RP14'!$A$66," ")))))))))))))))))))))))))))))))</f>
        <v xml:space="preserve"> </v>
      </c>
      <c r="I2716" s="106"/>
      <c r="J2716" s="114"/>
      <c r="K2716" s="91"/>
    </row>
    <row r="2717" spans="1:11" s="30" customFormat="1" ht="41.25" customHeight="1" thickBot="1" x14ac:dyDescent="0.3">
      <c r="A2717" s="113"/>
      <c r="B2717" s="93"/>
      <c r="C2717" s="55"/>
      <c r="D2717" s="94" t="e">
        <f>VLOOKUP($C2716:$C$5004,$C$27:$D$5004,2,0)</f>
        <v>#N/A</v>
      </c>
      <c r="E2717" s="99"/>
      <c r="F2717" s="60" t="e">
        <f>VLOOKUP($E2717:$E$5004,'PLANO DE APLICAÇÃO'!$A$5:$B$1002,2,0)</f>
        <v>#N/A</v>
      </c>
      <c r="G2717" s="28"/>
      <c r="H2717" s="29" t="str">
        <f>IF(G2717=1,'ANEXO RP14'!$A$51,(IF(G2717=2,'ANEXO RP14'!$A$52,(IF(G2717=3,'ANEXO RP14'!$A$53,(IF(G2717=4,'ANEXO RP14'!$A$54,(IF(G2717=5,'ANEXO RP14'!$A$55,(IF(G2717=6,'ANEXO RP14'!$A$56,(IF(G2717=7,'ANEXO RP14'!$A$57,(IF(G2717=8,'ANEXO RP14'!$A$58,(IF(G2717=9,'ANEXO RP14'!$A$59,(IF(G2717=10,'ANEXO RP14'!$A$60,(IF(G2717=11,'ANEXO RP14'!$A$61,(IF(G2717=12,'ANEXO RP14'!$A$62,(IF(G2717=13,'ANEXO RP14'!$A$63,(IF(G2717=14,'ANEXO RP14'!$A$64,(IF(G2717=15,'ANEXO RP14'!$A$65,(IF(G2717=16,'ANEXO RP14'!$A$66," ")))))))))))))))))))))))))))))))</f>
        <v xml:space="preserve"> </v>
      </c>
      <c r="I2717" s="106"/>
      <c r="J2717" s="114"/>
      <c r="K2717" s="91"/>
    </row>
    <row r="2718" spans="1:11" s="30" customFormat="1" ht="41.25" customHeight="1" thickBot="1" x14ac:dyDescent="0.3">
      <c r="A2718" s="113"/>
      <c r="B2718" s="93"/>
      <c r="C2718" s="55"/>
      <c r="D2718" s="94" t="e">
        <f>VLOOKUP($C2717:$C$5004,$C$27:$D$5004,2,0)</f>
        <v>#N/A</v>
      </c>
      <c r="E2718" s="99"/>
      <c r="F2718" s="60" t="e">
        <f>VLOOKUP($E2718:$E$5004,'PLANO DE APLICAÇÃO'!$A$5:$B$1002,2,0)</f>
        <v>#N/A</v>
      </c>
      <c r="G2718" s="28"/>
      <c r="H2718" s="29" t="str">
        <f>IF(G2718=1,'ANEXO RP14'!$A$51,(IF(G2718=2,'ANEXO RP14'!$A$52,(IF(G2718=3,'ANEXO RP14'!$A$53,(IF(G2718=4,'ANEXO RP14'!$A$54,(IF(G2718=5,'ANEXO RP14'!$A$55,(IF(G2718=6,'ANEXO RP14'!$A$56,(IF(G2718=7,'ANEXO RP14'!$A$57,(IF(G2718=8,'ANEXO RP14'!$A$58,(IF(G2718=9,'ANEXO RP14'!$A$59,(IF(G2718=10,'ANEXO RP14'!$A$60,(IF(G2718=11,'ANEXO RP14'!$A$61,(IF(G2718=12,'ANEXO RP14'!$A$62,(IF(G2718=13,'ANEXO RP14'!$A$63,(IF(G2718=14,'ANEXO RP14'!$A$64,(IF(G2718=15,'ANEXO RP14'!$A$65,(IF(G2718=16,'ANEXO RP14'!$A$66," ")))))))))))))))))))))))))))))))</f>
        <v xml:space="preserve"> </v>
      </c>
      <c r="I2718" s="106"/>
      <c r="J2718" s="114"/>
      <c r="K2718" s="91"/>
    </row>
    <row r="2719" spans="1:11" s="30" customFormat="1" ht="41.25" customHeight="1" thickBot="1" x14ac:dyDescent="0.3">
      <c r="A2719" s="113"/>
      <c r="B2719" s="93"/>
      <c r="C2719" s="55"/>
      <c r="D2719" s="94" t="e">
        <f>VLOOKUP($C2718:$C$5004,$C$27:$D$5004,2,0)</f>
        <v>#N/A</v>
      </c>
      <c r="E2719" s="99"/>
      <c r="F2719" s="60" t="e">
        <f>VLOOKUP($E2719:$E$5004,'PLANO DE APLICAÇÃO'!$A$5:$B$1002,2,0)</f>
        <v>#N/A</v>
      </c>
      <c r="G2719" s="28"/>
      <c r="H2719" s="29" t="str">
        <f>IF(G2719=1,'ANEXO RP14'!$A$51,(IF(G2719=2,'ANEXO RP14'!$A$52,(IF(G2719=3,'ANEXO RP14'!$A$53,(IF(G2719=4,'ANEXO RP14'!$A$54,(IF(G2719=5,'ANEXO RP14'!$A$55,(IF(G2719=6,'ANEXO RP14'!$A$56,(IF(G2719=7,'ANEXO RP14'!$A$57,(IF(G2719=8,'ANEXO RP14'!$A$58,(IF(G2719=9,'ANEXO RP14'!$A$59,(IF(G2719=10,'ANEXO RP14'!$A$60,(IF(G2719=11,'ANEXO RP14'!$A$61,(IF(G2719=12,'ANEXO RP14'!$A$62,(IF(G2719=13,'ANEXO RP14'!$A$63,(IF(G2719=14,'ANEXO RP14'!$A$64,(IF(G2719=15,'ANEXO RP14'!$A$65,(IF(G2719=16,'ANEXO RP14'!$A$66," ")))))))))))))))))))))))))))))))</f>
        <v xml:space="preserve"> </v>
      </c>
      <c r="I2719" s="106"/>
      <c r="J2719" s="114"/>
      <c r="K2719" s="91"/>
    </row>
    <row r="2720" spans="1:11" s="30" customFormat="1" ht="41.25" customHeight="1" thickBot="1" x14ac:dyDescent="0.3">
      <c r="A2720" s="113"/>
      <c r="B2720" s="93"/>
      <c r="C2720" s="55"/>
      <c r="D2720" s="94" t="e">
        <f>VLOOKUP($C2719:$C$5004,$C$27:$D$5004,2,0)</f>
        <v>#N/A</v>
      </c>
      <c r="E2720" s="99"/>
      <c r="F2720" s="60" t="e">
        <f>VLOOKUP($E2720:$E$5004,'PLANO DE APLICAÇÃO'!$A$5:$B$1002,2,0)</f>
        <v>#N/A</v>
      </c>
      <c r="G2720" s="28"/>
      <c r="H2720" s="29" t="str">
        <f>IF(G2720=1,'ANEXO RP14'!$A$51,(IF(G2720=2,'ANEXO RP14'!$A$52,(IF(G2720=3,'ANEXO RP14'!$A$53,(IF(G2720=4,'ANEXO RP14'!$A$54,(IF(G2720=5,'ANEXO RP14'!$A$55,(IF(G2720=6,'ANEXO RP14'!$A$56,(IF(G2720=7,'ANEXO RP14'!$A$57,(IF(G2720=8,'ANEXO RP14'!$A$58,(IF(G2720=9,'ANEXO RP14'!$A$59,(IF(G2720=10,'ANEXO RP14'!$A$60,(IF(G2720=11,'ANEXO RP14'!$A$61,(IF(G2720=12,'ANEXO RP14'!$A$62,(IF(G2720=13,'ANEXO RP14'!$A$63,(IF(G2720=14,'ANEXO RP14'!$A$64,(IF(G2720=15,'ANEXO RP14'!$A$65,(IF(G2720=16,'ANEXO RP14'!$A$66," ")))))))))))))))))))))))))))))))</f>
        <v xml:space="preserve"> </v>
      </c>
      <c r="I2720" s="106"/>
      <c r="J2720" s="114"/>
      <c r="K2720" s="91"/>
    </row>
    <row r="2721" spans="1:11" s="30" customFormat="1" ht="41.25" customHeight="1" thickBot="1" x14ac:dyDescent="0.3">
      <c r="A2721" s="113"/>
      <c r="B2721" s="93"/>
      <c r="C2721" s="55"/>
      <c r="D2721" s="94" t="e">
        <f>VLOOKUP($C2720:$C$5004,$C$27:$D$5004,2,0)</f>
        <v>#N/A</v>
      </c>
      <c r="E2721" s="99"/>
      <c r="F2721" s="60" t="e">
        <f>VLOOKUP($E2721:$E$5004,'PLANO DE APLICAÇÃO'!$A$5:$B$1002,2,0)</f>
        <v>#N/A</v>
      </c>
      <c r="G2721" s="28"/>
      <c r="H2721" s="29" t="str">
        <f>IF(G2721=1,'ANEXO RP14'!$A$51,(IF(G2721=2,'ANEXO RP14'!$A$52,(IF(G2721=3,'ANEXO RP14'!$A$53,(IF(G2721=4,'ANEXO RP14'!$A$54,(IF(G2721=5,'ANEXO RP14'!$A$55,(IF(G2721=6,'ANEXO RP14'!$A$56,(IF(G2721=7,'ANEXO RP14'!$A$57,(IF(G2721=8,'ANEXO RP14'!$A$58,(IF(G2721=9,'ANEXO RP14'!$A$59,(IF(G2721=10,'ANEXO RP14'!$A$60,(IF(G2721=11,'ANEXO RP14'!$A$61,(IF(G2721=12,'ANEXO RP14'!$A$62,(IF(G2721=13,'ANEXO RP14'!$A$63,(IF(G2721=14,'ANEXO RP14'!$A$64,(IF(G2721=15,'ANEXO RP14'!$A$65,(IF(G2721=16,'ANEXO RP14'!$A$66," ")))))))))))))))))))))))))))))))</f>
        <v xml:space="preserve"> </v>
      </c>
      <c r="I2721" s="106"/>
      <c r="J2721" s="114"/>
      <c r="K2721" s="91"/>
    </row>
    <row r="2722" spans="1:11" s="30" customFormat="1" ht="41.25" customHeight="1" thickBot="1" x14ac:dyDescent="0.3">
      <c r="A2722" s="113"/>
      <c r="B2722" s="93"/>
      <c r="C2722" s="55"/>
      <c r="D2722" s="94" t="e">
        <f>VLOOKUP($C2721:$C$5004,$C$27:$D$5004,2,0)</f>
        <v>#N/A</v>
      </c>
      <c r="E2722" s="99"/>
      <c r="F2722" s="60" t="e">
        <f>VLOOKUP($E2722:$E$5004,'PLANO DE APLICAÇÃO'!$A$5:$B$1002,2,0)</f>
        <v>#N/A</v>
      </c>
      <c r="G2722" s="28"/>
      <c r="H2722" s="29" t="str">
        <f>IF(G2722=1,'ANEXO RP14'!$A$51,(IF(G2722=2,'ANEXO RP14'!$A$52,(IF(G2722=3,'ANEXO RP14'!$A$53,(IF(G2722=4,'ANEXO RP14'!$A$54,(IF(G2722=5,'ANEXO RP14'!$A$55,(IF(G2722=6,'ANEXO RP14'!$A$56,(IF(G2722=7,'ANEXO RP14'!$A$57,(IF(G2722=8,'ANEXO RP14'!$A$58,(IF(G2722=9,'ANEXO RP14'!$A$59,(IF(G2722=10,'ANEXO RP14'!$A$60,(IF(G2722=11,'ANEXO RP14'!$A$61,(IF(G2722=12,'ANEXO RP14'!$A$62,(IF(G2722=13,'ANEXO RP14'!$A$63,(IF(G2722=14,'ANEXO RP14'!$A$64,(IF(G2722=15,'ANEXO RP14'!$A$65,(IF(G2722=16,'ANEXO RP14'!$A$66," ")))))))))))))))))))))))))))))))</f>
        <v xml:space="preserve"> </v>
      </c>
      <c r="I2722" s="106"/>
      <c r="J2722" s="114"/>
      <c r="K2722" s="91"/>
    </row>
    <row r="2723" spans="1:11" s="30" customFormat="1" ht="41.25" customHeight="1" thickBot="1" x14ac:dyDescent="0.3">
      <c r="A2723" s="113"/>
      <c r="B2723" s="93"/>
      <c r="C2723" s="55"/>
      <c r="D2723" s="94" t="e">
        <f>VLOOKUP($C2722:$C$5004,$C$27:$D$5004,2,0)</f>
        <v>#N/A</v>
      </c>
      <c r="E2723" s="99"/>
      <c r="F2723" s="60" t="e">
        <f>VLOOKUP($E2723:$E$5004,'PLANO DE APLICAÇÃO'!$A$5:$B$1002,2,0)</f>
        <v>#N/A</v>
      </c>
      <c r="G2723" s="28"/>
      <c r="H2723" s="29" t="str">
        <f>IF(G2723=1,'ANEXO RP14'!$A$51,(IF(G2723=2,'ANEXO RP14'!$A$52,(IF(G2723=3,'ANEXO RP14'!$A$53,(IF(G2723=4,'ANEXO RP14'!$A$54,(IF(G2723=5,'ANEXO RP14'!$A$55,(IF(G2723=6,'ANEXO RP14'!$A$56,(IF(G2723=7,'ANEXO RP14'!$A$57,(IF(G2723=8,'ANEXO RP14'!$A$58,(IF(G2723=9,'ANEXO RP14'!$A$59,(IF(G2723=10,'ANEXO RP14'!$A$60,(IF(G2723=11,'ANEXO RP14'!$A$61,(IF(G2723=12,'ANEXO RP14'!$A$62,(IF(G2723=13,'ANEXO RP14'!$A$63,(IF(G2723=14,'ANEXO RP14'!$A$64,(IF(G2723=15,'ANEXO RP14'!$A$65,(IF(G2723=16,'ANEXO RP14'!$A$66," ")))))))))))))))))))))))))))))))</f>
        <v xml:space="preserve"> </v>
      </c>
      <c r="I2723" s="106"/>
      <c r="J2723" s="114"/>
      <c r="K2723" s="91"/>
    </row>
    <row r="2724" spans="1:11" s="30" customFormat="1" ht="41.25" customHeight="1" thickBot="1" x14ac:dyDescent="0.3">
      <c r="A2724" s="113"/>
      <c r="B2724" s="93"/>
      <c r="C2724" s="55"/>
      <c r="D2724" s="94" t="e">
        <f>VLOOKUP($C2723:$C$5004,$C$27:$D$5004,2,0)</f>
        <v>#N/A</v>
      </c>
      <c r="E2724" s="99"/>
      <c r="F2724" s="60" t="e">
        <f>VLOOKUP($E2724:$E$5004,'PLANO DE APLICAÇÃO'!$A$5:$B$1002,2,0)</f>
        <v>#N/A</v>
      </c>
      <c r="G2724" s="28"/>
      <c r="H2724" s="29" t="str">
        <f>IF(G2724=1,'ANEXO RP14'!$A$51,(IF(G2724=2,'ANEXO RP14'!$A$52,(IF(G2724=3,'ANEXO RP14'!$A$53,(IF(G2724=4,'ANEXO RP14'!$A$54,(IF(G2724=5,'ANEXO RP14'!$A$55,(IF(G2724=6,'ANEXO RP14'!$A$56,(IF(G2724=7,'ANEXO RP14'!$A$57,(IF(G2724=8,'ANEXO RP14'!$A$58,(IF(G2724=9,'ANEXO RP14'!$A$59,(IF(G2724=10,'ANEXO RP14'!$A$60,(IF(G2724=11,'ANEXO RP14'!$A$61,(IF(G2724=12,'ANEXO RP14'!$A$62,(IF(G2724=13,'ANEXO RP14'!$A$63,(IF(G2724=14,'ANEXO RP14'!$A$64,(IF(G2724=15,'ANEXO RP14'!$A$65,(IF(G2724=16,'ANEXO RP14'!$A$66," ")))))))))))))))))))))))))))))))</f>
        <v xml:space="preserve"> </v>
      </c>
      <c r="I2724" s="106"/>
      <c r="J2724" s="114"/>
      <c r="K2724" s="91"/>
    </row>
    <row r="2725" spans="1:11" s="30" customFormat="1" ht="41.25" customHeight="1" thickBot="1" x14ac:dyDescent="0.3">
      <c r="A2725" s="113"/>
      <c r="B2725" s="93"/>
      <c r="C2725" s="55"/>
      <c r="D2725" s="94" t="e">
        <f>VLOOKUP($C2724:$C$5004,$C$27:$D$5004,2,0)</f>
        <v>#N/A</v>
      </c>
      <c r="E2725" s="99"/>
      <c r="F2725" s="60" t="e">
        <f>VLOOKUP($E2725:$E$5004,'PLANO DE APLICAÇÃO'!$A$5:$B$1002,2,0)</f>
        <v>#N/A</v>
      </c>
      <c r="G2725" s="28"/>
      <c r="H2725" s="29" t="str">
        <f>IF(G2725=1,'ANEXO RP14'!$A$51,(IF(G2725=2,'ANEXO RP14'!$A$52,(IF(G2725=3,'ANEXO RP14'!$A$53,(IF(G2725=4,'ANEXO RP14'!$A$54,(IF(G2725=5,'ANEXO RP14'!$A$55,(IF(G2725=6,'ANEXO RP14'!$A$56,(IF(G2725=7,'ANEXO RP14'!$A$57,(IF(G2725=8,'ANEXO RP14'!$A$58,(IF(G2725=9,'ANEXO RP14'!$A$59,(IF(G2725=10,'ANEXO RP14'!$A$60,(IF(G2725=11,'ANEXO RP14'!$A$61,(IF(G2725=12,'ANEXO RP14'!$A$62,(IF(G2725=13,'ANEXO RP14'!$A$63,(IF(G2725=14,'ANEXO RP14'!$A$64,(IF(G2725=15,'ANEXO RP14'!$A$65,(IF(G2725=16,'ANEXO RP14'!$A$66," ")))))))))))))))))))))))))))))))</f>
        <v xml:space="preserve"> </v>
      </c>
      <c r="I2725" s="106"/>
      <c r="J2725" s="114"/>
      <c r="K2725" s="91"/>
    </row>
    <row r="2726" spans="1:11" s="30" customFormat="1" ht="41.25" customHeight="1" thickBot="1" x14ac:dyDescent="0.3">
      <c r="A2726" s="113"/>
      <c r="B2726" s="93"/>
      <c r="C2726" s="55"/>
      <c r="D2726" s="94" t="e">
        <f>VLOOKUP($C2725:$C$5004,$C$27:$D$5004,2,0)</f>
        <v>#N/A</v>
      </c>
      <c r="E2726" s="99"/>
      <c r="F2726" s="60" t="e">
        <f>VLOOKUP($E2726:$E$5004,'PLANO DE APLICAÇÃO'!$A$5:$B$1002,2,0)</f>
        <v>#N/A</v>
      </c>
      <c r="G2726" s="28"/>
      <c r="H2726" s="29" t="str">
        <f>IF(G2726=1,'ANEXO RP14'!$A$51,(IF(G2726=2,'ANEXO RP14'!$A$52,(IF(G2726=3,'ANEXO RP14'!$A$53,(IF(G2726=4,'ANEXO RP14'!$A$54,(IF(G2726=5,'ANEXO RP14'!$A$55,(IF(G2726=6,'ANEXO RP14'!$A$56,(IF(G2726=7,'ANEXO RP14'!$A$57,(IF(G2726=8,'ANEXO RP14'!$A$58,(IF(G2726=9,'ANEXO RP14'!$A$59,(IF(G2726=10,'ANEXO RP14'!$A$60,(IF(G2726=11,'ANEXO RP14'!$A$61,(IF(G2726=12,'ANEXO RP14'!$A$62,(IF(G2726=13,'ANEXO RP14'!$A$63,(IF(G2726=14,'ANEXO RP14'!$A$64,(IF(G2726=15,'ANEXO RP14'!$A$65,(IF(G2726=16,'ANEXO RP14'!$A$66," ")))))))))))))))))))))))))))))))</f>
        <v xml:space="preserve"> </v>
      </c>
      <c r="I2726" s="106"/>
      <c r="J2726" s="114"/>
      <c r="K2726" s="91"/>
    </row>
    <row r="2727" spans="1:11" s="30" customFormat="1" ht="41.25" customHeight="1" thickBot="1" x14ac:dyDescent="0.3">
      <c r="A2727" s="113"/>
      <c r="B2727" s="93"/>
      <c r="C2727" s="55"/>
      <c r="D2727" s="94" t="e">
        <f>VLOOKUP($C2726:$C$5004,$C$27:$D$5004,2,0)</f>
        <v>#N/A</v>
      </c>
      <c r="E2727" s="99"/>
      <c r="F2727" s="60" t="e">
        <f>VLOOKUP($E2727:$E$5004,'PLANO DE APLICAÇÃO'!$A$5:$B$1002,2,0)</f>
        <v>#N/A</v>
      </c>
      <c r="G2727" s="28"/>
      <c r="H2727" s="29" t="str">
        <f>IF(G2727=1,'ANEXO RP14'!$A$51,(IF(G2727=2,'ANEXO RP14'!$A$52,(IF(G2727=3,'ANEXO RP14'!$A$53,(IF(G2727=4,'ANEXO RP14'!$A$54,(IF(G2727=5,'ANEXO RP14'!$A$55,(IF(G2727=6,'ANEXO RP14'!$A$56,(IF(G2727=7,'ANEXO RP14'!$A$57,(IF(G2727=8,'ANEXO RP14'!$A$58,(IF(G2727=9,'ANEXO RP14'!$A$59,(IF(G2727=10,'ANEXO RP14'!$A$60,(IF(G2727=11,'ANEXO RP14'!$A$61,(IF(G2727=12,'ANEXO RP14'!$A$62,(IF(G2727=13,'ANEXO RP14'!$A$63,(IF(G2727=14,'ANEXO RP14'!$A$64,(IF(G2727=15,'ANEXO RP14'!$A$65,(IF(G2727=16,'ANEXO RP14'!$A$66," ")))))))))))))))))))))))))))))))</f>
        <v xml:space="preserve"> </v>
      </c>
      <c r="I2727" s="106"/>
      <c r="J2727" s="114"/>
      <c r="K2727" s="91"/>
    </row>
    <row r="2728" spans="1:11" s="30" customFormat="1" ht="41.25" customHeight="1" thickBot="1" x14ac:dyDescent="0.3">
      <c r="A2728" s="113"/>
      <c r="B2728" s="93"/>
      <c r="C2728" s="55"/>
      <c r="D2728" s="94" t="e">
        <f>VLOOKUP($C2727:$C$5004,$C$27:$D$5004,2,0)</f>
        <v>#N/A</v>
      </c>
      <c r="E2728" s="99"/>
      <c r="F2728" s="60" t="e">
        <f>VLOOKUP($E2728:$E$5004,'PLANO DE APLICAÇÃO'!$A$5:$B$1002,2,0)</f>
        <v>#N/A</v>
      </c>
      <c r="G2728" s="28"/>
      <c r="H2728" s="29" t="str">
        <f>IF(G2728=1,'ANEXO RP14'!$A$51,(IF(G2728=2,'ANEXO RP14'!$A$52,(IF(G2728=3,'ANEXO RP14'!$A$53,(IF(G2728=4,'ANEXO RP14'!$A$54,(IF(G2728=5,'ANEXO RP14'!$A$55,(IF(G2728=6,'ANEXO RP14'!$A$56,(IF(G2728=7,'ANEXO RP14'!$A$57,(IF(G2728=8,'ANEXO RP14'!$A$58,(IF(G2728=9,'ANEXO RP14'!$A$59,(IF(G2728=10,'ANEXO RP14'!$A$60,(IF(G2728=11,'ANEXO RP14'!$A$61,(IF(G2728=12,'ANEXO RP14'!$A$62,(IF(G2728=13,'ANEXO RP14'!$A$63,(IF(G2728=14,'ANEXO RP14'!$A$64,(IF(G2728=15,'ANEXO RP14'!$A$65,(IF(G2728=16,'ANEXO RP14'!$A$66," ")))))))))))))))))))))))))))))))</f>
        <v xml:space="preserve"> </v>
      </c>
      <c r="I2728" s="106"/>
      <c r="J2728" s="114"/>
      <c r="K2728" s="91"/>
    </row>
    <row r="2729" spans="1:11" s="30" customFormat="1" ht="41.25" customHeight="1" thickBot="1" x14ac:dyDescent="0.3">
      <c r="A2729" s="113"/>
      <c r="B2729" s="93"/>
      <c r="C2729" s="55"/>
      <c r="D2729" s="94" t="e">
        <f>VLOOKUP($C2728:$C$5004,$C$27:$D$5004,2,0)</f>
        <v>#N/A</v>
      </c>
      <c r="E2729" s="99"/>
      <c r="F2729" s="60" t="e">
        <f>VLOOKUP($E2729:$E$5004,'PLANO DE APLICAÇÃO'!$A$5:$B$1002,2,0)</f>
        <v>#N/A</v>
      </c>
      <c r="G2729" s="28"/>
      <c r="H2729" s="29" t="str">
        <f>IF(G2729=1,'ANEXO RP14'!$A$51,(IF(G2729=2,'ANEXO RP14'!$A$52,(IF(G2729=3,'ANEXO RP14'!$A$53,(IF(G2729=4,'ANEXO RP14'!$A$54,(IF(G2729=5,'ANEXO RP14'!$A$55,(IF(G2729=6,'ANEXO RP14'!$A$56,(IF(G2729=7,'ANEXO RP14'!$A$57,(IF(G2729=8,'ANEXO RP14'!$A$58,(IF(G2729=9,'ANEXO RP14'!$A$59,(IF(G2729=10,'ANEXO RP14'!$A$60,(IF(G2729=11,'ANEXO RP14'!$A$61,(IF(G2729=12,'ANEXO RP14'!$A$62,(IF(G2729=13,'ANEXO RP14'!$A$63,(IF(G2729=14,'ANEXO RP14'!$A$64,(IF(G2729=15,'ANEXO RP14'!$A$65,(IF(G2729=16,'ANEXO RP14'!$A$66," ")))))))))))))))))))))))))))))))</f>
        <v xml:space="preserve"> </v>
      </c>
      <c r="I2729" s="106"/>
      <c r="J2729" s="114"/>
      <c r="K2729" s="91"/>
    </row>
    <row r="2730" spans="1:11" s="30" customFormat="1" ht="41.25" customHeight="1" thickBot="1" x14ac:dyDescent="0.3">
      <c r="A2730" s="113"/>
      <c r="B2730" s="93"/>
      <c r="C2730" s="55"/>
      <c r="D2730" s="94" t="e">
        <f>VLOOKUP($C2729:$C$5004,$C$27:$D$5004,2,0)</f>
        <v>#N/A</v>
      </c>
      <c r="E2730" s="99"/>
      <c r="F2730" s="60" t="e">
        <f>VLOOKUP($E2730:$E$5004,'PLANO DE APLICAÇÃO'!$A$5:$B$1002,2,0)</f>
        <v>#N/A</v>
      </c>
      <c r="G2730" s="28"/>
      <c r="H2730" s="29" t="str">
        <f>IF(G2730=1,'ANEXO RP14'!$A$51,(IF(G2730=2,'ANEXO RP14'!$A$52,(IF(G2730=3,'ANEXO RP14'!$A$53,(IF(G2730=4,'ANEXO RP14'!$A$54,(IF(G2730=5,'ANEXO RP14'!$A$55,(IF(G2730=6,'ANEXO RP14'!$A$56,(IF(G2730=7,'ANEXO RP14'!$A$57,(IF(G2730=8,'ANEXO RP14'!$A$58,(IF(G2730=9,'ANEXO RP14'!$A$59,(IF(G2730=10,'ANEXO RP14'!$A$60,(IF(G2730=11,'ANEXO RP14'!$A$61,(IF(G2730=12,'ANEXO RP14'!$A$62,(IF(G2730=13,'ANEXO RP14'!$A$63,(IF(G2730=14,'ANEXO RP14'!$A$64,(IF(G2730=15,'ANEXO RP14'!$A$65,(IF(G2730=16,'ANEXO RP14'!$A$66," ")))))))))))))))))))))))))))))))</f>
        <v xml:space="preserve"> </v>
      </c>
      <c r="I2730" s="106"/>
      <c r="J2730" s="114"/>
      <c r="K2730" s="91"/>
    </row>
    <row r="2731" spans="1:11" s="30" customFormat="1" ht="41.25" customHeight="1" thickBot="1" x14ac:dyDescent="0.3">
      <c r="A2731" s="113"/>
      <c r="B2731" s="93"/>
      <c r="C2731" s="55"/>
      <c r="D2731" s="94" t="e">
        <f>VLOOKUP($C2730:$C$5004,$C$27:$D$5004,2,0)</f>
        <v>#N/A</v>
      </c>
      <c r="E2731" s="99"/>
      <c r="F2731" s="60" t="e">
        <f>VLOOKUP($E2731:$E$5004,'PLANO DE APLICAÇÃO'!$A$5:$B$1002,2,0)</f>
        <v>#N/A</v>
      </c>
      <c r="G2731" s="28"/>
      <c r="H2731" s="29" t="str">
        <f>IF(G2731=1,'ANEXO RP14'!$A$51,(IF(G2731=2,'ANEXO RP14'!$A$52,(IF(G2731=3,'ANEXO RP14'!$A$53,(IF(G2731=4,'ANEXO RP14'!$A$54,(IF(G2731=5,'ANEXO RP14'!$A$55,(IF(G2731=6,'ANEXO RP14'!$A$56,(IF(G2731=7,'ANEXO RP14'!$A$57,(IF(G2731=8,'ANEXO RP14'!$A$58,(IF(G2731=9,'ANEXO RP14'!$A$59,(IF(G2731=10,'ANEXO RP14'!$A$60,(IF(G2731=11,'ANEXO RP14'!$A$61,(IF(G2731=12,'ANEXO RP14'!$A$62,(IF(G2731=13,'ANEXO RP14'!$A$63,(IF(G2731=14,'ANEXO RP14'!$A$64,(IF(G2731=15,'ANEXO RP14'!$A$65,(IF(G2731=16,'ANEXO RP14'!$A$66," ")))))))))))))))))))))))))))))))</f>
        <v xml:space="preserve"> </v>
      </c>
      <c r="I2731" s="106"/>
      <c r="J2731" s="114"/>
      <c r="K2731" s="91"/>
    </row>
    <row r="2732" spans="1:11" s="30" customFormat="1" ht="41.25" customHeight="1" thickBot="1" x14ac:dyDescent="0.3">
      <c r="A2732" s="113"/>
      <c r="B2732" s="93"/>
      <c r="C2732" s="55"/>
      <c r="D2732" s="94" t="e">
        <f>VLOOKUP($C2731:$C$5004,$C$27:$D$5004,2,0)</f>
        <v>#N/A</v>
      </c>
      <c r="E2732" s="99"/>
      <c r="F2732" s="60" t="e">
        <f>VLOOKUP($E2732:$E$5004,'PLANO DE APLICAÇÃO'!$A$5:$B$1002,2,0)</f>
        <v>#N/A</v>
      </c>
      <c r="G2732" s="28"/>
      <c r="H2732" s="29" t="str">
        <f>IF(G2732=1,'ANEXO RP14'!$A$51,(IF(G2732=2,'ANEXO RP14'!$A$52,(IF(G2732=3,'ANEXO RP14'!$A$53,(IF(G2732=4,'ANEXO RP14'!$A$54,(IF(G2732=5,'ANEXO RP14'!$A$55,(IF(G2732=6,'ANEXO RP14'!$A$56,(IF(G2732=7,'ANEXO RP14'!$A$57,(IF(G2732=8,'ANEXO RP14'!$A$58,(IF(G2732=9,'ANEXO RP14'!$A$59,(IF(G2732=10,'ANEXO RP14'!$A$60,(IF(G2732=11,'ANEXO RP14'!$A$61,(IF(G2732=12,'ANEXO RP14'!$A$62,(IF(G2732=13,'ANEXO RP14'!$A$63,(IF(G2732=14,'ANEXO RP14'!$A$64,(IF(G2732=15,'ANEXO RP14'!$A$65,(IF(G2732=16,'ANEXO RP14'!$A$66," ")))))))))))))))))))))))))))))))</f>
        <v xml:space="preserve"> </v>
      </c>
      <c r="I2732" s="106"/>
      <c r="J2732" s="114"/>
      <c r="K2732" s="91"/>
    </row>
    <row r="2733" spans="1:11" s="30" customFormat="1" ht="41.25" customHeight="1" thickBot="1" x14ac:dyDescent="0.3">
      <c r="A2733" s="113"/>
      <c r="B2733" s="93"/>
      <c r="C2733" s="55"/>
      <c r="D2733" s="94" t="e">
        <f>VLOOKUP($C2732:$C$5004,$C$27:$D$5004,2,0)</f>
        <v>#N/A</v>
      </c>
      <c r="E2733" s="99"/>
      <c r="F2733" s="60" t="e">
        <f>VLOOKUP($E2733:$E$5004,'PLANO DE APLICAÇÃO'!$A$5:$B$1002,2,0)</f>
        <v>#N/A</v>
      </c>
      <c r="G2733" s="28"/>
      <c r="H2733" s="29" t="str">
        <f>IF(G2733=1,'ANEXO RP14'!$A$51,(IF(G2733=2,'ANEXO RP14'!$A$52,(IF(G2733=3,'ANEXO RP14'!$A$53,(IF(G2733=4,'ANEXO RP14'!$A$54,(IF(G2733=5,'ANEXO RP14'!$A$55,(IF(G2733=6,'ANEXO RP14'!$A$56,(IF(G2733=7,'ANEXO RP14'!$A$57,(IF(G2733=8,'ANEXO RP14'!$A$58,(IF(G2733=9,'ANEXO RP14'!$A$59,(IF(G2733=10,'ANEXO RP14'!$A$60,(IF(G2733=11,'ANEXO RP14'!$A$61,(IF(G2733=12,'ANEXO RP14'!$A$62,(IF(G2733=13,'ANEXO RP14'!$A$63,(IF(G2733=14,'ANEXO RP14'!$A$64,(IF(G2733=15,'ANEXO RP14'!$A$65,(IF(G2733=16,'ANEXO RP14'!$A$66," ")))))))))))))))))))))))))))))))</f>
        <v xml:space="preserve"> </v>
      </c>
      <c r="I2733" s="106"/>
      <c r="J2733" s="114"/>
      <c r="K2733" s="91"/>
    </row>
    <row r="2734" spans="1:11" s="30" customFormat="1" ht="41.25" customHeight="1" thickBot="1" x14ac:dyDescent="0.3">
      <c r="A2734" s="113"/>
      <c r="B2734" s="93"/>
      <c r="C2734" s="55"/>
      <c r="D2734" s="94" t="e">
        <f>VLOOKUP($C2733:$C$5004,$C$27:$D$5004,2,0)</f>
        <v>#N/A</v>
      </c>
      <c r="E2734" s="99"/>
      <c r="F2734" s="60" t="e">
        <f>VLOOKUP($E2734:$E$5004,'PLANO DE APLICAÇÃO'!$A$5:$B$1002,2,0)</f>
        <v>#N/A</v>
      </c>
      <c r="G2734" s="28"/>
      <c r="H2734" s="29" t="str">
        <f>IF(G2734=1,'ANEXO RP14'!$A$51,(IF(G2734=2,'ANEXO RP14'!$A$52,(IF(G2734=3,'ANEXO RP14'!$A$53,(IF(G2734=4,'ANEXO RP14'!$A$54,(IF(G2734=5,'ANEXO RP14'!$A$55,(IF(G2734=6,'ANEXO RP14'!$A$56,(IF(G2734=7,'ANEXO RP14'!$A$57,(IF(G2734=8,'ANEXO RP14'!$A$58,(IF(G2734=9,'ANEXO RP14'!$A$59,(IF(G2734=10,'ANEXO RP14'!$A$60,(IF(G2734=11,'ANEXO RP14'!$A$61,(IF(G2734=12,'ANEXO RP14'!$A$62,(IF(G2734=13,'ANEXO RP14'!$A$63,(IF(G2734=14,'ANEXO RP14'!$A$64,(IF(G2734=15,'ANEXO RP14'!$A$65,(IF(G2734=16,'ANEXO RP14'!$A$66," ")))))))))))))))))))))))))))))))</f>
        <v xml:space="preserve"> </v>
      </c>
      <c r="I2734" s="106"/>
      <c r="J2734" s="114"/>
      <c r="K2734" s="91"/>
    </row>
    <row r="2735" spans="1:11" s="30" customFormat="1" ht="41.25" customHeight="1" thickBot="1" x14ac:dyDescent="0.3">
      <c r="A2735" s="113"/>
      <c r="B2735" s="93"/>
      <c r="C2735" s="55"/>
      <c r="D2735" s="94" t="e">
        <f>VLOOKUP($C2734:$C$5004,$C$27:$D$5004,2,0)</f>
        <v>#N/A</v>
      </c>
      <c r="E2735" s="99"/>
      <c r="F2735" s="60" t="e">
        <f>VLOOKUP($E2735:$E$5004,'PLANO DE APLICAÇÃO'!$A$5:$B$1002,2,0)</f>
        <v>#N/A</v>
      </c>
      <c r="G2735" s="28"/>
      <c r="H2735" s="29" t="str">
        <f>IF(G2735=1,'ANEXO RP14'!$A$51,(IF(G2735=2,'ANEXO RP14'!$A$52,(IF(G2735=3,'ANEXO RP14'!$A$53,(IF(G2735=4,'ANEXO RP14'!$A$54,(IF(G2735=5,'ANEXO RP14'!$A$55,(IF(G2735=6,'ANEXO RP14'!$A$56,(IF(G2735=7,'ANEXO RP14'!$A$57,(IF(G2735=8,'ANEXO RP14'!$A$58,(IF(G2735=9,'ANEXO RP14'!$A$59,(IF(G2735=10,'ANEXO RP14'!$A$60,(IF(G2735=11,'ANEXO RP14'!$A$61,(IF(G2735=12,'ANEXO RP14'!$A$62,(IF(G2735=13,'ANEXO RP14'!$A$63,(IF(G2735=14,'ANEXO RP14'!$A$64,(IF(G2735=15,'ANEXO RP14'!$A$65,(IF(G2735=16,'ANEXO RP14'!$A$66," ")))))))))))))))))))))))))))))))</f>
        <v xml:space="preserve"> </v>
      </c>
      <c r="I2735" s="106"/>
      <c r="J2735" s="114"/>
      <c r="K2735" s="91"/>
    </row>
    <row r="2736" spans="1:11" s="30" customFormat="1" ht="41.25" customHeight="1" thickBot="1" x14ac:dyDescent="0.3">
      <c r="A2736" s="113"/>
      <c r="B2736" s="93"/>
      <c r="C2736" s="55"/>
      <c r="D2736" s="94" t="e">
        <f>VLOOKUP($C2735:$C$5004,$C$27:$D$5004,2,0)</f>
        <v>#N/A</v>
      </c>
      <c r="E2736" s="99"/>
      <c r="F2736" s="60" t="e">
        <f>VLOOKUP($E2736:$E$5004,'PLANO DE APLICAÇÃO'!$A$5:$B$1002,2,0)</f>
        <v>#N/A</v>
      </c>
      <c r="G2736" s="28"/>
      <c r="H2736" s="29" t="str">
        <f>IF(G2736=1,'ANEXO RP14'!$A$51,(IF(G2736=2,'ANEXO RP14'!$A$52,(IF(G2736=3,'ANEXO RP14'!$A$53,(IF(G2736=4,'ANEXO RP14'!$A$54,(IF(G2736=5,'ANEXO RP14'!$A$55,(IF(G2736=6,'ANEXO RP14'!$A$56,(IF(G2736=7,'ANEXO RP14'!$A$57,(IF(G2736=8,'ANEXO RP14'!$A$58,(IF(G2736=9,'ANEXO RP14'!$A$59,(IF(G2736=10,'ANEXO RP14'!$A$60,(IF(G2736=11,'ANEXO RP14'!$A$61,(IF(G2736=12,'ANEXO RP14'!$A$62,(IF(G2736=13,'ANEXO RP14'!$A$63,(IF(G2736=14,'ANEXO RP14'!$A$64,(IF(G2736=15,'ANEXO RP14'!$A$65,(IF(G2736=16,'ANEXO RP14'!$A$66," ")))))))))))))))))))))))))))))))</f>
        <v xml:space="preserve"> </v>
      </c>
      <c r="I2736" s="106"/>
      <c r="J2736" s="114"/>
      <c r="K2736" s="91"/>
    </row>
    <row r="2737" spans="1:11" s="30" customFormat="1" ht="41.25" customHeight="1" thickBot="1" x14ac:dyDescent="0.3">
      <c r="A2737" s="113"/>
      <c r="B2737" s="93"/>
      <c r="C2737" s="55"/>
      <c r="D2737" s="94" t="e">
        <f>VLOOKUP($C2736:$C$5004,$C$27:$D$5004,2,0)</f>
        <v>#N/A</v>
      </c>
      <c r="E2737" s="99"/>
      <c r="F2737" s="60" t="e">
        <f>VLOOKUP($E2737:$E$5004,'PLANO DE APLICAÇÃO'!$A$5:$B$1002,2,0)</f>
        <v>#N/A</v>
      </c>
      <c r="G2737" s="28"/>
      <c r="H2737" s="29" t="str">
        <f>IF(G2737=1,'ANEXO RP14'!$A$51,(IF(G2737=2,'ANEXO RP14'!$A$52,(IF(G2737=3,'ANEXO RP14'!$A$53,(IF(G2737=4,'ANEXO RP14'!$A$54,(IF(G2737=5,'ANEXO RP14'!$A$55,(IF(G2737=6,'ANEXO RP14'!$A$56,(IF(G2737=7,'ANEXO RP14'!$A$57,(IF(G2737=8,'ANEXO RP14'!$A$58,(IF(G2737=9,'ANEXO RP14'!$A$59,(IF(G2737=10,'ANEXO RP14'!$A$60,(IF(G2737=11,'ANEXO RP14'!$A$61,(IF(G2737=12,'ANEXO RP14'!$A$62,(IF(G2737=13,'ANEXO RP14'!$A$63,(IF(G2737=14,'ANEXO RP14'!$A$64,(IF(G2737=15,'ANEXO RP14'!$A$65,(IF(G2737=16,'ANEXO RP14'!$A$66," ")))))))))))))))))))))))))))))))</f>
        <v xml:space="preserve"> </v>
      </c>
      <c r="I2737" s="106"/>
      <c r="J2737" s="114"/>
      <c r="K2737" s="91"/>
    </row>
    <row r="2738" spans="1:11" s="30" customFormat="1" ht="41.25" customHeight="1" thickBot="1" x14ac:dyDescent="0.3">
      <c r="A2738" s="113"/>
      <c r="B2738" s="93"/>
      <c r="C2738" s="55"/>
      <c r="D2738" s="94" t="e">
        <f>VLOOKUP($C2737:$C$5004,$C$27:$D$5004,2,0)</f>
        <v>#N/A</v>
      </c>
      <c r="E2738" s="99"/>
      <c r="F2738" s="60" t="e">
        <f>VLOOKUP($E2738:$E$5004,'PLANO DE APLICAÇÃO'!$A$5:$B$1002,2,0)</f>
        <v>#N/A</v>
      </c>
      <c r="G2738" s="28"/>
      <c r="H2738" s="29" t="str">
        <f>IF(G2738=1,'ANEXO RP14'!$A$51,(IF(G2738=2,'ANEXO RP14'!$A$52,(IF(G2738=3,'ANEXO RP14'!$A$53,(IF(G2738=4,'ANEXO RP14'!$A$54,(IF(G2738=5,'ANEXO RP14'!$A$55,(IF(G2738=6,'ANEXO RP14'!$A$56,(IF(G2738=7,'ANEXO RP14'!$A$57,(IF(G2738=8,'ANEXO RP14'!$A$58,(IF(G2738=9,'ANEXO RP14'!$A$59,(IF(G2738=10,'ANEXO RP14'!$A$60,(IF(G2738=11,'ANEXO RP14'!$A$61,(IF(G2738=12,'ANEXO RP14'!$A$62,(IF(G2738=13,'ANEXO RP14'!$A$63,(IF(G2738=14,'ANEXO RP14'!$A$64,(IF(G2738=15,'ANEXO RP14'!$A$65,(IF(G2738=16,'ANEXO RP14'!$A$66," ")))))))))))))))))))))))))))))))</f>
        <v xml:space="preserve"> </v>
      </c>
      <c r="I2738" s="106"/>
      <c r="J2738" s="114"/>
      <c r="K2738" s="91"/>
    </row>
    <row r="2739" spans="1:11" s="30" customFormat="1" ht="41.25" customHeight="1" thickBot="1" x14ac:dyDescent="0.3">
      <c r="A2739" s="113"/>
      <c r="B2739" s="93"/>
      <c r="C2739" s="55"/>
      <c r="D2739" s="94" t="e">
        <f>VLOOKUP($C2738:$C$5004,$C$27:$D$5004,2,0)</f>
        <v>#N/A</v>
      </c>
      <c r="E2739" s="99"/>
      <c r="F2739" s="60" t="e">
        <f>VLOOKUP($E2739:$E$5004,'PLANO DE APLICAÇÃO'!$A$5:$B$1002,2,0)</f>
        <v>#N/A</v>
      </c>
      <c r="G2739" s="28"/>
      <c r="H2739" s="29" t="str">
        <f>IF(G2739=1,'ANEXO RP14'!$A$51,(IF(G2739=2,'ANEXO RP14'!$A$52,(IF(G2739=3,'ANEXO RP14'!$A$53,(IF(G2739=4,'ANEXO RP14'!$A$54,(IF(G2739=5,'ANEXO RP14'!$A$55,(IF(G2739=6,'ANEXO RP14'!$A$56,(IF(G2739=7,'ANEXO RP14'!$A$57,(IF(G2739=8,'ANEXO RP14'!$A$58,(IF(G2739=9,'ANEXO RP14'!$A$59,(IF(G2739=10,'ANEXO RP14'!$A$60,(IF(G2739=11,'ANEXO RP14'!$A$61,(IF(G2739=12,'ANEXO RP14'!$A$62,(IF(G2739=13,'ANEXO RP14'!$A$63,(IF(G2739=14,'ANEXO RP14'!$A$64,(IF(G2739=15,'ANEXO RP14'!$A$65,(IF(G2739=16,'ANEXO RP14'!$A$66," ")))))))))))))))))))))))))))))))</f>
        <v xml:space="preserve"> </v>
      </c>
      <c r="I2739" s="106"/>
      <c r="J2739" s="114"/>
      <c r="K2739" s="91"/>
    </row>
    <row r="2740" spans="1:11" s="30" customFormat="1" ht="41.25" customHeight="1" thickBot="1" x14ac:dyDescent="0.3">
      <c r="A2740" s="113"/>
      <c r="B2740" s="93"/>
      <c r="C2740" s="55"/>
      <c r="D2740" s="94" t="e">
        <f>VLOOKUP($C2739:$C$5004,$C$27:$D$5004,2,0)</f>
        <v>#N/A</v>
      </c>
      <c r="E2740" s="99"/>
      <c r="F2740" s="60" t="e">
        <f>VLOOKUP($E2740:$E$5004,'PLANO DE APLICAÇÃO'!$A$5:$B$1002,2,0)</f>
        <v>#N/A</v>
      </c>
      <c r="G2740" s="28"/>
      <c r="H2740" s="29" t="str">
        <f>IF(G2740=1,'ANEXO RP14'!$A$51,(IF(G2740=2,'ANEXO RP14'!$A$52,(IF(G2740=3,'ANEXO RP14'!$A$53,(IF(G2740=4,'ANEXO RP14'!$A$54,(IF(G2740=5,'ANEXO RP14'!$A$55,(IF(G2740=6,'ANEXO RP14'!$A$56,(IF(G2740=7,'ANEXO RP14'!$A$57,(IF(G2740=8,'ANEXO RP14'!$A$58,(IF(G2740=9,'ANEXO RP14'!$A$59,(IF(G2740=10,'ANEXO RP14'!$A$60,(IF(G2740=11,'ANEXO RP14'!$A$61,(IF(G2740=12,'ANEXO RP14'!$A$62,(IF(G2740=13,'ANEXO RP14'!$A$63,(IF(G2740=14,'ANEXO RP14'!$A$64,(IF(G2740=15,'ANEXO RP14'!$A$65,(IF(G2740=16,'ANEXO RP14'!$A$66," ")))))))))))))))))))))))))))))))</f>
        <v xml:space="preserve"> </v>
      </c>
      <c r="I2740" s="106"/>
      <c r="J2740" s="114"/>
      <c r="K2740" s="91"/>
    </row>
    <row r="2741" spans="1:11" s="30" customFormat="1" ht="41.25" customHeight="1" thickBot="1" x14ac:dyDescent="0.3">
      <c r="A2741" s="113"/>
      <c r="B2741" s="93"/>
      <c r="C2741" s="55"/>
      <c r="D2741" s="94" t="e">
        <f>VLOOKUP($C2740:$C$5004,$C$27:$D$5004,2,0)</f>
        <v>#N/A</v>
      </c>
      <c r="E2741" s="99"/>
      <c r="F2741" s="60" t="e">
        <f>VLOOKUP($E2741:$E$5004,'PLANO DE APLICAÇÃO'!$A$5:$B$1002,2,0)</f>
        <v>#N/A</v>
      </c>
      <c r="G2741" s="28"/>
      <c r="H2741" s="29" t="str">
        <f>IF(G2741=1,'ANEXO RP14'!$A$51,(IF(G2741=2,'ANEXO RP14'!$A$52,(IF(G2741=3,'ANEXO RP14'!$A$53,(IF(G2741=4,'ANEXO RP14'!$A$54,(IF(G2741=5,'ANEXO RP14'!$A$55,(IF(G2741=6,'ANEXO RP14'!$A$56,(IF(G2741=7,'ANEXO RP14'!$A$57,(IF(G2741=8,'ANEXO RP14'!$A$58,(IF(G2741=9,'ANEXO RP14'!$A$59,(IF(G2741=10,'ANEXO RP14'!$A$60,(IF(G2741=11,'ANEXO RP14'!$A$61,(IF(G2741=12,'ANEXO RP14'!$A$62,(IF(G2741=13,'ANEXO RP14'!$A$63,(IF(G2741=14,'ANEXO RP14'!$A$64,(IF(G2741=15,'ANEXO RP14'!$A$65,(IF(G2741=16,'ANEXO RP14'!$A$66," ")))))))))))))))))))))))))))))))</f>
        <v xml:space="preserve"> </v>
      </c>
      <c r="I2741" s="106"/>
      <c r="J2741" s="114"/>
      <c r="K2741" s="91"/>
    </row>
    <row r="2742" spans="1:11" s="30" customFormat="1" ht="41.25" customHeight="1" thickBot="1" x14ac:dyDescent="0.3">
      <c r="A2742" s="113"/>
      <c r="B2742" s="93"/>
      <c r="C2742" s="55"/>
      <c r="D2742" s="94" t="e">
        <f>VLOOKUP($C2741:$C$5004,$C$27:$D$5004,2,0)</f>
        <v>#N/A</v>
      </c>
      <c r="E2742" s="99"/>
      <c r="F2742" s="60" t="e">
        <f>VLOOKUP($E2742:$E$5004,'PLANO DE APLICAÇÃO'!$A$5:$B$1002,2,0)</f>
        <v>#N/A</v>
      </c>
      <c r="G2742" s="28"/>
      <c r="H2742" s="29" t="str">
        <f>IF(G2742=1,'ANEXO RP14'!$A$51,(IF(G2742=2,'ANEXO RP14'!$A$52,(IF(G2742=3,'ANEXO RP14'!$A$53,(IF(G2742=4,'ANEXO RP14'!$A$54,(IF(G2742=5,'ANEXO RP14'!$A$55,(IF(G2742=6,'ANEXO RP14'!$A$56,(IF(G2742=7,'ANEXO RP14'!$A$57,(IF(G2742=8,'ANEXO RP14'!$A$58,(IF(G2742=9,'ANEXO RP14'!$A$59,(IF(G2742=10,'ANEXO RP14'!$A$60,(IF(G2742=11,'ANEXO RP14'!$A$61,(IF(G2742=12,'ANEXO RP14'!$A$62,(IF(G2742=13,'ANEXO RP14'!$A$63,(IF(G2742=14,'ANEXO RP14'!$A$64,(IF(G2742=15,'ANEXO RP14'!$A$65,(IF(G2742=16,'ANEXO RP14'!$A$66," ")))))))))))))))))))))))))))))))</f>
        <v xml:space="preserve"> </v>
      </c>
      <c r="I2742" s="106"/>
      <c r="J2742" s="114"/>
      <c r="K2742" s="91"/>
    </row>
    <row r="2743" spans="1:11" s="30" customFormat="1" ht="41.25" customHeight="1" thickBot="1" x14ac:dyDescent="0.3">
      <c r="A2743" s="113"/>
      <c r="B2743" s="93"/>
      <c r="C2743" s="55"/>
      <c r="D2743" s="94" t="e">
        <f>VLOOKUP($C2742:$C$5004,$C$27:$D$5004,2,0)</f>
        <v>#N/A</v>
      </c>
      <c r="E2743" s="99"/>
      <c r="F2743" s="60" t="e">
        <f>VLOOKUP($E2743:$E$5004,'PLANO DE APLICAÇÃO'!$A$5:$B$1002,2,0)</f>
        <v>#N/A</v>
      </c>
      <c r="G2743" s="28"/>
      <c r="H2743" s="29" t="str">
        <f>IF(G2743=1,'ANEXO RP14'!$A$51,(IF(G2743=2,'ANEXO RP14'!$A$52,(IF(G2743=3,'ANEXO RP14'!$A$53,(IF(G2743=4,'ANEXO RP14'!$A$54,(IF(G2743=5,'ANEXO RP14'!$A$55,(IF(G2743=6,'ANEXO RP14'!$A$56,(IF(G2743=7,'ANEXO RP14'!$A$57,(IF(G2743=8,'ANEXO RP14'!$A$58,(IF(G2743=9,'ANEXO RP14'!$A$59,(IF(G2743=10,'ANEXO RP14'!$A$60,(IF(G2743=11,'ANEXO RP14'!$A$61,(IF(G2743=12,'ANEXO RP14'!$A$62,(IF(G2743=13,'ANEXO RP14'!$A$63,(IF(G2743=14,'ANEXO RP14'!$A$64,(IF(G2743=15,'ANEXO RP14'!$A$65,(IF(G2743=16,'ANEXO RP14'!$A$66," ")))))))))))))))))))))))))))))))</f>
        <v xml:space="preserve"> </v>
      </c>
      <c r="I2743" s="106"/>
      <c r="J2743" s="114"/>
      <c r="K2743" s="91"/>
    </row>
    <row r="2744" spans="1:11" s="30" customFormat="1" ht="41.25" customHeight="1" thickBot="1" x14ac:dyDescent="0.3">
      <c r="A2744" s="113"/>
      <c r="B2744" s="93"/>
      <c r="C2744" s="55"/>
      <c r="D2744" s="94" t="e">
        <f>VLOOKUP($C2743:$C$5004,$C$27:$D$5004,2,0)</f>
        <v>#N/A</v>
      </c>
      <c r="E2744" s="99"/>
      <c r="F2744" s="60" t="e">
        <f>VLOOKUP($E2744:$E$5004,'PLANO DE APLICAÇÃO'!$A$5:$B$1002,2,0)</f>
        <v>#N/A</v>
      </c>
      <c r="G2744" s="28"/>
      <c r="H2744" s="29" t="str">
        <f>IF(G2744=1,'ANEXO RP14'!$A$51,(IF(G2744=2,'ANEXO RP14'!$A$52,(IF(G2744=3,'ANEXO RP14'!$A$53,(IF(G2744=4,'ANEXO RP14'!$A$54,(IF(G2744=5,'ANEXO RP14'!$A$55,(IF(G2744=6,'ANEXO RP14'!$A$56,(IF(G2744=7,'ANEXO RP14'!$A$57,(IF(G2744=8,'ANEXO RP14'!$A$58,(IF(G2744=9,'ANEXO RP14'!$A$59,(IF(G2744=10,'ANEXO RP14'!$A$60,(IF(G2744=11,'ANEXO RP14'!$A$61,(IF(G2744=12,'ANEXO RP14'!$A$62,(IF(G2744=13,'ANEXO RP14'!$A$63,(IF(G2744=14,'ANEXO RP14'!$A$64,(IF(G2744=15,'ANEXO RP14'!$A$65,(IF(G2744=16,'ANEXO RP14'!$A$66," ")))))))))))))))))))))))))))))))</f>
        <v xml:space="preserve"> </v>
      </c>
      <c r="I2744" s="106"/>
      <c r="J2744" s="114"/>
      <c r="K2744" s="91"/>
    </row>
    <row r="2745" spans="1:11" s="30" customFormat="1" ht="41.25" customHeight="1" thickBot="1" x14ac:dyDescent="0.3">
      <c r="A2745" s="113"/>
      <c r="B2745" s="93"/>
      <c r="C2745" s="55"/>
      <c r="D2745" s="94" t="e">
        <f>VLOOKUP($C2744:$C$5004,$C$27:$D$5004,2,0)</f>
        <v>#N/A</v>
      </c>
      <c r="E2745" s="99"/>
      <c r="F2745" s="60" t="e">
        <f>VLOOKUP($E2745:$E$5004,'PLANO DE APLICAÇÃO'!$A$5:$B$1002,2,0)</f>
        <v>#N/A</v>
      </c>
      <c r="G2745" s="28"/>
      <c r="H2745" s="29" t="str">
        <f>IF(G2745=1,'ANEXO RP14'!$A$51,(IF(G2745=2,'ANEXO RP14'!$A$52,(IF(G2745=3,'ANEXO RP14'!$A$53,(IF(G2745=4,'ANEXO RP14'!$A$54,(IF(G2745=5,'ANEXO RP14'!$A$55,(IF(G2745=6,'ANEXO RP14'!$A$56,(IF(G2745=7,'ANEXO RP14'!$A$57,(IF(G2745=8,'ANEXO RP14'!$A$58,(IF(G2745=9,'ANEXO RP14'!$A$59,(IF(G2745=10,'ANEXO RP14'!$A$60,(IF(G2745=11,'ANEXO RP14'!$A$61,(IF(G2745=12,'ANEXO RP14'!$A$62,(IF(G2745=13,'ANEXO RP14'!$A$63,(IF(G2745=14,'ANEXO RP14'!$A$64,(IF(G2745=15,'ANEXO RP14'!$A$65,(IF(G2745=16,'ANEXO RP14'!$A$66," ")))))))))))))))))))))))))))))))</f>
        <v xml:space="preserve"> </v>
      </c>
      <c r="I2745" s="106"/>
      <c r="J2745" s="114"/>
      <c r="K2745" s="91"/>
    </row>
    <row r="2746" spans="1:11" s="30" customFormat="1" ht="41.25" customHeight="1" thickBot="1" x14ac:dyDescent="0.3">
      <c r="A2746" s="113"/>
      <c r="B2746" s="93"/>
      <c r="C2746" s="55"/>
      <c r="D2746" s="94" t="e">
        <f>VLOOKUP($C2745:$C$5004,$C$27:$D$5004,2,0)</f>
        <v>#N/A</v>
      </c>
      <c r="E2746" s="99"/>
      <c r="F2746" s="60" t="e">
        <f>VLOOKUP($E2746:$E$5004,'PLANO DE APLICAÇÃO'!$A$5:$B$1002,2,0)</f>
        <v>#N/A</v>
      </c>
      <c r="G2746" s="28"/>
      <c r="H2746" s="29" t="str">
        <f>IF(G2746=1,'ANEXO RP14'!$A$51,(IF(G2746=2,'ANEXO RP14'!$A$52,(IF(G2746=3,'ANEXO RP14'!$A$53,(IF(G2746=4,'ANEXO RP14'!$A$54,(IF(G2746=5,'ANEXO RP14'!$A$55,(IF(G2746=6,'ANEXO RP14'!$A$56,(IF(G2746=7,'ANEXO RP14'!$A$57,(IF(G2746=8,'ANEXO RP14'!$A$58,(IF(G2746=9,'ANEXO RP14'!$A$59,(IF(G2746=10,'ANEXO RP14'!$A$60,(IF(G2746=11,'ANEXO RP14'!$A$61,(IF(G2746=12,'ANEXO RP14'!$A$62,(IF(G2746=13,'ANEXO RP14'!$A$63,(IF(G2746=14,'ANEXO RP14'!$A$64,(IF(G2746=15,'ANEXO RP14'!$A$65,(IF(G2746=16,'ANEXO RP14'!$A$66," ")))))))))))))))))))))))))))))))</f>
        <v xml:space="preserve"> </v>
      </c>
      <c r="I2746" s="106"/>
      <c r="J2746" s="114"/>
      <c r="K2746" s="91"/>
    </row>
    <row r="2747" spans="1:11" s="30" customFormat="1" ht="41.25" customHeight="1" thickBot="1" x14ac:dyDescent="0.3">
      <c r="A2747" s="113"/>
      <c r="B2747" s="93"/>
      <c r="C2747" s="55"/>
      <c r="D2747" s="94" t="e">
        <f>VLOOKUP($C2746:$C$5004,$C$27:$D$5004,2,0)</f>
        <v>#N/A</v>
      </c>
      <c r="E2747" s="99"/>
      <c r="F2747" s="60" t="e">
        <f>VLOOKUP($E2747:$E$5004,'PLANO DE APLICAÇÃO'!$A$5:$B$1002,2,0)</f>
        <v>#N/A</v>
      </c>
      <c r="G2747" s="28"/>
      <c r="H2747" s="29" t="str">
        <f>IF(G2747=1,'ANEXO RP14'!$A$51,(IF(G2747=2,'ANEXO RP14'!$A$52,(IF(G2747=3,'ANEXO RP14'!$A$53,(IF(G2747=4,'ANEXO RP14'!$A$54,(IF(G2747=5,'ANEXO RP14'!$A$55,(IF(G2747=6,'ANEXO RP14'!$A$56,(IF(G2747=7,'ANEXO RP14'!$A$57,(IF(G2747=8,'ANEXO RP14'!$A$58,(IF(G2747=9,'ANEXO RP14'!$A$59,(IF(G2747=10,'ANEXO RP14'!$A$60,(IF(G2747=11,'ANEXO RP14'!$A$61,(IF(G2747=12,'ANEXO RP14'!$A$62,(IF(G2747=13,'ANEXO RP14'!$A$63,(IF(G2747=14,'ANEXO RP14'!$A$64,(IF(G2747=15,'ANEXO RP14'!$A$65,(IF(G2747=16,'ANEXO RP14'!$A$66," ")))))))))))))))))))))))))))))))</f>
        <v xml:space="preserve"> </v>
      </c>
      <c r="I2747" s="106"/>
      <c r="J2747" s="114"/>
      <c r="K2747" s="91"/>
    </row>
    <row r="2748" spans="1:11" s="30" customFormat="1" ht="41.25" customHeight="1" thickBot="1" x14ac:dyDescent="0.3">
      <c r="A2748" s="113"/>
      <c r="B2748" s="93"/>
      <c r="C2748" s="55"/>
      <c r="D2748" s="94" t="e">
        <f>VLOOKUP($C2747:$C$5004,$C$27:$D$5004,2,0)</f>
        <v>#N/A</v>
      </c>
      <c r="E2748" s="99"/>
      <c r="F2748" s="60" t="e">
        <f>VLOOKUP($E2748:$E$5004,'PLANO DE APLICAÇÃO'!$A$5:$B$1002,2,0)</f>
        <v>#N/A</v>
      </c>
      <c r="G2748" s="28"/>
      <c r="H2748" s="29" t="str">
        <f>IF(G2748=1,'ANEXO RP14'!$A$51,(IF(G2748=2,'ANEXO RP14'!$A$52,(IF(G2748=3,'ANEXO RP14'!$A$53,(IF(G2748=4,'ANEXO RP14'!$A$54,(IF(G2748=5,'ANEXO RP14'!$A$55,(IF(G2748=6,'ANEXO RP14'!$A$56,(IF(G2748=7,'ANEXO RP14'!$A$57,(IF(G2748=8,'ANEXO RP14'!$A$58,(IF(G2748=9,'ANEXO RP14'!$A$59,(IF(G2748=10,'ANEXO RP14'!$A$60,(IF(G2748=11,'ANEXO RP14'!$A$61,(IF(G2748=12,'ANEXO RP14'!$A$62,(IF(G2748=13,'ANEXO RP14'!$A$63,(IF(G2748=14,'ANEXO RP14'!$A$64,(IF(G2748=15,'ANEXO RP14'!$A$65,(IF(G2748=16,'ANEXO RP14'!$A$66," ")))))))))))))))))))))))))))))))</f>
        <v xml:space="preserve"> </v>
      </c>
      <c r="I2748" s="106"/>
      <c r="J2748" s="114"/>
      <c r="K2748" s="91"/>
    </row>
    <row r="2749" spans="1:11" s="30" customFormat="1" ht="41.25" customHeight="1" thickBot="1" x14ac:dyDescent="0.3">
      <c r="A2749" s="113"/>
      <c r="B2749" s="93"/>
      <c r="C2749" s="55"/>
      <c r="D2749" s="94" t="e">
        <f>VLOOKUP($C2748:$C$5004,$C$27:$D$5004,2,0)</f>
        <v>#N/A</v>
      </c>
      <c r="E2749" s="99"/>
      <c r="F2749" s="60" t="e">
        <f>VLOOKUP($E2749:$E$5004,'PLANO DE APLICAÇÃO'!$A$5:$B$1002,2,0)</f>
        <v>#N/A</v>
      </c>
      <c r="G2749" s="28"/>
      <c r="H2749" s="29" t="str">
        <f>IF(G2749=1,'ANEXO RP14'!$A$51,(IF(G2749=2,'ANEXO RP14'!$A$52,(IF(G2749=3,'ANEXO RP14'!$A$53,(IF(G2749=4,'ANEXO RP14'!$A$54,(IF(G2749=5,'ANEXO RP14'!$A$55,(IF(G2749=6,'ANEXO RP14'!$A$56,(IF(G2749=7,'ANEXO RP14'!$A$57,(IF(G2749=8,'ANEXO RP14'!$A$58,(IF(G2749=9,'ANEXO RP14'!$A$59,(IF(G2749=10,'ANEXO RP14'!$A$60,(IF(G2749=11,'ANEXO RP14'!$A$61,(IF(G2749=12,'ANEXO RP14'!$A$62,(IF(G2749=13,'ANEXO RP14'!$A$63,(IF(G2749=14,'ANEXO RP14'!$A$64,(IF(G2749=15,'ANEXO RP14'!$A$65,(IF(G2749=16,'ANEXO RP14'!$A$66," ")))))))))))))))))))))))))))))))</f>
        <v xml:space="preserve"> </v>
      </c>
      <c r="I2749" s="106"/>
      <c r="J2749" s="114"/>
      <c r="K2749" s="91"/>
    </row>
    <row r="2750" spans="1:11" s="30" customFormat="1" ht="41.25" customHeight="1" thickBot="1" x14ac:dyDescent="0.3">
      <c r="A2750" s="113"/>
      <c r="B2750" s="93"/>
      <c r="C2750" s="55"/>
      <c r="D2750" s="94" t="e">
        <f>VLOOKUP($C2749:$C$5004,$C$27:$D$5004,2,0)</f>
        <v>#N/A</v>
      </c>
      <c r="E2750" s="99"/>
      <c r="F2750" s="60" t="e">
        <f>VLOOKUP($E2750:$E$5004,'PLANO DE APLICAÇÃO'!$A$5:$B$1002,2,0)</f>
        <v>#N/A</v>
      </c>
      <c r="G2750" s="28"/>
      <c r="H2750" s="29" t="str">
        <f>IF(G2750=1,'ANEXO RP14'!$A$51,(IF(G2750=2,'ANEXO RP14'!$A$52,(IF(G2750=3,'ANEXO RP14'!$A$53,(IF(G2750=4,'ANEXO RP14'!$A$54,(IF(G2750=5,'ANEXO RP14'!$A$55,(IF(G2750=6,'ANEXO RP14'!$A$56,(IF(G2750=7,'ANEXO RP14'!$A$57,(IF(G2750=8,'ANEXO RP14'!$A$58,(IF(G2750=9,'ANEXO RP14'!$A$59,(IF(G2750=10,'ANEXO RP14'!$A$60,(IF(G2750=11,'ANEXO RP14'!$A$61,(IF(G2750=12,'ANEXO RP14'!$A$62,(IF(G2750=13,'ANEXO RP14'!$A$63,(IF(G2750=14,'ANEXO RP14'!$A$64,(IF(G2750=15,'ANEXO RP14'!$A$65,(IF(G2750=16,'ANEXO RP14'!$A$66," ")))))))))))))))))))))))))))))))</f>
        <v xml:space="preserve"> </v>
      </c>
      <c r="I2750" s="106"/>
      <c r="J2750" s="114"/>
      <c r="K2750" s="91"/>
    </row>
    <row r="2751" spans="1:11" s="30" customFormat="1" ht="41.25" customHeight="1" thickBot="1" x14ac:dyDescent="0.3">
      <c r="A2751" s="113"/>
      <c r="B2751" s="93"/>
      <c r="C2751" s="55"/>
      <c r="D2751" s="94" t="e">
        <f>VLOOKUP($C2750:$C$5004,$C$27:$D$5004,2,0)</f>
        <v>#N/A</v>
      </c>
      <c r="E2751" s="99"/>
      <c r="F2751" s="60" t="e">
        <f>VLOOKUP($E2751:$E$5004,'PLANO DE APLICAÇÃO'!$A$5:$B$1002,2,0)</f>
        <v>#N/A</v>
      </c>
      <c r="G2751" s="28"/>
      <c r="H2751" s="29" t="str">
        <f>IF(G2751=1,'ANEXO RP14'!$A$51,(IF(G2751=2,'ANEXO RP14'!$A$52,(IF(G2751=3,'ANEXO RP14'!$A$53,(IF(G2751=4,'ANEXO RP14'!$A$54,(IF(G2751=5,'ANEXO RP14'!$A$55,(IF(G2751=6,'ANEXO RP14'!$A$56,(IF(G2751=7,'ANEXO RP14'!$A$57,(IF(G2751=8,'ANEXO RP14'!$A$58,(IF(G2751=9,'ANEXO RP14'!$A$59,(IF(G2751=10,'ANEXO RP14'!$A$60,(IF(G2751=11,'ANEXO RP14'!$A$61,(IF(G2751=12,'ANEXO RP14'!$A$62,(IF(G2751=13,'ANEXO RP14'!$A$63,(IF(G2751=14,'ANEXO RP14'!$A$64,(IF(G2751=15,'ANEXO RP14'!$A$65,(IF(G2751=16,'ANEXO RP14'!$A$66," ")))))))))))))))))))))))))))))))</f>
        <v xml:space="preserve"> </v>
      </c>
      <c r="I2751" s="106"/>
      <c r="J2751" s="114"/>
      <c r="K2751" s="91"/>
    </row>
    <row r="2752" spans="1:11" s="30" customFormat="1" ht="41.25" customHeight="1" thickBot="1" x14ac:dyDescent="0.3">
      <c r="A2752" s="113"/>
      <c r="B2752" s="93"/>
      <c r="C2752" s="55"/>
      <c r="D2752" s="94" t="e">
        <f>VLOOKUP($C2751:$C$5004,$C$27:$D$5004,2,0)</f>
        <v>#N/A</v>
      </c>
      <c r="E2752" s="99"/>
      <c r="F2752" s="60" t="e">
        <f>VLOOKUP($E2752:$E$5004,'PLANO DE APLICAÇÃO'!$A$5:$B$1002,2,0)</f>
        <v>#N/A</v>
      </c>
      <c r="G2752" s="28"/>
      <c r="H2752" s="29" t="str">
        <f>IF(G2752=1,'ANEXO RP14'!$A$51,(IF(G2752=2,'ANEXO RP14'!$A$52,(IF(G2752=3,'ANEXO RP14'!$A$53,(IF(G2752=4,'ANEXO RP14'!$A$54,(IF(G2752=5,'ANEXO RP14'!$A$55,(IF(G2752=6,'ANEXO RP14'!$A$56,(IF(G2752=7,'ANEXO RP14'!$A$57,(IF(G2752=8,'ANEXO RP14'!$A$58,(IF(G2752=9,'ANEXO RP14'!$A$59,(IF(G2752=10,'ANEXO RP14'!$A$60,(IF(G2752=11,'ANEXO RP14'!$A$61,(IF(G2752=12,'ANEXO RP14'!$A$62,(IF(G2752=13,'ANEXO RP14'!$A$63,(IF(G2752=14,'ANEXO RP14'!$A$64,(IF(G2752=15,'ANEXO RP14'!$A$65,(IF(G2752=16,'ANEXO RP14'!$A$66," ")))))))))))))))))))))))))))))))</f>
        <v xml:space="preserve"> </v>
      </c>
      <c r="I2752" s="106"/>
      <c r="J2752" s="114"/>
      <c r="K2752" s="91"/>
    </row>
    <row r="2753" spans="1:11" s="30" customFormat="1" ht="41.25" customHeight="1" thickBot="1" x14ac:dyDescent="0.3">
      <c r="A2753" s="113"/>
      <c r="B2753" s="93"/>
      <c r="C2753" s="55"/>
      <c r="D2753" s="94" t="e">
        <f>VLOOKUP($C2752:$C$5004,$C$27:$D$5004,2,0)</f>
        <v>#N/A</v>
      </c>
      <c r="E2753" s="99"/>
      <c r="F2753" s="60" t="e">
        <f>VLOOKUP($E2753:$E$5004,'PLANO DE APLICAÇÃO'!$A$5:$B$1002,2,0)</f>
        <v>#N/A</v>
      </c>
      <c r="G2753" s="28"/>
      <c r="H2753" s="29" t="str">
        <f>IF(G2753=1,'ANEXO RP14'!$A$51,(IF(G2753=2,'ANEXO RP14'!$A$52,(IF(G2753=3,'ANEXO RP14'!$A$53,(IF(G2753=4,'ANEXO RP14'!$A$54,(IF(G2753=5,'ANEXO RP14'!$A$55,(IF(G2753=6,'ANEXO RP14'!$A$56,(IF(G2753=7,'ANEXO RP14'!$A$57,(IF(G2753=8,'ANEXO RP14'!$A$58,(IF(G2753=9,'ANEXO RP14'!$A$59,(IF(G2753=10,'ANEXO RP14'!$A$60,(IF(G2753=11,'ANEXO RP14'!$A$61,(IF(G2753=12,'ANEXO RP14'!$A$62,(IF(G2753=13,'ANEXO RP14'!$A$63,(IF(G2753=14,'ANEXO RP14'!$A$64,(IF(G2753=15,'ANEXO RP14'!$A$65,(IF(G2753=16,'ANEXO RP14'!$A$66," ")))))))))))))))))))))))))))))))</f>
        <v xml:space="preserve"> </v>
      </c>
      <c r="I2753" s="106"/>
      <c r="J2753" s="114"/>
      <c r="K2753" s="91"/>
    </row>
    <row r="2754" spans="1:11" s="30" customFormat="1" ht="41.25" customHeight="1" thickBot="1" x14ac:dyDescent="0.3">
      <c r="A2754" s="113"/>
      <c r="B2754" s="93"/>
      <c r="C2754" s="55"/>
      <c r="D2754" s="94" t="e">
        <f>VLOOKUP($C2753:$C$5004,$C$27:$D$5004,2,0)</f>
        <v>#N/A</v>
      </c>
      <c r="E2754" s="99"/>
      <c r="F2754" s="60" t="e">
        <f>VLOOKUP($E2754:$E$5004,'PLANO DE APLICAÇÃO'!$A$5:$B$1002,2,0)</f>
        <v>#N/A</v>
      </c>
      <c r="G2754" s="28"/>
      <c r="H2754" s="29" t="str">
        <f>IF(G2754=1,'ANEXO RP14'!$A$51,(IF(G2754=2,'ANEXO RP14'!$A$52,(IF(G2754=3,'ANEXO RP14'!$A$53,(IF(G2754=4,'ANEXO RP14'!$A$54,(IF(G2754=5,'ANEXO RP14'!$A$55,(IF(G2754=6,'ANEXO RP14'!$A$56,(IF(G2754=7,'ANEXO RP14'!$A$57,(IF(G2754=8,'ANEXO RP14'!$A$58,(IF(G2754=9,'ANEXO RP14'!$A$59,(IF(G2754=10,'ANEXO RP14'!$A$60,(IF(G2754=11,'ANEXO RP14'!$A$61,(IF(G2754=12,'ANEXO RP14'!$A$62,(IF(G2754=13,'ANEXO RP14'!$A$63,(IF(G2754=14,'ANEXO RP14'!$A$64,(IF(G2754=15,'ANEXO RP14'!$A$65,(IF(G2754=16,'ANEXO RP14'!$A$66," ")))))))))))))))))))))))))))))))</f>
        <v xml:space="preserve"> </v>
      </c>
      <c r="I2754" s="106"/>
      <c r="J2754" s="114"/>
      <c r="K2754" s="91"/>
    </row>
    <row r="2755" spans="1:11" s="30" customFormat="1" ht="41.25" customHeight="1" thickBot="1" x14ac:dyDescent="0.3">
      <c r="A2755" s="113"/>
      <c r="B2755" s="93"/>
      <c r="C2755" s="55"/>
      <c r="D2755" s="94" t="e">
        <f>VLOOKUP($C2754:$C$5004,$C$27:$D$5004,2,0)</f>
        <v>#N/A</v>
      </c>
      <c r="E2755" s="99"/>
      <c r="F2755" s="60" t="e">
        <f>VLOOKUP($E2755:$E$5004,'PLANO DE APLICAÇÃO'!$A$5:$B$1002,2,0)</f>
        <v>#N/A</v>
      </c>
      <c r="G2755" s="28"/>
      <c r="H2755" s="29" t="str">
        <f>IF(G2755=1,'ANEXO RP14'!$A$51,(IF(G2755=2,'ANEXO RP14'!$A$52,(IF(G2755=3,'ANEXO RP14'!$A$53,(IF(G2755=4,'ANEXO RP14'!$A$54,(IF(G2755=5,'ANEXO RP14'!$A$55,(IF(G2755=6,'ANEXO RP14'!$A$56,(IF(G2755=7,'ANEXO RP14'!$A$57,(IF(G2755=8,'ANEXO RP14'!$A$58,(IF(G2755=9,'ANEXO RP14'!$A$59,(IF(G2755=10,'ANEXO RP14'!$A$60,(IF(G2755=11,'ANEXO RP14'!$A$61,(IF(G2755=12,'ANEXO RP14'!$A$62,(IF(G2755=13,'ANEXO RP14'!$A$63,(IF(G2755=14,'ANEXO RP14'!$A$64,(IF(G2755=15,'ANEXO RP14'!$A$65,(IF(G2755=16,'ANEXO RP14'!$A$66," ")))))))))))))))))))))))))))))))</f>
        <v xml:space="preserve"> </v>
      </c>
      <c r="I2755" s="106"/>
      <c r="J2755" s="114"/>
      <c r="K2755" s="91"/>
    </row>
    <row r="2756" spans="1:11" s="30" customFormat="1" ht="41.25" customHeight="1" thickBot="1" x14ac:dyDescent="0.3">
      <c r="A2756" s="113"/>
      <c r="B2756" s="93"/>
      <c r="C2756" s="55"/>
      <c r="D2756" s="94" t="e">
        <f>VLOOKUP($C2755:$C$5004,$C$27:$D$5004,2,0)</f>
        <v>#N/A</v>
      </c>
      <c r="E2756" s="99"/>
      <c r="F2756" s="60" t="e">
        <f>VLOOKUP($E2756:$E$5004,'PLANO DE APLICAÇÃO'!$A$5:$B$1002,2,0)</f>
        <v>#N/A</v>
      </c>
      <c r="G2756" s="28"/>
      <c r="H2756" s="29" t="str">
        <f>IF(G2756=1,'ANEXO RP14'!$A$51,(IF(G2756=2,'ANEXO RP14'!$A$52,(IF(G2756=3,'ANEXO RP14'!$A$53,(IF(G2756=4,'ANEXO RP14'!$A$54,(IF(G2756=5,'ANEXO RP14'!$A$55,(IF(G2756=6,'ANEXO RP14'!$A$56,(IF(G2756=7,'ANEXO RP14'!$A$57,(IF(G2756=8,'ANEXO RP14'!$A$58,(IF(G2756=9,'ANEXO RP14'!$A$59,(IF(G2756=10,'ANEXO RP14'!$A$60,(IF(G2756=11,'ANEXO RP14'!$A$61,(IF(G2756=12,'ANEXO RP14'!$A$62,(IF(G2756=13,'ANEXO RP14'!$A$63,(IF(G2756=14,'ANEXO RP14'!$A$64,(IF(G2756=15,'ANEXO RP14'!$A$65,(IF(G2756=16,'ANEXO RP14'!$A$66," ")))))))))))))))))))))))))))))))</f>
        <v xml:space="preserve"> </v>
      </c>
      <c r="I2756" s="106"/>
      <c r="J2756" s="114"/>
      <c r="K2756" s="91"/>
    </row>
    <row r="2757" spans="1:11" s="30" customFormat="1" ht="41.25" customHeight="1" thickBot="1" x14ac:dyDescent="0.3">
      <c r="A2757" s="113"/>
      <c r="B2757" s="93"/>
      <c r="C2757" s="55"/>
      <c r="D2757" s="94" t="e">
        <f>VLOOKUP($C2756:$C$5004,$C$27:$D$5004,2,0)</f>
        <v>#N/A</v>
      </c>
      <c r="E2757" s="99"/>
      <c r="F2757" s="60" t="e">
        <f>VLOOKUP($E2757:$E$5004,'PLANO DE APLICAÇÃO'!$A$5:$B$1002,2,0)</f>
        <v>#N/A</v>
      </c>
      <c r="G2757" s="28"/>
      <c r="H2757" s="29" t="str">
        <f>IF(G2757=1,'ANEXO RP14'!$A$51,(IF(G2757=2,'ANEXO RP14'!$A$52,(IF(G2757=3,'ANEXO RP14'!$A$53,(IF(G2757=4,'ANEXO RP14'!$A$54,(IF(G2757=5,'ANEXO RP14'!$A$55,(IF(G2757=6,'ANEXO RP14'!$A$56,(IF(G2757=7,'ANEXO RP14'!$A$57,(IF(G2757=8,'ANEXO RP14'!$A$58,(IF(G2757=9,'ANEXO RP14'!$A$59,(IF(G2757=10,'ANEXO RP14'!$A$60,(IF(G2757=11,'ANEXO RP14'!$A$61,(IF(G2757=12,'ANEXO RP14'!$A$62,(IF(G2757=13,'ANEXO RP14'!$A$63,(IF(G2757=14,'ANEXO RP14'!$A$64,(IF(G2757=15,'ANEXO RP14'!$A$65,(IF(G2757=16,'ANEXO RP14'!$A$66," ")))))))))))))))))))))))))))))))</f>
        <v xml:space="preserve"> </v>
      </c>
      <c r="I2757" s="106"/>
      <c r="J2757" s="114"/>
      <c r="K2757" s="91"/>
    </row>
    <row r="2758" spans="1:11" s="30" customFormat="1" ht="41.25" customHeight="1" thickBot="1" x14ac:dyDescent="0.3">
      <c r="A2758" s="113"/>
      <c r="B2758" s="93"/>
      <c r="C2758" s="55"/>
      <c r="D2758" s="94" t="e">
        <f>VLOOKUP($C2757:$C$5004,$C$27:$D$5004,2,0)</f>
        <v>#N/A</v>
      </c>
      <c r="E2758" s="99"/>
      <c r="F2758" s="60" t="e">
        <f>VLOOKUP($E2758:$E$5004,'PLANO DE APLICAÇÃO'!$A$5:$B$1002,2,0)</f>
        <v>#N/A</v>
      </c>
      <c r="G2758" s="28"/>
      <c r="H2758" s="29" t="str">
        <f>IF(G2758=1,'ANEXO RP14'!$A$51,(IF(G2758=2,'ANEXO RP14'!$A$52,(IF(G2758=3,'ANEXO RP14'!$A$53,(IF(G2758=4,'ANEXO RP14'!$A$54,(IF(G2758=5,'ANEXO RP14'!$A$55,(IF(G2758=6,'ANEXO RP14'!$A$56,(IF(G2758=7,'ANEXO RP14'!$A$57,(IF(G2758=8,'ANEXO RP14'!$A$58,(IF(G2758=9,'ANEXO RP14'!$A$59,(IF(G2758=10,'ANEXO RP14'!$A$60,(IF(G2758=11,'ANEXO RP14'!$A$61,(IF(G2758=12,'ANEXO RP14'!$A$62,(IF(G2758=13,'ANEXO RP14'!$A$63,(IF(G2758=14,'ANEXO RP14'!$A$64,(IF(G2758=15,'ANEXO RP14'!$A$65,(IF(G2758=16,'ANEXO RP14'!$A$66," ")))))))))))))))))))))))))))))))</f>
        <v xml:space="preserve"> </v>
      </c>
      <c r="I2758" s="106"/>
      <c r="J2758" s="114"/>
      <c r="K2758" s="91"/>
    </row>
    <row r="2759" spans="1:11" s="30" customFormat="1" ht="41.25" customHeight="1" thickBot="1" x14ac:dyDescent="0.3">
      <c r="A2759" s="113"/>
      <c r="B2759" s="93"/>
      <c r="C2759" s="55"/>
      <c r="D2759" s="94" t="e">
        <f>VLOOKUP($C2758:$C$5004,$C$27:$D$5004,2,0)</f>
        <v>#N/A</v>
      </c>
      <c r="E2759" s="99"/>
      <c r="F2759" s="60" t="e">
        <f>VLOOKUP($E2759:$E$5004,'PLANO DE APLICAÇÃO'!$A$5:$B$1002,2,0)</f>
        <v>#N/A</v>
      </c>
      <c r="G2759" s="28"/>
      <c r="H2759" s="29" t="str">
        <f>IF(G2759=1,'ANEXO RP14'!$A$51,(IF(G2759=2,'ANEXO RP14'!$A$52,(IF(G2759=3,'ANEXO RP14'!$A$53,(IF(G2759=4,'ANEXO RP14'!$A$54,(IF(G2759=5,'ANEXO RP14'!$A$55,(IF(G2759=6,'ANEXO RP14'!$A$56,(IF(G2759=7,'ANEXO RP14'!$A$57,(IF(G2759=8,'ANEXO RP14'!$A$58,(IF(G2759=9,'ANEXO RP14'!$A$59,(IF(G2759=10,'ANEXO RP14'!$A$60,(IF(G2759=11,'ANEXO RP14'!$A$61,(IF(G2759=12,'ANEXO RP14'!$A$62,(IF(G2759=13,'ANEXO RP14'!$A$63,(IF(G2759=14,'ANEXO RP14'!$A$64,(IF(G2759=15,'ANEXO RP14'!$A$65,(IF(G2759=16,'ANEXO RP14'!$A$66," ")))))))))))))))))))))))))))))))</f>
        <v xml:space="preserve"> </v>
      </c>
      <c r="I2759" s="106"/>
      <c r="J2759" s="114"/>
      <c r="K2759" s="91"/>
    </row>
    <row r="2760" spans="1:11" s="30" customFormat="1" ht="41.25" customHeight="1" thickBot="1" x14ac:dyDescent="0.3">
      <c r="A2760" s="113"/>
      <c r="B2760" s="93"/>
      <c r="C2760" s="55"/>
      <c r="D2760" s="94" t="e">
        <f>VLOOKUP($C2759:$C$5004,$C$27:$D$5004,2,0)</f>
        <v>#N/A</v>
      </c>
      <c r="E2760" s="99"/>
      <c r="F2760" s="60" t="e">
        <f>VLOOKUP($E2760:$E$5004,'PLANO DE APLICAÇÃO'!$A$5:$B$1002,2,0)</f>
        <v>#N/A</v>
      </c>
      <c r="G2760" s="28"/>
      <c r="H2760" s="29" t="str">
        <f>IF(G2760=1,'ANEXO RP14'!$A$51,(IF(G2760=2,'ANEXO RP14'!$A$52,(IF(G2760=3,'ANEXO RP14'!$A$53,(IF(G2760=4,'ANEXO RP14'!$A$54,(IF(G2760=5,'ANEXO RP14'!$A$55,(IF(G2760=6,'ANEXO RP14'!$A$56,(IF(G2760=7,'ANEXO RP14'!$A$57,(IF(G2760=8,'ANEXO RP14'!$A$58,(IF(G2760=9,'ANEXO RP14'!$A$59,(IF(G2760=10,'ANEXO RP14'!$A$60,(IF(G2760=11,'ANEXO RP14'!$A$61,(IF(G2760=12,'ANEXO RP14'!$A$62,(IF(G2760=13,'ANEXO RP14'!$A$63,(IF(G2760=14,'ANEXO RP14'!$A$64,(IF(G2760=15,'ANEXO RP14'!$A$65,(IF(G2760=16,'ANEXO RP14'!$A$66," ")))))))))))))))))))))))))))))))</f>
        <v xml:space="preserve"> </v>
      </c>
      <c r="I2760" s="106"/>
      <c r="J2760" s="114"/>
      <c r="K2760" s="91"/>
    </row>
    <row r="2761" spans="1:11" s="30" customFormat="1" ht="41.25" customHeight="1" thickBot="1" x14ac:dyDescent="0.3">
      <c r="A2761" s="113"/>
      <c r="B2761" s="93"/>
      <c r="C2761" s="55"/>
      <c r="D2761" s="94" t="e">
        <f>VLOOKUP($C2760:$C$5004,$C$27:$D$5004,2,0)</f>
        <v>#N/A</v>
      </c>
      <c r="E2761" s="99"/>
      <c r="F2761" s="60" t="e">
        <f>VLOOKUP($E2761:$E$5004,'PLANO DE APLICAÇÃO'!$A$5:$B$1002,2,0)</f>
        <v>#N/A</v>
      </c>
      <c r="G2761" s="28"/>
      <c r="H2761" s="29" t="str">
        <f>IF(G2761=1,'ANEXO RP14'!$A$51,(IF(G2761=2,'ANEXO RP14'!$A$52,(IF(G2761=3,'ANEXO RP14'!$A$53,(IF(G2761=4,'ANEXO RP14'!$A$54,(IF(G2761=5,'ANEXO RP14'!$A$55,(IF(G2761=6,'ANEXO RP14'!$A$56,(IF(G2761=7,'ANEXO RP14'!$A$57,(IF(G2761=8,'ANEXO RP14'!$A$58,(IF(G2761=9,'ANEXO RP14'!$A$59,(IF(G2761=10,'ANEXO RP14'!$A$60,(IF(G2761=11,'ANEXO RP14'!$A$61,(IF(G2761=12,'ANEXO RP14'!$A$62,(IF(G2761=13,'ANEXO RP14'!$A$63,(IF(G2761=14,'ANEXO RP14'!$A$64,(IF(G2761=15,'ANEXO RP14'!$A$65,(IF(G2761=16,'ANEXO RP14'!$A$66," ")))))))))))))))))))))))))))))))</f>
        <v xml:space="preserve"> </v>
      </c>
      <c r="I2761" s="106"/>
      <c r="J2761" s="114"/>
      <c r="K2761" s="91"/>
    </row>
    <row r="2762" spans="1:11" s="30" customFormat="1" ht="41.25" customHeight="1" thickBot="1" x14ac:dyDescent="0.3">
      <c r="A2762" s="113"/>
      <c r="B2762" s="93"/>
      <c r="C2762" s="55"/>
      <c r="D2762" s="94" t="e">
        <f>VLOOKUP($C2761:$C$5004,$C$27:$D$5004,2,0)</f>
        <v>#N/A</v>
      </c>
      <c r="E2762" s="99"/>
      <c r="F2762" s="60" t="e">
        <f>VLOOKUP($E2762:$E$5004,'PLANO DE APLICAÇÃO'!$A$5:$B$1002,2,0)</f>
        <v>#N/A</v>
      </c>
      <c r="G2762" s="28"/>
      <c r="H2762" s="29" t="str">
        <f>IF(G2762=1,'ANEXO RP14'!$A$51,(IF(G2762=2,'ANEXO RP14'!$A$52,(IF(G2762=3,'ANEXO RP14'!$A$53,(IF(G2762=4,'ANEXO RP14'!$A$54,(IF(G2762=5,'ANEXO RP14'!$A$55,(IF(G2762=6,'ANEXO RP14'!$A$56,(IF(G2762=7,'ANEXO RP14'!$A$57,(IF(G2762=8,'ANEXO RP14'!$A$58,(IF(G2762=9,'ANEXO RP14'!$A$59,(IF(G2762=10,'ANEXO RP14'!$A$60,(IF(G2762=11,'ANEXO RP14'!$A$61,(IF(G2762=12,'ANEXO RP14'!$A$62,(IF(G2762=13,'ANEXO RP14'!$A$63,(IF(G2762=14,'ANEXO RP14'!$A$64,(IF(G2762=15,'ANEXO RP14'!$A$65,(IF(G2762=16,'ANEXO RP14'!$A$66," ")))))))))))))))))))))))))))))))</f>
        <v xml:space="preserve"> </v>
      </c>
      <c r="I2762" s="106"/>
      <c r="J2762" s="114"/>
      <c r="K2762" s="91"/>
    </row>
    <row r="2763" spans="1:11" s="30" customFormat="1" ht="41.25" customHeight="1" thickBot="1" x14ac:dyDescent="0.3">
      <c r="A2763" s="113"/>
      <c r="B2763" s="93"/>
      <c r="C2763" s="55"/>
      <c r="D2763" s="94" t="e">
        <f>VLOOKUP($C2762:$C$5004,$C$27:$D$5004,2,0)</f>
        <v>#N/A</v>
      </c>
      <c r="E2763" s="99"/>
      <c r="F2763" s="60" t="e">
        <f>VLOOKUP($E2763:$E$5004,'PLANO DE APLICAÇÃO'!$A$5:$B$1002,2,0)</f>
        <v>#N/A</v>
      </c>
      <c r="G2763" s="28"/>
      <c r="H2763" s="29" t="str">
        <f>IF(G2763=1,'ANEXO RP14'!$A$51,(IF(G2763=2,'ANEXO RP14'!$A$52,(IF(G2763=3,'ANEXO RP14'!$A$53,(IF(G2763=4,'ANEXO RP14'!$A$54,(IF(G2763=5,'ANEXO RP14'!$A$55,(IF(G2763=6,'ANEXO RP14'!$A$56,(IF(G2763=7,'ANEXO RP14'!$A$57,(IF(G2763=8,'ANEXO RP14'!$A$58,(IF(G2763=9,'ANEXO RP14'!$A$59,(IF(G2763=10,'ANEXO RP14'!$A$60,(IF(G2763=11,'ANEXO RP14'!$A$61,(IF(G2763=12,'ANEXO RP14'!$A$62,(IF(G2763=13,'ANEXO RP14'!$A$63,(IF(G2763=14,'ANEXO RP14'!$A$64,(IF(G2763=15,'ANEXO RP14'!$A$65,(IF(G2763=16,'ANEXO RP14'!$A$66," ")))))))))))))))))))))))))))))))</f>
        <v xml:space="preserve"> </v>
      </c>
      <c r="I2763" s="106"/>
      <c r="J2763" s="114"/>
      <c r="K2763" s="91"/>
    </row>
    <row r="2764" spans="1:11" s="30" customFormat="1" ht="41.25" customHeight="1" thickBot="1" x14ac:dyDescent="0.3">
      <c r="A2764" s="113"/>
      <c r="B2764" s="93"/>
      <c r="C2764" s="55"/>
      <c r="D2764" s="94" t="e">
        <f>VLOOKUP($C2763:$C$5004,$C$27:$D$5004,2,0)</f>
        <v>#N/A</v>
      </c>
      <c r="E2764" s="99"/>
      <c r="F2764" s="60" t="e">
        <f>VLOOKUP($E2764:$E$5004,'PLANO DE APLICAÇÃO'!$A$5:$B$1002,2,0)</f>
        <v>#N/A</v>
      </c>
      <c r="G2764" s="28"/>
      <c r="H2764" s="29" t="str">
        <f>IF(G2764=1,'ANEXO RP14'!$A$51,(IF(G2764=2,'ANEXO RP14'!$A$52,(IF(G2764=3,'ANEXO RP14'!$A$53,(IF(G2764=4,'ANEXO RP14'!$A$54,(IF(G2764=5,'ANEXO RP14'!$A$55,(IF(G2764=6,'ANEXO RP14'!$A$56,(IF(G2764=7,'ANEXO RP14'!$A$57,(IF(G2764=8,'ANEXO RP14'!$A$58,(IF(G2764=9,'ANEXO RP14'!$A$59,(IF(G2764=10,'ANEXO RP14'!$A$60,(IF(G2764=11,'ANEXO RP14'!$A$61,(IF(G2764=12,'ANEXO RP14'!$A$62,(IF(G2764=13,'ANEXO RP14'!$A$63,(IF(G2764=14,'ANEXO RP14'!$A$64,(IF(G2764=15,'ANEXO RP14'!$A$65,(IF(G2764=16,'ANEXO RP14'!$A$66," ")))))))))))))))))))))))))))))))</f>
        <v xml:space="preserve"> </v>
      </c>
      <c r="I2764" s="106"/>
      <c r="J2764" s="114"/>
      <c r="K2764" s="91"/>
    </row>
    <row r="2765" spans="1:11" s="30" customFormat="1" ht="41.25" customHeight="1" thickBot="1" x14ac:dyDescent="0.3">
      <c r="A2765" s="113"/>
      <c r="B2765" s="93"/>
      <c r="C2765" s="55"/>
      <c r="D2765" s="94" t="e">
        <f>VLOOKUP($C2764:$C$5004,$C$27:$D$5004,2,0)</f>
        <v>#N/A</v>
      </c>
      <c r="E2765" s="99"/>
      <c r="F2765" s="60" t="e">
        <f>VLOOKUP($E2765:$E$5004,'PLANO DE APLICAÇÃO'!$A$5:$B$1002,2,0)</f>
        <v>#N/A</v>
      </c>
      <c r="G2765" s="28"/>
      <c r="H2765" s="29" t="str">
        <f>IF(G2765=1,'ANEXO RP14'!$A$51,(IF(G2765=2,'ANEXO RP14'!$A$52,(IF(G2765=3,'ANEXO RP14'!$A$53,(IF(G2765=4,'ANEXO RP14'!$A$54,(IF(G2765=5,'ANEXO RP14'!$A$55,(IF(G2765=6,'ANEXO RP14'!$A$56,(IF(G2765=7,'ANEXO RP14'!$A$57,(IF(G2765=8,'ANEXO RP14'!$A$58,(IF(G2765=9,'ANEXO RP14'!$A$59,(IF(G2765=10,'ANEXO RP14'!$A$60,(IF(G2765=11,'ANEXO RP14'!$A$61,(IF(G2765=12,'ANEXO RP14'!$A$62,(IF(G2765=13,'ANEXO RP14'!$A$63,(IF(G2765=14,'ANEXO RP14'!$A$64,(IF(G2765=15,'ANEXO RP14'!$A$65,(IF(G2765=16,'ANEXO RP14'!$A$66," ")))))))))))))))))))))))))))))))</f>
        <v xml:space="preserve"> </v>
      </c>
      <c r="I2765" s="106"/>
      <c r="J2765" s="114"/>
      <c r="K2765" s="91"/>
    </row>
    <row r="2766" spans="1:11" s="30" customFormat="1" ht="41.25" customHeight="1" thickBot="1" x14ac:dyDescent="0.3">
      <c r="A2766" s="113"/>
      <c r="B2766" s="93"/>
      <c r="C2766" s="55"/>
      <c r="D2766" s="94" t="e">
        <f>VLOOKUP($C2765:$C$5004,$C$27:$D$5004,2,0)</f>
        <v>#N/A</v>
      </c>
      <c r="E2766" s="99"/>
      <c r="F2766" s="60" t="e">
        <f>VLOOKUP($E2766:$E$5004,'PLANO DE APLICAÇÃO'!$A$5:$B$1002,2,0)</f>
        <v>#N/A</v>
      </c>
      <c r="G2766" s="28"/>
      <c r="H2766" s="29" t="str">
        <f>IF(G2766=1,'ANEXO RP14'!$A$51,(IF(G2766=2,'ANEXO RP14'!$A$52,(IF(G2766=3,'ANEXO RP14'!$A$53,(IF(G2766=4,'ANEXO RP14'!$A$54,(IF(G2766=5,'ANEXO RP14'!$A$55,(IF(G2766=6,'ANEXO RP14'!$A$56,(IF(G2766=7,'ANEXO RP14'!$A$57,(IF(G2766=8,'ANEXO RP14'!$A$58,(IF(G2766=9,'ANEXO RP14'!$A$59,(IF(G2766=10,'ANEXO RP14'!$A$60,(IF(G2766=11,'ANEXO RP14'!$A$61,(IF(G2766=12,'ANEXO RP14'!$A$62,(IF(G2766=13,'ANEXO RP14'!$A$63,(IF(G2766=14,'ANEXO RP14'!$A$64,(IF(G2766=15,'ANEXO RP14'!$A$65,(IF(G2766=16,'ANEXO RP14'!$A$66," ")))))))))))))))))))))))))))))))</f>
        <v xml:space="preserve"> </v>
      </c>
      <c r="I2766" s="106"/>
      <c r="J2766" s="114"/>
      <c r="K2766" s="91"/>
    </row>
    <row r="2767" spans="1:11" s="30" customFormat="1" ht="41.25" customHeight="1" thickBot="1" x14ac:dyDescent="0.3">
      <c r="A2767" s="113"/>
      <c r="B2767" s="93"/>
      <c r="C2767" s="55"/>
      <c r="D2767" s="94" t="e">
        <f>VLOOKUP($C2766:$C$5004,$C$27:$D$5004,2,0)</f>
        <v>#N/A</v>
      </c>
      <c r="E2767" s="99"/>
      <c r="F2767" s="60" t="e">
        <f>VLOOKUP($E2767:$E$5004,'PLANO DE APLICAÇÃO'!$A$5:$B$1002,2,0)</f>
        <v>#N/A</v>
      </c>
      <c r="G2767" s="28"/>
      <c r="H2767" s="29" t="str">
        <f>IF(G2767=1,'ANEXO RP14'!$A$51,(IF(G2767=2,'ANEXO RP14'!$A$52,(IF(G2767=3,'ANEXO RP14'!$A$53,(IF(G2767=4,'ANEXO RP14'!$A$54,(IF(G2767=5,'ANEXO RP14'!$A$55,(IF(G2767=6,'ANEXO RP14'!$A$56,(IF(G2767=7,'ANEXO RP14'!$A$57,(IF(G2767=8,'ANEXO RP14'!$A$58,(IF(G2767=9,'ANEXO RP14'!$A$59,(IF(G2767=10,'ANEXO RP14'!$A$60,(IF(G2767=11,'ANEXO RP14'!$A$61,(IF(G2767=12,'ANEXO RP14'!$A$62,(IF(G2767=13,'ANEXO RP14'!$A$63,(IF(G2767=14,'ANEXO RP14'!$A$64,(IF(G2767=15,'ANEXO RP14'!$A$65,(IF(G2767=16,'ANEXO RP14'!$A$66," ")))))))))))))))))))))))))))))))</f>
        <v xml:space="preserve"> </v>
      </c>
      <c r="I2767" s="106"/>
      <c r="J2767" s="114"/>
      <c r="K2767" s="91"/>
    </row>
    <row r="2768" spans="1:11" s="30" customFormat="1" ht="41.25" customHeight="1" thickBot="1" x14ac:dyDescent="0.3">
      <c r="A2768" s="113"/>
      <c r="B2768" s="93"/>
      <c r="C2768" s="55"/>
      <c r="D2768" s="94" t="e">
        <f>VLOOKUP($C2767:$C$5004,$C$27:$D$5004,2,0)</f>
        <v>#N/A</v>
      </c>
      <c r="E2768" s="99"/>
      <c r="F2768" s="60" t="e">
        <f>VLOOKUP($E2768:$E$5004,'PLANO DE APLICAÇÃO'!$A$5:$B$1002,2,0)</f>
        <v>#N/A</v>
      </c>
      <c r="G2768" s="28"/>
      <c r="H2768" s="29" t="str">
        <f>IF(G2768=1,'ANEXO RP14'!$A$51,(IF(G2768=2,'ANEXO RP14'!$A$52,(IF(G2768=3,'ANEXO RP14'!$A$53,(IF(G2768=4,'ANEXO RP14'!$A$54,(IF(G2768=5,'ANEXO RP14'!$A$55,(IF(G2768=6,'ANEXO RP14'!$A$56,(IF(G2768=7,'ANEXO RP14'!$A$57,(IF(G2768=8,'ANEXO RP14'!$A$58,(IF(G2768=9,'ANEXO RP14'!$A$59,(IF(G2768=10,'ANEXO RP14'!$A$60,(IF(G2768=11,'ANEXO RP14'!$A$61,(IF(G2768=12,'ANEXO RP14'!$A$62,(IF(G2768=13,'ANEXO RP14'!$A$63,(IF(G2768=14,'ANEXO RP14'!$A$64,(IF(G2768=15,'ANEXO RP14'!$A$65,(IF(G2768=16,'ANEXO RP14'!$A$66," ")))))))))))))))))))))))))))))))</f>
        <v xml:space="preserve"> </v>
      </c>
      <c r="I2768" s="106"/>
      <c r="J2768" s="114"/>
      <c r="K2768" s="91"/>
    </row>
    <row r="2769" spans="1:11" s="30" customFormat="1" ht="41.25" customHeight="1" thickBot="1" x14ac:dyDescent="0.3">
      <c r="A2769" s="113"/>
      <c r="B2769" s="93"/>
      <c r="C2769" s="55"/>
      <c r="D2769" s="94" t="e">
        <f>VLOOKUP($C2768:$C$5004,$C$27:$D$5004,2,0)</f>
        <v>#N/A</v>
      </c>
      <c r="E2769" s="99"/>
      <c r="F2769" s="60" t="e">
        <f>VLOOKUP($E2769:$E$5004,'PLANO DE APLICAÇÃO'!$A$5:$B$1002,2,0)</f>
        <v>#N/A</v>
      </c>
      <c r="G2769" s="28"/>
      <c r="H2769" s="29" t="str">
        <f>IF(G2769=1,'ANEXO RP14'!$A$51,(IF(G2769=2,'ANEXO RP14'!$A$52,(IF(G2769=3,'ANEXO RP14'!$A$53,(IF(G2769=4,'ANEXO RP14'!$A$54,(IF(G2769=5,'ANEXO RP14'!$A$55,(IF(G2769=6,'ANEXO RP14'!$A$56,(IF(G2769=7,'ANEXO RP14'!$A$57,(IF(G2769=8,'ANEXO RP14'!$A$58,(IF(G2769=9,'ANEXO RP14'!$A$59,(IF(G2769=10,'ANEXO RP14'!$A$60,(IF(G2769=11,'ANEXO RP14'!$A$61,(IF(G2769=12,'ANEXO RP14'!$A$62,(IF(G2769=13,'ANEXO RP14'!$A$63,(IF(G2769=14,'ANEXO RP14'!$A$64,(IF(G2769=15,'ANEXO RP14'!$A$65,(IF(G2769=16,'ANEXO RP14'!$A$66," ")))))))))))))))))))))))))))))))</f>
        <v xml:space="preserve"> </v>
      </c>
      <c r="I2769" s="106"/>
      <c r="J2769" s="114"/>
      <c r="K2769" s="91"/>
    </row>
    <row r="2770" spans="1:11" s="30" customFormat="1" ht="41.25" customHeight="1" thickBot="1" x14ac:dyDescent="0.3">
      <c r="A2770" s="113"/>
      <c r="B2770" s="93"/>
      <c r="C2770" s="55"/>
      <c r="D2770" s="94" t="e">
        <f>VLOOKUP($C2769:$C$5004,$C$27:$D$5004,2,0)</f>
        <v>#N/A</v>
      </c>
      <c r="E2770" s="99"/>
      <c r="F2770" s="60" t="e">
        <f>VLOOKUP($E2770:$E$5004,'PLANO DE APLICAÇÃO'!$A$5:$B$1002,2,0)</f>
        <v>#N/A</v>
      </c>
      <c r="G2770" s="28"/>
      <c r="H2770" s="29" t="str">
        <f>IF(G2770=1,'ANEXO RP14'!$A$51,(IF(G2770=2,'ANEXO RP14'!$A$52,(IF(G2770=3,'ANEXO RP14'!$A$53,(IF(G2770=4,'ANEXO RP14'!$A$54,(IF(G2770=5,'ANEXO RP14'!$A$55,(IF(G2770=6,'ANEXO RP14'!$A$56,(IF(G2770=7,'ANEXO RP14'!$A$57,(IF(G2770=8,'ANEXO RP14'!$A$58,(IF(G2770=9,'ANEXO RP14'!$A$59,(IF(G2770=10,'ANEXO RP14'!$A$60,(IF(G2770=11,'ANEXO RP14'!$A$61,(IF(G2770=12,'ANEXO RP14'!$A$62,(IF(G2770=13,'ANEXO RP14'!$A$63,(IF(G2770=14,'ANEXO RP14'!$A$64,(IF(G2770=15,'ANEXO RP14'!$A$65,(IF(G2770=16,'ANEXO RP14'!$A$66," ")))))))))))))))))))))))))))))))</f>
        <v xml:space="preserve"> </v>
      </c>
      <c r="I2770" s="106"/>
      <c r="J2770" s="114"/>
      <c r="K2770" s="91"/>
    </row>
    <row r="2771" spans="1:11" s="30" customFormat="1" ht="41.25" customHeight="1" thickBot="1" x14ac:dyDescent="0.3">
      <c r="A2771" s="113"/>
      <c r="B2771" s="93"/>
      <c r="C2771" s="55"/>
      <c r="D2771" s="94" t="e">
        <f>VLOOKUP($C2770:$C$5004,$C$27:$D$5004,2,0)</f>
        <v>#N/A</v>
      </c>
      <c r="E2771" s="99"/>
      <c r="F2771" s="60" t="e">
        <f>VLOOKUP($E2771:$E$5004,'PLANO DE APLICAÇÃO'!$A$5:$B$1002,2,0)</f>
        <v>#N/A</v>
      </c>
      <c r="G2771" s="28"/>
      <c r="H2771" s="29" t="str">
        <f>IF(G2771=1,'ANEXO RP14'!$A$51,(IF(G2771=2,'ANEXO RP14'!$A$52,(IF(G2771=3,'ANEXO RP14'!$A$53,(IF(G2771=4,'ANEXO RP14'!$A$54,(IF(G2771=5,'ANEXO RP14'!$A$55,(IF(G2771=6,'ANEXO RP14'!$A$56,(IF(G2771=7,'ANEXO RP14'!$A$57,(IF(G2771=8,'ANEXO RP14'!$A$58,(IF(G2771=9,'ANEXO RP14'!$A$59,(IF(G2771=10,'ANEXO RP14'!$A$60,(IF(G2771=11,'ANEXO RP14'!$A$61,(IF(G2771=12,'ANEXO RP14'!$A$62,(IF(G2771=13,'ANEXO RP14'!$A$63,(IF(G2771=14,'ANEXO RP14'!$A$64,(IF(G2771=15,'ANEXO RP14'!$A$65,(IF(G2771=16,'ANEXO RP14'!$A$66," ")))))))))))))))))))))))))))))))</f>
        <v xml:space="preserve"> </v>
      </c>
      <c r="I2771" s="106"/>
      <c r="J2771" s="114"/>
      <c r="K2771" s="91"/>
    </row>
    <row r="2772" spans="1:11" s="30" customFormat="1" ht="41.25" customHeight="1" thickBot="1" x14ac:dyDescent="0.3">
      <c r="A2772" s="113"/>
      <c r="B2772" s="93"/>
      <c r="C2772" s="55"/>
      <c r="D2772" s="94" t="e">
        <f>VLOOKUP($C2771:$C$5004,$C$27:$D$5004,2,0)</f>
        <v>#N/A</v>
      </c>
      <c r="E2772" s="99"/>
      <c r="F2772" s="60" t="e">
        <f>VLOOKUP($E2772:$E$5004,'PLANO DE APLICAÇÃO'!$A$5:$B$1002,2,0)</f>
        <v>#N/A</v>
      </c>
      <c r="G2772" s="28"/>
      <c r="H2772" s="29" t="str">
        <f>IF(G2772=1,'ANEXO RP14'!$A$51,(IF(G2772=2,'ANEXO RP14'!$A$52,(IF(G2772=3,'ANEXO RP14'!$A$53,(IF(G2772=4,'ANEXO RP14'!$A$54,(IF(G2772=5,'ANEXO RP14'!$A$55,(IF(G2772=6,'ANEXO RP14'!$A$56,(IF(G2772=7,'ANEXO RP14'!$A$57,(IF(G2772=8,'ANEXO RP14'!$A$58,(IF(G2772=9,'ANEXO RP14'!$A$59,(IF(G2772=10,'ANEXO RP14'!$A$60,(IF(G2772=11,'ANEXO RP14'!$A$61,(IF(G2772=12,'ANEXO RP14'!$A$62,(IF(G2772=13,'ANEXO RP14'!$A$63,(IF(G2772=14,'ANEXO RP14'!$A$64,(IF(G2772=15,'ANEXO RP14'!$A$65,(IF(G2772=16,'ANEXO RP14'!$A$66," ")))))))))))))))))))))))))))))))</f>
        <v xml:space="preserve"> </v>
      </c>
      <c r="I2772" s="106"/>
      <c r="J2772" s="114"/>
      <c r="K2772" s="91"/>
    </row>
    <row r="2773" spans="1:11" s="30" customFormat="1" ht="41.25" customHeight="1" thickBot="1" x14ac:dyDescent="0.3">
      <c r="A2773" s="113"/>
      <c r="B2773" s="93"/>
      <c r="C2773" s="55"/>
      <c r="D2773" s="94" t="e">
        <f>VLOOKUP($C2772:$C$5004,$C$27:$D$5004,2,0)</f>
        <v>#N/A</v>
      </c>
      <c r="E2773" s="99"/>
      <c r="F2773" s="60" t="e">
        <f>VLOOKUP($E2773:$E$5004,'PLANO DE APLICAÇÃO'!$A$5:$B$1002,2,0)</f>
        <v>#N/A</v>
      </c>
      <c r="G2773" s="28"/>
      <c r="H2773" s="29" t="str">
        <f>IF(G2773=1,'ANEXO RP14'!$A$51,(IF(G2773=2,'ANEXO RP14'!$A$52,(IF(G2773=3,'ANEXO RP14'!$A$53,(IF(G2773=4,'ANEXO RP14'!$A$54,(IF(G2773=5,'ANEXO RP14'!$A$55,(IF(G2773=6,'ANEXO RP14'!$A$56,(IF(G2773=7,'ANEXO RP14'!$A$57,(IF(G2773=8,'ANEXO RP14'!$A$58,(IF(G2773=9,'ANEXO RP14'!$A$59,(IF(G2773=10,'ANEXO RP14'!$A$60,(IF(G2773=11,'ANEXO RP14'!$A$61,(IF(G2773=12,'ANEXO RP14'!$A$62,(IF(G2773=13,'ANEXO RP14'!$A$63,(IF(G2773=14,'ANEXO RP14'!$A$64,(IF(G2773=15,'ANEXO RP14'!$A$65,(IF(G2773=16,'ANEXO RP14'!$A$66," ")))))))))))))))))))))))))))))))</f>
        <v xml:space="preserve"> </v>
      </c>
      <c r="I2773" s="106"/>
      <c r="J2773" s="114"/>
      <c r="K2773" s="91"/>
    </row>
    <row r="2774" spans="1:11" s="30" customFormat="1" ht="41.25" customHeight="1" thickBot="1" x14ac:dyDescent="0.3">
      <c r="A2774" s="113"/>
      <c r="B2774" s="93"/>
      <c r="C2774" s="55"/>
      <c r="D2774" s="94" t="e">
        <f>VLOOKUP($C2773:$C$5004,$C$27:$D$5004,2,0)</f>
        <v>#N/A</v>
      </c>
      <c r="E2774" s="99"/>
      <c r="F2774" s="60" t="e">
        <f>VLOOKUP($E2774:$E$5004,'PLANO DE APLICAÇÃO'!$A$5:$B$1002,2,0)</f>
        <v>#N/A</v>
      </c>
      <c r="G2774" s="28"/>
      <c r="H2774" s="29" t="str">
        <f>IF(G2774=1,'ANEXO RP14'!$A$51,(IF(G2774=2,'ANEXO RP14'!$A$52,(IF(G2774=3,'ANEXO RP14'!$A$53,(IF(G2774=4,'ANEXO RP14'!$A$54,(IF(G2774=5,'ANEXO RP14'!$A$55,(IF(G2774=6,'ANEXO RP14'!$A$56,(IF(G2774=7,'ANEXO RP14'!$A$57,(IF(G2774=8,'ANEXO RP14'!$A$58,(IF(G2774=9,'ANEXO RP14'!$A$59,(IF(G2774=10,'ANEXO RP14'!$A$60,(IF(G2774=11,'ANEXO RP14'!$A$61,(IF(G2774=12,'ANEXO RP14'!$A$62,(IF(G2774=13,'ANEXO RP14'!$A$63,(IF(G2774=14,'ANEXO RP14'!$A$64,(IF(G2774=15,'ANEXO RP14'!$A$65,(IF(G2774=16,'ANEXO RP14'!$A$66," ")))))))))))))))))))))))))))))))</f>
        <v xml:space="preserve"> </v>
      </c>
      <c r="I2774" s="106"/>
      <c r="J2774" s="114"/>
      <c r="K2774" s="91"/>
    </row>
    <row r="2775" spans="1:11" s="30" customFormat="1" ht="41.25" customHeight="1" thickBot="1" x14ac:dyDescent="0.3">
      <c r="A2775" s="113"/>
      <c r="B2775" s="93"/>
      <c r="C2775" s="55"/>
      <c r="D2775" s="94" t="e">
        <f>VLOOKUP($C2774:$C$5004,$C$27:$D$5004,2,0)</f>
        <v>#N/A</v>
      </c>
      <c r="E2775" s="99"/>
      <c r="F2775" s="60" t="e">
        <f>VLOOKUP($E2775:$E$5004,'PLANO DE APLICAÇÃO'!$A$5:$B$1002,2,0)</f>
        <v>#N/A</v>
      </c>
      <c r="G2775" s="28"/>
      <c r="H2775" s="29" t="str">
        <f>IF(G2775=1,'ANEXO RP14'!$A$51,(IF(G2775=2,'ANEXO RP14'!$A$52,(IF(G2775=3,'ANEXO RP14'!$A$53,(IF(G2775=4,'ANEXO RP14'!$A$54,(IF(G2775=5,'ANEXO RP14'!$A$55,(IF(G2775=6,'ANEXO RP14'!$A$56,(IF(G2775=7,'ANEXO RP14'!$A$57,(IF(G2775=8,'ANEXO RP14'!$A$58,(IF(G2775=9,'ANEXO RP14'!$A$59,(IF(G2775=10,'ANEXO RP14'!$A$60,(IF(G2775=11,'ANEXO RP14'!$A$61,(IF(G2775=12,'ANEXO RP14'!$A$62,(IF(G2775=13,'ANEXO RP14'!$A$63,(IF(G2775=14,'ANEXO RP14'!$A$64,(IF(G2775=15,'ANEXO RP14'!$A$65,(IF(G2775=16,'ANEXO RP14'!$A$66," ")))))))))))))))))))))))))))))))</f>
        <v xml:space="preserve"> </v>
      </c>
      <c r="I2775" s="106"/>
      <c r="J2775" s="114"/>
      <c r="K2775" s="91"/>
    </row>
    <row r="2776" spans="1:11" s="30" customFormat="1" ht="41.25" customHeight="1" thickBot="1" x14ac:dyDescent="0.3">
      <c r="A2776" s="113"/>
      <c r="B2776" s="93"/>
      <c r="C2776" s="55"/>
      <c r="D2776" s="94" t="e">
        <f>VLOOKUP($C2775:$C$5004,$C$27:$D$5004,2,0)</f>
        <v>#N/A</v>
      </c>
      <c r="E2776" s="99"/>
      <c r="F2776" s="60" t="e">
        <f>VLOOKUP($E2776:$E$5004,'PLANO DE APLICAÇÃO'!$A$5:$B$1002,2,0)</f>
        <v>#N/A</v>
      </c>
      <c r="G2776" s="28"/>
      <c r="H2776" s="29" t="str">
        <f>IF(G2776=1,'ANEXO RP14'!$A$51,(IF(G2776=2,'ANEXO RP14'!$A$52,(IF(G2776=3,'ANEXO RP14'!$A$53,(IF(G2776=4,'ANEXO RP14'!$A$54,(IF(G2776=5,'ANEXO RP14'!$A$55,(IF(G2776=6,'ANEXO RP14'!$A$56,(IF(G2776=7,'ANEXO RP14'!$A$57,(IF(G2776=8,'ANEXO RP14'!$A$58,(IF(G2776=9,'ANEXO RP14'!$A$59,(IF(G2776=10,'ANEXO RP14'!$A$60,(IF(G2776=11,'ANEXO RP14'!$A$61,(IF(G2776=12,'ANEXO RP14'!$A$62,(IF(G2776=13,'ANEXO RP14'!$A$63,(IF(G2776=14,'ANEXO RP14'!$A$64,(IF(G2776=15,'ANEXO RP14'!$A$65,(IF(G2776=16,'ANEXO RP14'!$A$66," ")))))))))))))))))))))))))))))))</f>
        <v xml:space="preserve"> </v>
      </c>
      <c r="I2776" s="106"/>
      <c r="J2776" s="114"/>
      <c r="K2776" s="91"/>
    </row>
    <row r="2777" spans="1:11" s="30" customFormat="1" ht="41.25" customHeight="1" thickBot="1" x14ac:dyDescent="0.3">
      <c r="A2777" s="113"/>
      <c r="B2777" s="93"/>
      <c r="C2777" s="55"/>
      <c r="D2777" s="94" t="e">
        <f>VLOOKUP($C2776:$C$5004,$C$27:$D$5004,2,0)</f>
        <v>#N/A</v>
      </c>
      <c r="E2777" s="99"/>
      <c r="F2777" s="60" t="e">
        <f>VLOOKUP($E2777:$E$5004,'PLANO DE APLICAÇÃO'!$A$5:$B$1002,2,0)</f>
        <v>#N/A</v>
      </c>
      <c r="G2777" s="28"/>
      <c r="H2777" s="29" t="str">
        <f>IF(G2777=1,'ANEXO RP14'!$A$51,(IF(G2777=2,'ANEXO RP14'!$A$52,(IF(G2777=3,'ANEXO RP14'!$A$53,(IF(G2777=4,'ANEXO RP14'!$A$54,(IF(G2777=5,'ANEXO RP14'!$A$55,(IF(G2777=6,'ANEXO RP14'!$A$56,(IF(G2777=7,'ANEXO RP14'!$A$57,(IF(G2777=8,'ANEXO RP14'!$A$58,(IF(G2777=9,'ANEXO RP14'!$A$59,(IF(G2777=10,'ANEXO RP14'!$A$60,(IF(G2777=11,'ANEXO RP14'!$A$61,(IF(G2777=12,'ANEXO RP14'!$A$62,(IF(G2777=13,'ANEXO RP14'!$A$63,(IF(G2777=14,'ANEXO RP14'!$A$64,(IF(G2777=15,'ANEXO RP14'!$A$65,(IF(G2777=16,'ANEXO RP14'!$A$66," ")))))))))))))))))))))))))))))))</f>
        <v xml:space="preserve"> </v>
      </c>
      <c r="I2777" s="106"/>
      <c r="J2777" s="114"/>
      <c r="K2777" s="91"/>
    </row>
    <row r="2778" spans="1:11" s="30" customFormat="1" ht="41.25" customHeight="1" thickBot="1" x14ac:dyDescent="0.3">
      <c r="A2778" s="113"/>
      <c r="B2778" s="93"/>
      <c r="C2778" s="55"/>
      <c r="D2778" s="94" t="e">
        <f>VLOOKUP($C2777:$C$5004,$C$27:$D$5004,2,0)</f>
        <v>#N/A</v>
      </c>
      <c r="E2778" s="99"/>
      <c r="F2778" s="60" t="e">
        <f>VLOOKUP($E2778:$E$5004,'PLANO DE APLICAÇÃO'!$A$5:$B$1002,2,0)</f>
        <v>#N/A</v>
      </c>
      <c r="G2778" s="28"/>
      <c r="H2778" s="29" t="str">
        <f>IF(G2778=1,'ANEXO RP14'!$A$51,(IF(G2778=2,'ANEXO RP14'!$A$52,(IF(G2778=3,'ANEXO RP14'!$A$53,(IF(G2778=4,'ANEXO RP14'!$A$54,(IF(G2778=5,'ANEXO RP14'!$A$55,(IF(G2778=6,'ANEXO RP14'!$A$56,(IF(G2778=7,'ANEXO RP14'!$A$57,(IF(G2778=8,'ANEXO RP14'!$A$58,(IF(G2778=9,'ANEXO RP14'!$A$59,(IF(G2778=10,'ANEXO RP14'!$A$60,(IF(G2778=11,'ANEXO RP14'!$A$61,(IF(G2778=12,'ANEXO RP14'!$A$62,(IF(G2778=13,'ANEXO RP14'!$A$63,(IF(G2778=14,'ANEXO RP14'!$A$64,(IF(G2778=15,'ANEXO RP14'!$A$65,(IF(G2778=16,'ANEXO RP14'!$A$66," ")))))))))))))))))))))))))))))))</f>
        <v xml:space="preserve"> </v>
      </c>
      <c r="I2778" s="106"/>
      <c r="J2778" s="114"/>
      <c r="K2778" s="91"/>
    </row>
    <row r="2779" spans="1:11" s="30" customFormat="1" ht="41.25" customHeight="1" thickBot="1" x14ac:dyDescent="0.3">
      <c r="A2779" s="113"/>
      <c r="B2779" s="93"/>
      <c r="C2779" s="55"/>
      <c r="D2779" s="94" t="e">
        <f>VLOOKUP($C2778:$C$5004,$C$27:$D$5004,2,0)</f>
        <v>#N/A</v>
      </c>
      <c r="E2779" s="99"/>
      <c r="F2779" s="60" t="e">
        <f>VLOOKUP($E2779:$E$5004,'PLANO DE APLICAÇÃO'!$A$5:$B$1002,2,0)</f>
        <v>#N/A</v>
      </c>
      <c r="G2779" s="28"/>
      <c r="H2779" s="29" t="str">
        <f>IF(G2779=1,'ANEXO RP14'!$A$51,(IF(G2779=2,'ANEXO RP14'!$A$52,(IF(G2779=3,'ANEXO RP14'!$A$53,(IF(G2779=4,'ANEXO RP14'!$A$54,(IF(G2779=5,'ANEXO RP14'!$A$55,(IF(G2779=6,'ANEXO RP14'!$A$56,(IF(G2779=7,'ANEXO RP14'!$A$57,(IF(G2779=8,'ANEXO RP14'!$A$58,(IF(G2779=9,'ANEXO RP14'!$A$59,(IF(G2779=10,'ANEXO RP14'!$A$60,(IF(G2779=11,'ANEXO RP14'!$A$61,(IF(G2779=12,'ANEXO RP14'!$A$62,(IF(G2779=13,'ANEXO RP14'!$A$63,(IF(G2779=14,'ANEXO RP14'!$A$64,(IF(G2779=15,'ANEXO RP14'!$A$65,(IF(G2779=16,'ANEXO RP14'!$A$66," ")))))))))))))))))))))))))))))))</f>
        <v xml:space="preserve"> </v>
      </c>
      <c r="I2779" s="106"/>
      <c r="J2779" s="114"/>
      <c r="K2779" s="91"/>
    </row>
    <row r="2780" spans="1:11" s="30" customFormat="1" ht="41.25" customHeight="1" thickBot="1" x14ac:dyDescent="0.3">
      <c r="A2780" s="113"/>
      <c r="B2780" s="93"/>
      <c r="C2780" s="55"/>
      <c r="D2780" s="94" t="e">
        <f>VLOOKUP($C2779:$C$5004,$C$27:$D$5004,2,0)</f>
        <v>#N/A</v>
      </c>
      <c r="E2780" s="99"/>
      <c r="F2780" s="60" t="e">
        <f>VLOOKUP($E2780:$E$5004,'PLANO DE APLICAÇÃO'!$A$5:$B$1002,2,0)</f>
        <v>#N/A</v>
      </c>
      <c r="G2780" s="28"/>
      <c r="H2780" s="29" t="str">
        <f>IF(G2780=1,'ANEXO RP14'!$A$51,(IF(G2780=2,'ANEXO RP14'!$A$52,(IF(G2780=3,'ANEXO RP14'!$A$53,(IF(G2780=4,'ANEXO RP14'!$A$54,(IF(G2780=5,'ANEXO RP14'!$A$55,(IF(G2780=6,'ANEXO RP14'!$A$56,(IF(G2780=7,'ANEXO RP14'!$A$57,(IF(G2780=8,'ANEXO RP14'!$A$58,(IF(G2780=9,'ANEXO RP14'!$A$59,(IF(G2780=10,'ANEXO RP14'!$A$60,(IF(G2780=11,'ANEXO RP14'!$A$61,(IF(G2780=12,'ANEXO RP14'!$A$62,(IF(G2780=13,'ANEXO RP14'!$A$63,(IF(G2780=14,'ANEXO RP14'!$A$64,(IF(G2780=15,'ANEXO RP14'!$A$65,(IF(G2780=16,'ANEXO RP14'!$A$66," ")))))))))))))))))))))))))))))))</f>
        <v xml:space="preserve"> </v>
      </c>
      <c r="I2780" s="106"/>
      <c r="J2780" s="114"/>
      <c r="K2780" s="91"/>
    </row>
    <row r="2781" spans="1:11" s="30" customFormat="1" ht="41.25" customHeight="1" thickBot="1" x14ac:dyDescent="0.3">
      <c r="A2781" s="113"/>
      <c r="B2781" s="93"/>
      <c r="C2781" s="55"/>
      <c r="D2781" s="94" t="e">
        <f>VLOOKUP($C2780:$C$5004,$C$27:$D$5004,2,0)</f>
        <v>#N/A</v>
      </c>
      <c r="E2781" s="99"/>
      <c r="F2781" s="60" t="e">
        <f>VLOOKUP($E2781:$E$5004,'PLANO DE APLICAÇÃO'!$A$5:$B$1002,2,0)</f>
        <v>#N/A</v>
      </c>
      <c r="G2781" s="28"/>
      <c r="H2781" s="29" t="str">
        <f>IF(G2781=1,'ANEXO RP14'!$A$51,(IF(G2781=2,'ANEXO RP14'!$A$52,(IF(G2781=3,'ANEXO RP14'!$A$53,(IF(G2781=4,'ANEXO RP14'!$A$54,(IF(G2781=5,'ANEXO RP14'!$A$55,(IF(G2781=6,'ANEXO RP14'!$A$56,(IF(G2781=7,'ANEXO RP14'!$A$57,(IF(G2781=8,'ANEXO RP14'!$A$58,(IF(G2781=9,'ANEXO RP14'!$A$59,(IF(G2781=10,'ANEXO RP14'!$A$60,(IF(G2781=11,'ANEXO RP14'!$A$61,(IF(G2781=12,'ANEXO RP14'!$A$62,(IF(G2781=13,'ANEXO RP14'!$A$63,(IF(G2781=14,'ANEXO RP14'!$A$64,(IF(G2781=15,'ANEXO RP14'!$A$65,(IF(G2781=16,'ANEXO RP14'!$A$66," ")))))))))))))))))))))))))))))))</f>
        <v xml:space="preserve"> </v>
      </c>
      <c r="I2781" s="106"/>
      <c r="J2781" s="114"/>
      <c r="K2781" s="91"/>
    </row>
    <row r="2782" spans="1:11" s="30" customFormat="1" ht="41.25" customHeight="1" thickBot="1" x14ac:dyDescent="0.3">
      <c r="A2782" s="113"/>
      <c r="B2782" s="93"/>
      <c r="C2782" s="55"/>
      <c r="D2782" s="94" t="e">
        <f>VLOOKUP($C2781:$C$5004,$C$27:$D$5004,2,0)</f>
        <v>#N/A</v>
      </c>
      <c r="E2782" s="99"/>
      <c r="F2782" s="60" t="e">
        <f>VLOOKUP($E2782:$E$5004,'PLANO DE APLICAÇÃO'!$A$5:$B$1002,2,0)</f>
        <v>#N/A</v>
      </c>
      <c r="G2782" s="28"/>
      <c r="H2782" s="29" t="str">
        <f>IF(G2782=1,'ANEXO RP14'!$A$51,(IF(G2782=2,'ANEXO RP14'!$A$52,(IF(G2782=3,'ANEXO RP14'!$A$53,(IF(G2782=4,'ANEXO RP14'!$A$54,(IF(G2782=5,'ANEXO RP14'!$A$55,(IF(G2782=6,'ANEXO RP14'!$A$56,(IF(G2782=7,'ANEXO RP14'!$A$57,(IF(G2782=8,'ANEXO RP14'!$A$58,(IF(G2782=9,'ANEXO RP14'!$A$59,(IF(G2782=10,'ANEXO RP14'!$A$60,(IF(G2782=11,'ANEXO RP14'!$A$61,(IF(G2782=12,'ANEXO RP14'!$A$62,(IF(G2782=13,'ANEXO RP14'!$A$63,(IF(G2782=14,'ANEXO RP14'!$A$64,(IF(G2782=15,'ANEXO RP14'!$A$65,(IF(G2782=16,'ANEXO RP14'!$A$66," ")))))))))))))))))))))))))))))))</f>
        <v xml:space="preserve"> </v>
      </c>
      <c r="I2782" s="106"/>
      <c r="J2782" s="114"/>
      <c r="K2782" s="91"/>
    </row>
    <row r="2783" spans="1:11" s="30" customFormat="1" ht="41.25" customHeight="1" thickBot="1" x14ac:dyDescent="0.3">
      <c r="A2783" s="113"/>
      <c r="B2783" s="93"/>
      <c r="C2783" s="55"/>
      <c r="D2783" s="94" t="e">
        <f>VLOOKUP($C2782:$C$5004,$C$27:$D$5004,2,0)</f>
        <v>#N/A</v>
      </c>
      <c r="E2783" s="99"/>
      <c r="F2783" s="60" t="e">
        <f>VLOOKUP($E2783:$E$5004,'PLANO DE APLICAÇÃO'!$A$5:$B$1002,2,0)</f>
        <v>#N/A</v>
      </c>
      <c r="G2783" s="28"/>
      <c r="H2783" s="29" t="str">
        <f>IF(G2783=1,'ANEXO RP14'!$A$51,(IF(G2783=2,'ANEXO RP14'!$A$52,(IF(G2783=3,'ANEXO RP14'!$A$53,(IF(G2783=4,'ANEXO RP14'!$A$54,(IF(G2783=5,'ANEXO RP14'!$A$55,(IF(G2783=6,'ANEXO RP14'!$A$56,(IF(G2783=7,'ANEXO RP14'!$A$57,(IF(G2783=8,'ANEXO RP14'!$A$58,(IF(G2783=9,'ANEXO RP14'!$A$59,(IF(G2783=10,'ANEXO RP14'!$A$60,(IF(G2783=11,'ANEXO RP14'!$A$61,(IF(G2783=12,'ANEXO RP14'!$A$62,(IF(G2783=13,'ANEXO RP14'!$A$63,(IF(G2783=14,'ANEXO RP14'!$A$64,(IF(G2783=15,'ANEXO RP14'!$A$65,(IF(G2783=16,'ANEXO RP14'!$A$66," ")))))))))))))))))))))))))))))))</f>
        <v xml:space="preserve"> </v>
      </c>
      <c r="I2783" s="106"/>
      <c r="J2783" s="114"/>
      <c r="K2783" s="91"/>
    </row>
    <row r="2784" spans="1:11" s="30" customFormat="1" ht="41.25" customHeight="1" thickBot="1" x14ac:dyDescent="0.3">
      <c r="A2784" s="113"/>
      <c r="B2784" s="93"/>
      <c r="C2784" s="55"/>
      <c r="D2784" s="94" t="e">
        <f>VLOOKUP($C2783:$C$5004,$C$27:$D$5004,2,0)</f>
        <v>#N/A</v>
      </c>
      <c r="E2784" s="99"/>
      <c r="F2784" s="60" t="e">
        <f>VLOOKUP($E2784:$E$5004,'PLANO DE APLICAÇÃO'!$A$5:$B$1002,2,0)</f>
        <v>#N/A</v>
      </c>
      <c r="G2784" s="28"/>
      <c r="H2784" s="29" t="str">
        <f>IF(G2784=1,'ANEXO RP14'!$A$51,(IF(G2784=2,'ANEXO RP14'!$A$52,(IF(G2784=3,'ANEXO RP14'!$A$53,(IF(G2784=4,'ANEXO RP14'!$A$54,(IF(G2784=5,'ANEXO RP14'!$A$55,(IF(G2784=6,'ANEXO RP14'!$A$56,(IF(G2784=7,'ANEXO RP14'!$A$57,(IF(G2784=8,'ANEXO RP14'!$A$58,(IF(G2784=9,'ANEXO RP14'!$A$59,(IF(G2784=10,'ANEXO RP14'!$A$60,(IF(G2784=11,'ANEXO RP14'!$A$61,(IF(G2784=12,'ANEXO RP14'!$A$62,(IF(G2784=13,'ANEXO RP14'!$A$63,(IF(G2784=14,'ANEXO RP14'!$A$64,(IF(G2784=15,'ANEXO RP14'!$A$65,(IF(G2784=16,'ANEXO RP14'!$A$66," ")))))))))))))))))))))))))))))))</f>
        <v xml:space="preserve"> </v>
      </c>
      <c r="I2784" s="106"/>
      <c r="J2784" s="114"/>
      <c r="K2784" s="91"/>
    </row>
    <row r="2785" spans="1:11" s="30" customFormat="1" ht="41.25" customHeight="1" thickBot="1" x14ac:dyDescent="0.3">
      <c r="A2785" s="113"/>
      <c r="B2785" s="93"/>
      <c r="C2785" s="55"/>
      <c r="D2785" s="94" t="e">
        <f>VLOOKUP($C2784:$C$5004,$C$27:$D$5004,2,0)</f>
        <v>#N/A</v>
      </c>
      <c r="E2785" s="99"/>
      <c r="F2785" s="60" t="e">
        <f>VLOOKUP($E2785:$E$5004,'PLANO DE APLICAÇÃO'!$A$5:$B$1002,2,0)</f>
        <v>#N/A</v>
      </c>
      <c r="G2785" s="28"/>
      <c r="H2785" s="29" t="str">
        <f>IF(G2785=1,'ANEXO RP14'!$A$51,(IF(G2785=2,'ANEXO RP14'!$A$52,(IF(G2785=3,'ANEXO RP14'!$A$53,(IF(G2785=4,'ANEXO RP14'!$A$54,(IF(G2785=5,'ANEXO RP14'!$A$55,(IF(G2785=6,'ANEXO RP14'!$A$56,(IF(G2785=7,'ANEXO RP14'!$A$57,(IF(G2785=8,'ANEXO RP14'!$A$58,(IF(G2785=9,'ANEXO RP14'!$A$59,(IF(G2785=10,'ANEXO RP14'!$A$60,(IF(G2785=11,'ANEXO RP14'!$A$61,(IF(G2785=12,'ANEXO RP14'!$A$62,(IF(G2785=13,'ANEXO RP14'!$A$63,(IF(G2785=14,'ANEXO RP14'!$A$64,(IF(G2785=15,'ANEXO RP14'!$A$65,(IF(G2785=16,'ANEXO RP14'!$A$66," ")))))))))))))))))))))))))))))))</f>
        <v xml:space="preserve"> </v>
      </c>
      <c r="I2785" s="106"/>
      <c r="J2785" s="114"/>
      <c r="K2785" s="91"/>
    </row>
    <row r="2786" spans="1:11" s="30" customFormat="1" ht="41.25" customHeight="1" thickBot="1" x14ac:dyDescent="0.3">
      <c r="A2786" s="113"/>
      <c r="B2786" s="93"/>
      <c r="C2786" s="55"/>
      <c r="D2786" s="94" t="e">
        <f>VLOOKUP($C2785:$C$5004,$C$27:$D$5004,2,0)</f>
        <v>#N/A</v>
      </c>
      <c r="E2786" s="99"/>
      <c r="F2786" s="60" t="e">
        <f>VLOOKUP($E2786:$E$5004,'PLANO DE APLICAÇÃO'!$A$5:$B$1002,2,0)</f>
        <v>#N/A</v>
      </c>
      <c r="G2786" s="28"/>
      <c r="H2786" s="29" t="str">
        <f>IF(G2786=1,'ANEXO RP14'!$A$51,(IF(G2786=2,'ANEXO RP14'!$A$52,(IF(G2786=3,'ANEXO RP14'!$A$53,(IF(G2786=4,'ANEXO RP14'!$A$54,(IF(G2786=5,'ANEXO RP14'!$A$55,(IF(G2786=6,'ANEXO RP14'!$A$56,(IF(G2786=7,'ANEXO RP14'!$A$57,(IF(G2786=8,'ANEXO RP14'!$A$58,(IF(G2786=9,'ANEXO RP14'!$A$59,(IF(G2786=10,'ANEXO RP14'!$A$60,(IF(G2786=11,'ANEXO RP14'!$A$61,(IF(G2786=12,'ANEXO RP14'!$A$62,(IF(G2786=13,'ANEXO RP14'!$A$63,(IF(G2786=14,'ANEXO RP14'!$A$64,(IF(G2786=15,'ANEXO RP14'!$A$65,(IF(G2786=16,'ANEXO RP14'!$A$66," ")))))))))))))))))))))))))))))))</f>
        <v xml:space="preserve"> </v>
      </c>
      <c r="I2786" s="106"/>
      <c r="J2786" s="114"/>
      <c r="K2786" s="91"/>
    </row>
    <row r="2787" spans="1:11" s="30" customFormat="1" ht="41.25" customHeight="1" thickBot="1" x14ac:dyDescent="0.3">
      <c r="A2787" s="113"/>
      <c r="B2787" s="93"/>
      <c r="C2787" s="55"/>
      <c r="D2787" s="94" t="e">
        <f>VLOOKUP($C2786:$C$5004,$C$27:$D$5004,2,0)</f>
        <v>#N/A</v>
      </c>
      <c r="E2787" s="99"/>
      <c r="F2787" s="60" t="e">
        <f>VLOOKUP($E2787:$E$5004,'PLANO DE APLICAÇÃO'!$A$5:$B$1002,2,0)</f>
        <v>#N/A</v>
      </c>
      <c r="G2787" s="28"/>
      <c r="H2787" s="29" t="str">
        <f>IF(G2787=1,'ANEXO RP14'!$A$51,(IF(G2787=2,'ANEXO RP14'!$A$52,(IF(G2787=3,'ANEXO RP14'!$A$53,(IF(G2787=4,'ANEXO RP14'!$A$54,(IF(G2787=5,'ANEXO RP14'!$A$55,(IF(G2787=6,'ANEXO RP14'!$A$56,(IF(G2787=7,'ANEXO RP14'!$A$57,(IF(G2787=8,'ANEXO RP14'!$A$58,(IF(G2787=9,'ANEXO RP14'!$A$59,(IF(G2787=10,'ANEXO RP14'!$A$60,(IF(G2787=11,'ANEXO RP14'!$A$61,(IF(G2787=12,'ANEXO RP14'!$A$62,(IF(G2787=13,'ANEXO RP14'!$A$63,(IF(G2787=14,'ANEXO RP14'!$A$64,(IF(G2787=15,'ANEXO RP14'!$A$65,(IF(G2787=16,'ANEXO RP14'!$A$66," ")))))))))))))))))))))))))))))))</f>
        <v xml:space="preserve"> </v>
      </c>
      <c r="I2787" s="106"/>
      <c r="J2787" s="114"/>
      <c r="K2787" s="91"/>
    </row>
    <row r="2788" spans="1:11" s="30" customFormat="1" ht="41.25" customHeight="1" thickBot="1" x14ac:dyDescent="0.3">
      <c r="A2788" s="113"/>
      <c r="B2788" s="93"/>
      <c r="C2788" s="55"/>
      <c r="D2788" s="94" t="e">
        <f>VLOOKUP($C2787:$C$5004,$C$27:$D$5004,2,0)</f>
        <v>#N/A</v>
      </c>
      <c r="E2788" s="99"/>
      <c r="F2788" s="60" t="e">
        <f>VLOOKUP($E2788:$E$5004,'PLANO DE APLICAÇÃO'!$A$5:$B$1002,2,0)</f>
        <v>#N/A</v>
      </c>
      <c r="G2788" s="28"/>
      <c r="H2788" s="29" t="str">
        <f>IF(G2788=1,'ANEXO RP14'!$A$51,(IF(G2788=2,'ANEXO RP14'!$A$52,(IF(G2788=3,'ANEXO RP14'!$A$53,(IF(G2788=4,'ANEXO RP14'!$A$54,(IF(G2788=5,'ANEXO RP14'!$A$55,(IF(G2788=6,'ANEXO RP14'!$A$56,(IF(G2788=7,'ANEXO RP14'!$A$57,(IF(G2788=8,'ANEXO RP14'!$A$58,(IF(G2788=9,'ANEXO RP14'!$A$59,(IF(G2788=10,'ANEXO RP14'!$A$60,(IF(G2788=11,'ANEXO RP14'!$A$61,(IF(G2788=12,'ANEXO RP14'!$A$62,(IF(G2788=13,'ANEXO RP14'!$A$63,(IF(G2788=14,'ANEXO RP14'!$A$64,(IF(G2788=15,'ANEXO RP14'!$A$65,(IF(G2788=16,'ANEXO RP14'!$A$66," ")))))))))))))))))))))))))))))))</f>
        <v xml:space="preserve"> </v>
      </c>
      <c r="I2788" s="106"/>
      <c r="J2788" s="114"/>
      <c r="K2788" s="91"/>
    </row>
    <row r="2789" spans="1:11" s="30" customFormat="1" ht="41.25" customHeight="1" thickBot="1" x14ac:dyDescent="0.3">
      <c r="A2789" s="113"/>
      <c r="B2789" s="93"/>
      <c r="C2789" s="55"/>
      <c r="D2789" s="94" t="e">
        <f>VLOOKUP($C2788:$C$5004,$C$27:$D$5004,2,0)</f>
        <v>#N/A</v>
      </c>
      <c r="E2789" s="99"/>
      <c r="F2789" s="60" t="e">
        <f>VLOOKUP($E2789:$E$5004,'PLANO DE APLICAÇÃO'!$A$5:$B$1002,2,0)</f>
        <v>#N/A</v>
      </c>
      <c r="G2789" s="28"/>
      <c r="H2789" s="29" t="str">
        <f>IF(G2789=1,'ANEXO RP14'!$A$51,(IF(G2789=2,'ANEXO RP14'!$A$52,(IF(G2789=3,'ANEXO RP14'!$A$53,(IF(G2789=4,'ANEXO RP14'!$A$54,(IF(G2789=5,'ANEXO RP14'!$A$55,(IF(G2789=6,'ANEXO RP14'!$A$56,(IF(G2789=7,'ANEXO RP14'!$A$57,(IF(G2789=8,'ANEXO RP14'!$A$58,(IF(G2789=9,'ANEXO RP14'!$A$59,(IF(G2789=10,'ANEXO RP14'!$A$60,(IF(G2789=11,'ANEXO RP14'!$A$61,(IF(G2789=12,'ANEXO RP14'!$A$62,(IF(G2789=13,'ANEXO RP14'!$A$63,(IF(G2789=14,'ANEXO RP14'!$A$64,(IF(G2789=15,'ANEXO RP14'!$A$65,(IF(G2789=16,'ANEXO RP14'!$A$66," ")))))))))))))))))))))))))))))))</f>
        <v xml:space="preserve"> </v>
      </c>
      <c r="I2789" s="106"/>
      <c r="J2789" s="114"/>
      <c r="K2789" s="91"/>
    </row>
    <row r="2790" spans="1:11" s="30" customFormat="1" ht="41.25" customHeight="1" thickBot="1" x14ac:dyDescent="0.3">
      <c r="A2790" s="113"/>
      <c r="B2790" s="93"/>
      <c r="C2790" s="55"/>
      <c r="D2790" s="94" t="e">
        <f>VLOOKUP($C2789:$C$5004,$C$27:$D$5004,2,0)</f>
        <v>#N/A</v>
      </c>
      <c r="E2790" s="99"/>
      <c r="F2790" s="60" t="e">
        <f>VLOOKUP($E2790:$E$5004,'PLANO DE APLICAÇÃO'!$A$5:$B$1002,2,0)</f>
        <v>#N/A</v>
      </c>
      <c r="G2790" s="28"/>
      <c r="H2790" s="29" t="str">
        <f>IF(G2790=1,'ANEXO RP14'!$A$51,(IF(G2790=2,'ANEXO RP14'!$A$52,(IF(G2790=3,'ANEXO RP14'!$A$53,(IF(G2790=4,'ANEXO RP14'!$A$54,(IF(G2790=5,'ANEXO RP14'!$A$55,(IF(G2790=6,'ANEXO RP14'!$A$56,(IF(G2790=7,'ANEXO RP14'!$A$57,(IF(G2790=8,'ANEXO RP14'!$A$58,(IF(G2790=9,'ANEXO RP14'!$A$59,(IF(G2790=10,'ANEXO RP14'!$A$60,(IF(G2790=11,'ANEXO RP14'!$A$61,(IF(G2790=12,'ANEXO RP14'!$A$62,(IF(G2790=13,'ANEXO RP14'!$A$63,(IF(G2790=14,'ANEXO RP14'!$A$64,(IF(G2790=15,'ANEXO RP14'!$A$65,(IF(G2790=16,'ANEXO RP14'!$A$66," ")))))))))))))))))))))))))))))))</f>
        <v xml:space="preserve"> </v>
      </c>
      <c r="I2790" s="106"/>
      <c r="J2790" s="114"/>
      <c r="K2790" s="91"/>
    </row>
    <row r="2791" spans="1:11" s="30" customFormat="1" ht="41.25" customHeight="1" thickBot="1" x14ac:dyDescent="0.3">
      <c r="A2791" s="113"/>
      <c r="B2791" s="93"/>
      <c r="C2791" s="55"/>
      <c r="D2791" s="94" t="e">
        <f>VLOOKUP($C2790:$C$5004,$C$27:$D$5004,2,0)</f>
        <v>#N/A</v>
      </c>
      <c r="E2791" s="99"/>
      <c r="F2791" s="60" t="e">
        <f>VLOOKUP($E2791:$E$5004,'PLANO DE APLICAÇÃO'!$A$5:$B$1002,2,0)</f>
        <v>#N/A</v>
      </c>
      <c r="G2791" s="28"/>
      <c r="H2791" s="29" t="str">
        <f>IF(G2791=1,'ANEXO RP14'!$A$51,(IF(G2791=2,'ANEXO RP14'!$A$52,(IF(G2791=3,'ANEXO RP14'!$A$53,(IF(G2791=4,'ANEXO RP14'!$A$54,(IF(G2791=5,'ANEXO RP14'!$A$55,(IF(G2791=6,'ANEXO RP14'!$A$56,(IF(G2791=7,'ANEXO RP14'!$A$57,(IF(G2791=8,'ANEXO RP14'!$A$58,(IF(G2791=9,'ANEXO RP14'!$A$59,(IF(G2791=10,'ANEXO RP14'!$A$60,(IF(G2791=11,'ANEXO RP14'!$A$61,(IF(G2791=12,'ANEXO RP14'!$A$62,(IF(G2791=13,'ANEXO RP14'!$A$63,(IF(G2791=14,'ANEXO RP14'!$A$64,(IF(G2791=15,'ANEXO RP14'!$A$65,(IF(G2791=16,'ANEXO RP14'!$A$66," ")))))))))))))))))))))))))))))))</f>
        <v xml:space="preserve"> </v>
      </c>
      <c r="I2791" s="106"/>
      <c r="J2791" s="114"/>
      <c r="K2791" s="91"/>
    </row>
    <row r="2792" spans="1:11" s="30" customFormat="1" ht="41.25" customHeight="1" thickBot="1" x14ac:dyDescent="0.3">
      <c r="A2792" s="113"/>
      <c r="B2792" s="93"/>
      <c r="C2792" s="55"/>
      <c r="D2792" s="94" t="e">
        <f>VLOOKUP($C2791:$C$5004,$C$27:$D$5004,2,0)</f>
        <v>#N/A</v>
      </c>
      <c r="E2792" s="99"/>
      <c r="F2792" s="60" t="e">
        <f>VLOOKUP($E2792:$E$5004,'PLANO DE APLICAÇÃO'!$A$5:$B$1002,2,0)</f>
        <v>#N/A</v>
      </c>
      <c r="G2792" s="28"/>
      <c r="H2792" s="29" t="str">
        <f>IF(G2792=1,'ANEXO RP14'!$A$51,(IF(G2792=2,'ANEXO RP14'!$A$52,(IF(G2792=3,'ANEXO RP14'!$A$53,(IF(G2792=4,'ANEXO RP14'!$A$54,(IF(G2792=5,'ANEXO RP14'!$A$55,(IF(G2792=6,'ANEXO RP14'!$A$56,(IF(G2792=7,'ANEXO RP14'!$A$57,(IF(G2792=8,'ANEXO RP14'!$A$58,(IF(G2792=9,'ANEXO RP14'!$A$59,(IF(G2792=10,'ANEXO RP14'!$A$60,(IF(G2792=11,'ANEXO RP14'!$A$61,(IF(G2792=12,'ANEXO RP14'!$A$62,(IF(G2792=13,'ANEXO RP14'!$A$63,(IF(G2792=14,'ANEXO RP14'!$A$64,(IF(G2792=15,'ANEXO RP14'!$A$65,(IF(G2792=16,'ANEXO RP14'!$A$66," ")))))))))))))))))))))))))))))))</f>
        <v xml:space="preserve"> </v>
      </c>
      <c r="I2792" s="106"/>
      <c r="J2792" s="114"/>
      <c r="K2792" s="91"/>
    </row>
    <row r="2793" spans="1:11" s="30" customFormat="1" ht="41.25" customHeight="1" thickBot="1" x14ac:dyDescent="0.3">
      <c r="A2793" s="113"/>
      <c r="B2793" s="93"/>
      <c r="C2793" s="55"/>
      <c r="D2793" s="94" t="e">
        <f>VLOOKUP($C2792:$C$5004,$C$27:$D$5004,2,0)</f>
        <v>#N/A</v>
      </c>
      <c r="E2793" s="99"/>
      <c r="F2793" s="60" t="e">
        <f>VLOOKUP($E2793:$E$5004,'PLANO DE APLICAÇÃO'!$A$5:$B$1002,2,0)</f>
        <v>#N/A</v>
      </c>
      <c r="G2793" s="28"/>
      <c r="H2793" s="29" t="str">
        <f>IF(G2793=1,'ANEXO RP14'!$A$51,(IF(G2793=2,'ANEXO RP14'!$A$52,(IF(G2793=3,'ANEXO RP14'!$A$53,(IF(G2793=4,'ANEXO RP14'!$A$54,(IF(G2793=5,'ANEXO RP14'!$A$55,(IF(G2793=6,'ANEXO RP14'!$A$56,(IF(G2793=7,'ANEXO RP14'!$A$57,(IF(G2793=8,'ANEXO RP14'!$A$58,(IF(G2793=9,'ANEXO RP14'!$A$59,(IF(G2793=10,'ANEXO RP14'!$A$60,(IF(G2793=11,'ANEXO RP14'!$A$61,(IF(G2793=12,'ANEXO RP14'!$A$62,(IF(G2793=13,'ANEXO RP14'!$A$63,(IF(G2793=14,'ANEXO RP14'!$A$64,(IF(G2793=15,'ANEXO RP14'!$A$65,(IF(G2793=16,'ANEXO RP14'!$A$66," ")))))))))))))))))))))))))))))))</f>
        <v xml:space="preserve"> </v>
      </c>
      <c r="I2793" s="106"/>
      <c r="J2793" s="114"/>
      <c r="K2793" s="91"/>
    </row>
    <row r="2794" spans="1:11" s="30" customFormat="1" ht="41.25" customHeight="1" thickBot="1" x14ac:dyDescent="0.3">
      <c r="A2794" s="113"/>
      <c r="B2794" s="93"/>
      <c r="C2794" s="55"/>
      <c r="D2794" s="94" t="e">
        <f>VLOOKUP($C2793:$C$5004,$C$27:$D$5004,2,0)</f>
        <v>#N/A</v>
      </c>
      <c r="E2794" s="99"/>
      <c r="F2794" s="60" t="e">
        <f>VLOOKUP($E2794:$E$5004,'PLANO DE APLICAÇÃO'!$A$5:$B$1002,2,0)</f>
        <v>#N/A</v>
      </c>
      <c r="G2794" s="28"/>
      <c r="H2794" s="29" t="str">
        <f>IF(G2794=1,'ANEXO RP14'!$A$51,(IF(G2794=2,'ANEXO RP14'!$A$52,(IF(G2794=3,'ANEXO RP14'!$A$53,(IF(G2794=4,'ANEXO RP14'!$A$54,(IF(G2794=5,'ANEXO RP14'!$A$55,(IF(G2794=6,'ANEXO RP14'!$A$56,(IF(G2794=7,'ANEXO RP14'!$A$57,(IF(G2794=8,'ANEXO RP14'!$A$58,(IF(G2794=9,'ANEXO RP14'!$A$59,(IF(G2794=10,'ANEXO RP14'!$A$60,(IF(G2794=11,'ANEXO RP14'!$A$61,(IF(G2794=12,'ANEXO RP14'!$A$62,(IF(G2794=13,'ANEXO RP14'!$A$63,(IF(G2794=14,'ANEXO RP14'!$A$64,(IF(G2794=15,'ANEXO RP14'!$A$65,(IF(G2794=16,'ANEXO RP14'!$A$66," ")))))))))))))))))))))))))))))))</f>
        <v xml:space="preserve"> </v>
      </c>
      <c r="I2794" s="106"/>
      <c r="J2794" s="114"/>
      <c r="K2794" s="91"/>
    </row>
    <row r="2795" spans="1:11" s="30" customFormat="1" ht="41.25" customHeight="1" thickBot="1" x14ac:dyDescent="0.3">
      <c r="A2795" s="113"/>
      <c r="B2795" s="93"/>
      <c r="C2795" s="55"/>
      <c r="D2795" s="94" t="e">
        <f>VLOOKUP($C2794:$C$5004,$C$27:$D$5004,2,0)</f>
        <v>#N/A</v>
      </c>
      <c r="E2795" s="99"/>
      <c r="F2795" s="60" t="e">
        <f>VLOOKUP($E2795:$E$5004,'PLANO DE APLICAÇÃO'!$A$5:$B$1002,2,0)</f>
        <v>#N/A</v>
      </c>
      <c r="G2795" s="28"/>
      <c r="H2795" s="29" t="str">
        <f>IF(G2795=1,'ANEXO RP14'!$A$51,(IF(G2795=2,'ANEXO RP14'!$A$52,(IF(G2795=3,'ANEXO RP14'!$A$53,(IF(G2795=4,'ANEXO RP14'!$A$54,(IF(G2795=5,'ANEXO RP14'!$A$55,(IF(G2795=6,'ANEXO RP14'!$A$56,(IF(G2795=7,'ANEXO RP14'!$A$57,(IF(G2795=8,'ANEXO RP14'!$A$58,(IF(G2795=9,'ANEXO RP14'!$A$59,(IF(G2795=10,'ANEXO RP14'!$A$60,(IF(G2795=11,'ANEXO RP14'!$A$61,(IF(G2795=12,'ANEXO RP14'!$A$62,(IF(G2795=13,'ANEXO RP14'!$A$63,(IF(G2795=14,'ANEXO RP14'!$A$64,(IF(G2795=15,'ANEXO RP14'!$A$65,(IF(G2795=16,'ANEXO RP14'!$A$66," ")))))))))))))))))))))))))))))))</f>
        <v xml:space="preserve"> </v>
      </c>
      <c r="I2795" s="106"/>
      <c r="J2795" s="114"/>
      <c r="K2795" s="91"/>
    </row>
    <row r="2796" spans="1:11" s="30" customFormat="1" ht="41.25" customHeight="1" thickBot="1" x14ac:dyDescent="0.3">
      <c r="A2796" s="113"/>
      <c r="B2796" s="93"/>
      <c r="C2796" s="55"/>
      <c r="D2796" s="94" t="e">
        <f>VLOOKUP($C2795:$C$5004,$C$27:$D$5004,2,0)</f>
        <v>#N/A</v>
      </c>
      <c r="E2796" s="99"/>
      <c r="F2796" s="60" t="e">
        <f>VLOOKUP($E2796:$E$5004,'PLANO DE APLICAÇÃO'!$A$5:$B$1002,2,0)</f>
        <v>#N/A</v>
      </c>
      <c r="G2796" s="28"/>
      <c r="H2796" s="29" t="str">
        <f>IF(G2796=1,'ANEXO RP14'!$A$51,(IF(G2796=2,'ANEXO RP14'!$A$52,(IF(G2796=3,'ANEXO RP14'!$A$53,(IF(G2796=4,'ANEXO RP14'!$A$54,(IF(G2796=5,'ANEXO RP14'!$A$55,(IF(G2796=6,'ANEXO RP14'!$A$56,(IF(G2796=7,'ANEXO RP14'!$A$57,(IF(G2796=8,'ANEXO RP14'!$A$58,(IF(G2796=9,'ANEXO RP14'!$A$59,(IF(G2796=10,'ANEXO RP14'!$A$60,(IF(G2796=11,'ANEXO RP14'!$A$61,(IF(G2796=12,'ANEXO RP14'!$A$62,(IF(G2796=13,'ANEXO RP14'!$A$63,(IF(G2796=14,'ANEXO RP14'!$A$64,(IF(G2796=15,'ANEXO RP14'!$A$65,(IF(G2796=16,'ANEXO RP14'!$A$66," ")))))))))))))))))))))))))))))))</f>
        <v xml:space="preserve"> </v>
      </c>
      <c r="I2796" s="106"/>
      <c r="J2796" s="114"/>
      <c r="K2796" s="91"/>
    </row>
    <row r="2797" spans="1:11" s="30" customFormat="1" ht="41.25" customHeight="1" thickBot="1" x14ac:dyDescent="0.3">
      <c r="A2797" s="113"/>
      <c r="B2797" s="93"/>
      <c r="C2797" s="55"/>
      <c r="D2797" s="94" t="e">
        <f>VLOOKUP($C2796:$C$5004,$C$27:$D$5004,2,0)</f>
        <v>#N/A</v>
      </c>
      <c r="E2797" s="99"/>
      <c r="F2797" s="60" t="e">
        <f>VLOOKUP($E2797:$E$5004,'PLANO DE APLICAÇÃO'!$A$5:$B$1002,2,0)</f>
        <v>#N/A</v>
      </c>
      <c r="G2797" s="28"/>
      <c r="H2797" s="29" t="str">
        <f>IF(G2797=1,'ANEXO RP14'!$A$51,(IF(G2797=2,'ANEXO RP14'!$A$52,(IF(G2797=3,'ANEXO RP14'!$A$53,(IF(G2797=4,'ANEXO RP14'!$A$54,(IF(G2797=5,'ANEXO RP14'!$A$55,(IF(G2797=6,'ANEXO RP14'!$A$56,(IF(G2797=7,'ANEXO RP14'!$A$57,(IF(G2797=8,'ANEXO RP14'!$A$58,(IF(G2797=9,'ANEXO RP14'!$A$59,(IF(G2797=10,'ANEXO RP14'!$A$60,(IF(G2797=11,'ANEXO RP14'!$A$61,(IF(G2797=12,'ANEXO RP14'!$A$62,(IF(G2797=13,'ANEXO RP14'!$A$63,(IF(G2797=14,'ANEXO RP14'!$A$64,(IF(G2797=15,'ANEXO RP14'!$A$65,(IF(G2797=16,'ANEXO RP14'!$A$66," ")))))))))))))))))))))))))))))))</f>
        <v xml:space="preserve"> </v>
      </c>
      <c r="I2797" s="106"/>
      <c r="J2797" s="114"/>
      <c r="K2797" s="91"/>
    </row>
    <row r="2798" spans="1:11" s="30" customFormat="1" ht="41.25" customHeight="1" thickBot="1" x14ac:dyDescent="0.3">
      <c r="A2798" s="113"/>
      <c r="B2798" s="93"/>
      <c r="C2798" s="55"/>
      <c r="D2798" s="94" t="e">
        <f>VLOOKUP($C2797:$C$5004,$C$27:$D$5004,2,0)</f>
        <v>#N/A</v>
      </c>
      <c r="E2798" s="99"/>
      <c r="F2798" s="60" t="e">
        <f>VLOOKUP($E2798:$E$5004,'PLANO DE APLICAÇÃO'!$A$5:$B$1002,2,0)</f>
        <v>#N/A</v>
      </c>
      <c r="G2798" s="28"/>
      <c r="H2798" s="29" t="str">
        <f>IF(G2798=1,'ANEXO RP14'!$A$51,(IF(G2798=2,'ANEXO RP14'!$A$52,(IF(G2798=3,'ANEXO RP14'!$A$53,(IF(G2798=4,'ANEXO RP14'!$A$54,(IF(G2798=5,'ANEXO RP14'!$A$55,(IF(G2798=6,'ANEXO RP14'!$A$56,(IF(G2798=7,'ANEXO RP14'!$A$57,(IF(G2798=8,'ANEXO RP14'!$A$58,(IF(G2798=9,'ANEXO RP14'!$A$59,(IF(G2798=10,'ANEXO RP14'!$A$60,(IF(G2798=11,'ANEXO RP14'!$A$61,(IF(G2798=12,'ANEXO RP14'!$A$62,(IF(G2798=13,'ANEXO RP14'!$A$63,(IF(G2798=14,'ANEXO RP14'!$A$64,(IF(G2798=15,'ANEXO RP14'!$A$65,(IF(G2798=16,'ANEXO RP14'!$A$66," ")))))))))))))))))))))))))))))))</f>
        <v xml:space="preserve"> </v>
      </c>
      <c r="I2798" s="106"/>
      <c r="J2798" s="114"/>
      <c r="K2798" s="91"/>
    </row>
    <row r="2799" spans="1:11" s="30" customFormat="1" ht="41.25" customHeight="1" thickBot="1" x14ac:dyDescent="0.3">
      <c r="A2799" s="113"/>
      <c r="B2799" s="93"/>
      <c r="C2799" s="55"/>
      <c r="D2799" s="94" t="e">
        <f>VLOOKUP($C2798:$C$5004,$C$27:$D$5004,2,0)</f>
        <v>#N/A</v>
      </c>
      <c r="E2799" s="99"/>
      <c r="F2799" s="60" t="e">
        <f>VLOOKUP($E2799:$E$5004,'PLANO DE APLICAÇÃO'!$A$5:$B$1002,2,0)</f>
        <v>#N/A</v>
      </c>
      <c r="G2799" s="28"/>
      <c r="H2799" s="29" t="str">
        <f>IF(G2799=1,'ANEXO RP14'!$A$51,(IF(G2799=2,'ANEXO RP14'!$A$52,(IF(G2799=3,'ANEXO RP14'!$A$53,(IF(G2799=4,'ANEXO RP14'!$A$54,(IF(G2799=5,'ANEXO RP14'!$A$55,(IF(G2799=6,'ANEXO RP14'!$A$56,(IF(G2799=7,'ANEXO RP14'!$A$57,(IF(G2799=8,'ANEXO RP14'!$A$58,(IF(G2799=9,'ANEXO RP14'!$A$59,(IF(G2799=10,'ANEXO RP14'!$A$60,(IF(G2799=11,'ANEXO RP14'!$A$61,(IF(G2799=12,'ANEXO RP14'!$A$62,(IF(G2799=13,'ANEXO RP14'!$A$63,(IF(G2799=14,'ANEXO RP14'!$A$64,(IF(G2799=15,'ANEXO RP14'!$A$65,(IF(G2799=16,'ANEXO RP14'!$A$66," ")))))))))))))))))))))))))))))))</f>
        <v xml:space="preserve"> </v>
      </c>
      <c r="I2799" s="106"/>
      <c r="J2799" s="114"/>
      <c r="K2799" s="91"/>
    </row>
    <row r="2800" spans="1:11" s="30" customFormat="1" ht="41.25" customHeight="1" thickBot="1" x14ac:dyDescent="0.3">
      <c r="A2800" s="113"/>
      <c r="B2800" s="93"/>
      <c r="C2800" s="55"/>
      <c r="D2800" s="94" t="e">
        <f>VLOOKUP($C2799:$C$5004,$C$27:$D$5004,2,0)</f>
        <v>#N/A</v>
      </c>
      <c r="E2800" s="99"/>
      <c r="F2800" s="60" t="e">
        <f>VLOOKUP($E2800:$E$5004,'PLANO DE APLICAÇÃO'!$A$5:$B$1002,2,0)</f>
        <v>#N/A</v>
      </c>
      <c r="G2800" s="28"/>
      <c r="H2800" s="29" t="str">
        <f>IF(G2800=1,'ANEXO RP14'!$A$51,(IF(G2800=2,'ANEXO RP14'!$A$52,(IF(G2800=3,'ANEXO RP14'!$A$53,(IF(G2800=4,'ANEXO RP14'!$A$54,(IF(G2800=5,'ANEXO RP14'!$A$55,(IF(G2800=6,'ANEXO RP14'!$A$56,(IF(G2800=7,'ANEXO RP14'!$A$57,(IF(G2800=8,'ANEXO RP14'!$A$58,(IF(G2800=9,'ANEXO RP14'!$A$59,(IF(G2800=10,'ANEXO RP14'!$A$60,(IF(G2800=11,'ANEXO RP14'!$A$61,(IF(G2800=12,'ANEXO RP14'!$A$62,(IF(G2800=13,'ANEXO RP14'!$A$63,(IF(G2800=14,'ANEXO RP14'!$A$64,(IF(G2800=15,'ANEXO RP14'!$A$65,(IF(G2800=16,'ANEXO RP14'!$A$66," ")))))))))))))))))))))))))))))))</f>
        <v xml:space="preserve"> </v>
      </c>
      <c r="I2800" s="106"/>
      <c r="J2800" s="114"/>
      <c r="K2800" s="91"/>
    </row>
    <row r="2801" spans="1:11" s="30" customFormat="1" ht="41.25" customHeight="1" thickBot="1" x14ac:dyDescent="0.3">
      <c r="A2801" s="113"/>
      <c r="B2801" s="93"/>
      <c r="C2801" s="55"/>
      <c r="D2801" s="94" t="e">
        <f>VLOOKUP($C2800:$C$5004,$C$27:$D$5004,2,0)</f>
        <v>#N/A</v>
      </c>
      <c r="E2801" s="99"/>
      <c r="F2801" s="60" t="e">
        <f>VLOOKUP($E2801:$E$5004,'PLANO DE APLICAÇÃO'!$A$5:$B$1002,2,0)</f>
        <v>#N/A</v>
      </c>
      <c r="G2801" s="28"/>
      <c r="H2801" s="29" t="str">
        <f>IF(G2801=1,'ANEXO RP14'!$A$51,(IF(G2801=2,'ANEXO RP14'!$A$52,(IF(G2801=3,'ANEXO RP14'!$A$53,(IF(G2801=4,'ANEXO RP14'!$A$54,(IF(G2801=5,'ANEXO RP14'!$A$55,(IF(G2801=6,'ANEXO RP14'!$A$56,(IF(G2801=7,'ANEXO RP14'!$A$57,(IF(G2801=8,'ANEXO RP14'!$A$58,(IF(G2801=9,'ANEXO RP14'!$A$59,(IF(G2801=10,'ANEXO RP14'!$A$60,(IF(G2801=11,'ANEXO RP14'!$A$61,(IF(G2801=12,'ANEXO RP14'!$A$62,(IF(G2801=13,'ANEXO RP14'!$A$63,(IF(G2801=14,'ANEXO RP14'!$A$64,(IF(G2801=15,'ANEXO RP14'!$A$65,(IF(G2801=16,'ANEXO RP14'!$A$66," ")))))))))))))))))))))))))))))))</f>
        <v xml:space="preserve"> </v>
      </c>
      <c r="I2801" s="106"/>
      <c r="J2801" s="114"/>
      <c r="K2801" s="91"/>
    </row>
    <row r="2802" spans="1:11" s="30" customFormat="1" ht="41.25" customHeight="1" thickBot="1" x14ac:dyDescent="0.3">
      <c r="A2802" s="113"/>
      <c r="B2802" s="93"/>
      <c r="C2802" s="55"/>
      <c r="D2802" s="94" t="e">
        <f>VLOOKUP($C2801:$C$5004,$C$27:$D$5004,2,0)</f>
        <v>#N/A</v>
      </c>
      <c r="E2802" s="99"/>
      <c r="F2802" s="60" t="e">
        <f>VLOOKUP($E2802:$E$5004,'PLANO DE APLICAÇÃO'!$A$5:$B$1002,2,0)</f>
        <v>#N/A</v>
      </c>
      <c r="G2802" s="28"/>
      <c r="H2802" s="29" t="str">
        <f>IF(G2802=1,'ANEXO RP14'!$A$51,(IF(G2802=2,'ANEXO RP14'!$A$52,(IF(G2802=3,'ANEXO RP14'!$A$53,(IF(G2802=4,'ANEXO RP14'!$A$54,(IF(G2802=5,'ANEXO RP14'!$A$55,(IF(G2802=6,'ANEXO RP14'!$A$56,(IF(G2802=7,'ANEXO RP14'!$A$57,(IF(G2802=8,'ANEXO RP14'!$A$58,(IF(G2802=9,'ANEXO RP14'!$A$59,(IF(G2802=10,'ANEXO RP14'!$A$60,(IF(G2802=11,'ANEXO RP14'!$A$61,(IF(G2802=12,'ANEXO RP14'!$A$62,(IF(G2802=13,'ANEXO RP14'!$A$63,(IF(G2802=14,'ANEXO RP14'!$A$64,(IF(G2802=15,'ANEXO RP14'!$A$65,(IF(G2802=16,'ANEXO RP14'!$A$66," ")))))))))))))))))))))))))))))))</f>
        <v xml:space="preserve"> </v>
      </c>
      <c r="I2802" s="106"/>
      <c r="J2802" s="114"/>
      <c r="K2802" s="91"/>
    </row>
    <row r="2803" spans="1:11" s="30" customFormat="1" ht="41.25" customHeight="1" thickBot="1" x14ac:dyDescent="0.3">
      <c r="A2803" s="113"/>
      <c r="B2803" s="93"/>
      <c r="C2803" s="55"/>
      <c r="D2803" s="94" t="e">
        <f>VLOOKUP($C2802:$C$5004,$C$27:$D$5004,2,0)</f>
        <v>#N/A</v>
      </c>
      <c r="E2803" s="99"/>
      <c r="F2803" s="60" t="e">
        <f>VLOOKUP($E2803:$E$5004,'PLANO DE APLICAÇÃO'!$A$5:$B$1002,2,0)</f>
        <v>#N/A</v>
      </c>
      <c r="G2803" s="28"/>
      <c r="H2803" s="29" t="str">
        <f>IF(G2803=1,'ANEXO RP14'!$A$51,(IF(G2803=2,'ANEXO RP14'!$A$52,(IF(G2803=3,'ANEXO RP14'!$A$53,(IF(G2803=4,'ANEXO RP14'!$A$54,(IF(G2803=5,'ANEXO RP14'!$A$55,(IF(G2803=6,'ANEXO RP14'!$A$56,(IF(G2803=7,'ANEXO RP14'!$A$57,(IF(G2803=8,'ANEXO RP14'!$A$58,(IF(G2803=9,'ANEXO RP14'!$A$59,(IF(G2803=10,'ANEXO RP14'!$A$60,(IF(G2803=11,'ANEXO RP14'!$A$61,(IF(G2803=12,'ANEXO RP14'!$A$62,(IF(G2803=13,'ANEXO RP14'!$A$63,(IF(G2803=14,'ANEXO RP14'!$A$64,(IF(G2803=15,'ANEXO RP14'!$A$65,(IF(G2803=16,'ANEXO RP14'!$A$66," ")))))))))))))))))))))))))))))))</f>
        <v xml:space="preserve"> </v>
      </c>
      <c r="I2803" s="106"/>
      <c r="J2803" s="114"/>
      <c r="K2803" s="91"/>
    </row>
    <row r="2804" spans="1:11" s="30" customFormat="1" ht="41.25" customHeight="1" thickBot="1" x14ac:dyDescent="0.3">
      <c r="A2804" s="113"/>
      <c r="B2804" s="93"/>
      <c r="C2804" s="55"/>
      <c r="D2804" s="94" t="e">
        <f>VLOOKUP($C2803:$C$5004,$C$27:$D$5004,2,0)</f>
        <v>#N/A</v>
      </c>
      <c r="E2804" s="99"/>
      <c r="F2804" s="60" t="e">
        <f>VLOOKUP($E2804:$E$5004,'PLANO DE APLICAÇÃO'!$A$5:$B$1002,2,0)</f>
        <v>#N/A</v>
      </c>
      <c r="G2804" s="28"/>
      <c r="H2804" s="29" t="str">
        <f>IF(G2804=1,'ANEXO RP14'!$A$51,(IF(G2804=2,'ANEXO RP14'!$A$52,(IF(G2804=3,'ANEXO RP14'!$A$53,(IF(G2804=4,'ANEXO RP14'!$A$54,(IF(G2804=5,'ANEXO RP14'!$A$55,(IF(G2804=6,'ANEXO RP14'!$A$56,(IF(G2804=7,'ANEXO RP14'!$A$57,(IF(G2804=8,'ANEXO RP14'!$A$58,(IF(G2804=9,'ANEXO RP14'!$A$59,(IF(G2804=10,'ANEXO RP14'!$A$60,(IF(G2804=11,'ANEXO RP14'!$A$61,(IF(G2804=12,'ANEXO RP14'!$A$62,(IF(G2804=13,'ANEXO RP14'!$A$63,(IF(G2804=14,'ANEXO RP14'!$A$64,(IF(G2804=15,'ANEXO RP14'!$A$65,(IF(G2804=16,'ANEXO RP14'!$A$66," ")))))))))))))))))))))))))))))))</f>
        <v xml:space="preserve"> </v>
      </c>
      <c r="I2804" s="106"/>
      <c r="J2804" s="114"/>
      <c r="K2804" s="91"/>
    </row>
    <row r="2805" spans="1:11" s="30" customFormat="1" ht="41.25" customHeight="1" thickBot="1" x14ac:dyDescent="0.3">
      <c r="A2805" s="113"/>
      <c r="B2805" s="93"/>
      <c r="C2805" s="55"/>
      <c r="D2805" s="94" t="e">
        <f>VLOOKUP($C2804:$C$5004,$C$27:$D$5004,2,0)</f>
        <v>#N/A</v>
      </c>
      <c r="E2805" s="99"/>
      <c r="F2805" s="60" t="e">
        <f>VLOOKUP($E2805:$E$5004,'PLANO DE APLICAÇÃO'!$A$5:$B$1002,2,0)</f>
        <v>#N/A</v>
      </c>
      <c r="G2805" s="28"/>
      <c r="H2805" s="29" t="str">
        <f>IF(G2805=1,'ANEXO RP14'!$A$51,(IF(G2805=2,'ANEXO RP14'!$A$52,(IF(G2805=3,'ANEXO RP14'!$A$53,(IF(G2805=4,'ANEXO RP14'!$A$54,(IF(G2805=5,'ANEXO RP14'!$A$55,(IF(G2805=6,'ANEXO RP14'!$A$56,(IF(G2805=7,'ANEXO RP14'!$A$57,(IF(G2805=8,'ANEXO RP14'!$A$58,(IF(G2805=9,'ANEXO RP14'!$A$59,(IF(G2805=10,'ANEXO RP14'!$A$60,(IF(G2805=11,'ANEXO RP14'!$A$61,(IF(G2805=12,'ANEXO RP14'!$A$62,(IF(G2805=13,'ANEXO RP14'!$A$63,(IF(G2805=14,'ANEXO RP14'!$A$64,(IF(G2805=15,'ANEXO RP14'!$A$65,(IF(G2805=16,'ANEXO RP14'!$A$66," ")))))))))))))))))))))))))))))))</f>
        <v xml:space="preserve"> </v>
      </c>
      <c r="I2805" s="106"/>
      <c r="J2805" s="114"/>
      <c r="K2805" s="91"/>
    </row>
    <row r="2806" spans="1:11" s="30" customFormat="1" ht="41.25" customHeight="1" thickBot="1" x14ac:dyDescent="0.3">
      <c r="A2806" s="113"/>
      <c r="B2806" s="93"/>
      <c r="C2806" s="55"/>
      <c r="D2806" s="94" t="e">
        <f>VLOOKUP($C2805:$C$5004,$C$27:$D$5004,2,0)</f>
        <v>#N/A</v>
      </c>
      <c r="E2806" s="99"/>
      <c r="F2806" s="60" t="e">
        <f>VLOOKUP($E2806:$E$5004,'PLANO DE APLICAÇÃO'!$A$5:$B$1002,2,0)</f>
        <v>#N/A</v>
      </c>
      <c r="G2806" s="28"/>
      <c r="H2806" s="29" t="str">
        <f>IF(G2806=1,'ANEXO RP14'!$A$51,(IF(G2806=2,'ANEXO RP14'!$A$52,(IF(G2806=3,'ANEXO RP14'!$A$53,(IF(G2806=4,'ANEXO RP14'!$A$54,(IF(G2806=5,'ANEXO RP14'!$A$55,(IF(G2806=6,'ANEXO RP14'!$A$56,(IF(G2806=7,'ANEXO RP14'!$A$57,(IF(G2806=8,'ANEXO RP14'!$A$58,(IF(G2806=9,'ANEXO RP14'!$A$59,(IF(G2806=10,'ANEXO RP14'!$A$60,(IF(G2806=11,'ANEXO RP14'!$A$61,(IF(G2806=12,'ANEXO RP14'!$A$62,(IF(G2806=13,'ANEXO RP14'!$A$63,(IF(G2806=14,'ANEXO RP14'!$A$64,(IF(G2806=15,'ANEXO RP14'!$A$65,(IF(G2806=16,'ANEXO RP14'!$A$66," ")))))))))))))))))))))))))))))))</f>
        <v xml:space="preserve"> </v>
      </c>
      <c r="I2806" s="106"/>
      <c r="J2806" s="114"/>
      <c r="K2806" s="91"/>
    </row>
    <row r="2807" spans="1:11" s="30" customFormat="1" ht="41.25" customHeight="1" thickBot="1" x14ac:dyDescent="0.3">
      <c r="A2807" s="113"/>
      <c r="B2807" s="93"/>
      <c r="C2807" s="55"/>
      <c r="D2807" s="94" t="e">
        <f>VLOOKUP($C2806:$C$5004,$C$27:$D$5004,2,0)</f>
        <v>#N/A</v>
      </c>
      <c r="E2807" s="99"/>
      <c r="F2807" s="60" t="e">
        <f>VLOOKUP($E2807:$E$5004,'PLANO DE APLICAÇÃO'!$A$5:$B$1002,2,0)</f>
        <v>#N/A</v>
      </c>
      <c r="G2807" s="28"/>
      <c r="H2807" s="29" t="str">
        <f>IF(G2807=1,'ANEXO RP14'!$A$51,(IF(G2807=2,'ANEXO RP14'!$A$52,(IF(G2807=3,'ANEXO RP14'!$A$53,(IF(G2807=4,'ANEXO RP14'!$A$54,(IF(G2807=5,'ANEXO RP14'!$A$55,(IF(G2807=6,'ANEXO RP14'!$A$56,(IF(G2807=7,'ANEXO RP14'!$A$57,(IF(G2807=8,'ANEXO RP14'!$A$58,(IF(G2807=9,'ANEXO RP14'!$A$59,(IF(G2807=10,'ANEXO RP14'!$A$60,(IF(G2807=11,'ANEXO RP14'!$A$61,(IF(G2807=12,'ANEXO RP14'!$A$62,(IF(G2807=13,'ANEXO RP14'!$A$63,(IF(G2807=14,'ANEXO RP14'!$A$64,(IF(G2807=15,'ANEXO RP14'!$A$65,(IF(G2807=16,'ANEXO RP14'!$A$66," ")))))))))))))))))))))))))))))))</f>
        <v xml:space="preserve"> </v>
      </c>
      <c r="I2807" s="106"/>
      <c r="J2807" s="114"/>
      <c r="K2807" s="91"/>
    </row>
    <row r="2808" spans="1:11" s="30" customFormat="1" ht="41.25" customHeight="1" thickBot="1" x14ac:dyDescent="0.3">
      <c r="A2808" s="113"/>
      <c r="B2808" s="93"/>
      <c r="C2808" s="55"/>
      <c r="D2808" s="94" t="e">
        <f>VLOOKUP($C2807:$C$5004,$C$27:$D$5004,2,0)</f>
        <v>#N/A</v>
      </c>
      <c r="E2808" s="99"/>
      <c r="F2808" s="60" t="e">
        <f>VLOOKUP($E2808:$E$5004,'PLANO DE APLICAÇÃO'!$A$5:$B$1002,2,0)</f>
        <v>#N/A</v>
      </c>
      <c r="G2808" s="28"/>
      <c r="H2808" s="29" t="str">
        <f>IF(G2808=1,'ANEXO RP14'!$A$51,(IF(G2808=2,'ANEXO RP14'!$A$52,(IF(G2808=3,'ANEXO RP14'!$A$53,(IF(G2808=4,'ANEXO RP14'!$A$54,(IF(G2808=5,'ANEXO RP14'!$A$55,(IF(G2808=6,'ANEXO RP14'!$A$56,(IF(G2808=7,'ANEXO RP14'!$A$57,(IF(G2808=8,'ANEXO RP14'!$A$58,(IF(G2808=9,'ANEXO RP14'!$A$59,(IF(G2808=10,'ANEXO RP14'!$A$60,(IF(G2808=11,'ANEXO RP14'!$A$61,(IF(G2808=12,'ANEXO RP14'!$A$62,(IF(G2808=13,'ANEXO RP14'!$A$63,(IF(G2808=14,'ANEXO RP14'!$A$64,(IF(G2808=15,'ANEXO RP14'!$A$65,(IF(G2808=16,'ANEXO RP14'!$A$66," ")))))))))))))))))))))))))))))))</f>
        <v xml:space="preserve"> </v>
      </c>
      <c r="I2808" s="106"/>
      <c r="J2808" s="114"/>
      <c r="K2808" s="91"/>
    </row>
    <row r="2809" spans="1:11" s="30" customFormat="1" ht="41.25" customHeight="1" thickBot="1" x14ac:dyDescent="0.3">
      <c r="A2809" s="113"/>
      <c r="B2809" s="93"/>
      <c r="C2809" s="55"/>
      <c r="D2809" s="94" t="e">
        <f>VLOOKUP($C2808:$C$5004,$C$27:$D$5004,2,0)</f>
        <v>#N/A</v>
      </c>
      <c r="E2809" s="99"/>
      <c r="F2809" s="60" t="e">
        <f>VLOOKUP($E2809:$E$5004,'PLANO DE APLICAÇÃO'!$A$5:$B$1002,2,0)</f>
        <v>#N/A</v>
      </c>
      <c r="G2809" s="28"/>
      <c r="H2809" s="29" t="str">
        <f>IF(G2809=1,'ANEXO RP14'!$A$51,(IF(G2809=2,'ANEXO RP14'!$A$52,(IF(G2809=3,'ANEXO RP14'!$A$53,(IF(G2809=4,'ANEXO RP14'!$A$54,(IF(G2809=5,'ANEXO RP14'!$A$55,(IF(G2809=6,'ANEXO RP14'!$A$56,(IF(G2809=7,'ANEXO RP14'!$A$57,(IF(G2809=8,'ANEXO RP14'!$A$58,(IF(G2809=9,'ANEXO RP14'!$A$59,(IF(G2809=10,'ANEXO RP14'!$A$60,(IF(G2809=11,'ANEXO RP14'!$A$61,(IF(G2809=12,'ANEXO RP14'!$A$62,(IF(G2809=13,'ANEXO RP14'!$A$63,(IF(G2809=14,'ANEXO RP14'!$A$64,(IF(G2809=15,'ANEXO RP14'!$A$65,(IF(G2809=16,'ANEXO RP14'!$A$66," ")))))))))))))))))))))))))))))))</f>
        <v xml:space="preserve"> </v>
      </c>
      <c r="I2809" s="106"/>
      <c r="J2809" s="114"/>
      <c r="K2809" s="91"/>
    </row>
    <row r="2810" spans="1:11" s="30" customFormat="1" ht="41.25" customHeight="1" thickBot="1" x14ac:dyDescent="0.3">
      <c r="A2810" s="113"/>
      <c r="B2810" s="93"/>
      <c r="C2810" s="55"/>
      <c r="D2810" s="94" t="e">
        <f>VLOOKUP($C2809:$C$5004,$C$27:$D$5004,2,0)</f>
        <v>#N/A</v>
      </c>
      <c r="E2810" s="99"/>
      <c r="F2810" s="60" t="e">
        <f>VLOOKUP($E2810:$E$5004,'PLANO DE APLICAÇÃO'!$A$5:$B$1002,2,0)</f>
        <v>#N/A</v>
      </c>
      <c r="G2810" s="28"/>
      <c r="H2810" s="29" t="str">
        <f>IF(G2810=1,'ANEXO RP14'!$A$51,(IF(G2810=2,'ANEXO RP14'!$A$52,(IF(G2810=3,'ANEXO RP14'!$A$53,(IF(G2810=4,'ANEXO RP14'!$A$54,(IF(G2810=5,'ANEXO RP14'!$A$55,(IF(G2810=6,'ANEXO RP14'!$A$56,(IF(G2810=7,'ANEXO RP14'!$A$57,(IF(G2810=8,'ANEXO RP14'!$A$58,(IF(G2810=9,'ANEXO RP14'!$A$59,(IF(G2810=10,'ANEXO RP14'!$A$60,(IF(G2810=11,'ANEXO RP14'!$A$61,(IF(G2810=12,'ANEXO RP14'!$A$62,(IF(G2810=13,'ANEXO RP14'!$A$63,(IF(G2810=14,'ANEXO RP14'!$A$64,(IF(G2810=15,'ANEXO RP14'!$A$65,(IF(G2810=16,'ANEXO RP14'!$A$66," ")))))))))))))))))))))))))))))))</f>
        <v xml:space="preserve"> </v>
      </c>
      <c r="I2810" s="106"/>
      <c r="J2810" s="114"/>
      <c r="K2810" s="91"/>
    </row>
    <row r="2811" spans="1:11" s="30" customFormat="1" ht="41.25" customHeight="1" thickBot="1" x14ac:dyDescent="0.3">
      <c r="A2811" s="113"/>
      <c r="B2811" s="93"/>
      <c r="C2811" s="55"/>
      <c r="D2811" s="94" t="e">
        <f>VLOOKUP($C2810:$C$5004,$C$27:$D$5004,2,0)</f>
        <v>#N/A</v>
      </c>
      <c r="E2811" s="99"/>
      <c r="F2811" s="60" t="e">
        <f>VLOOKUP($E2811:$E$5004,'PLANO DE APLICAÇÃO'!$A$5:$B$1002,2,0)</f>
        <v>#N/A</v>
      </c>
      <c r="G2811" s="28"/>
      <c r="H2811" s="29" t="str">
        <f>IF(G2811=1,'ANEXO RP14'!$A$51,(IF(G2811=2,'ANEXO RP14'!$A$52,(IF(G2811=3,'ANEXO RP14'!$A$53,(IF(G2811=4,'ANEXO RP14'!$A$54,(IF(G2811=5,'ANEXO RP14'!$A$55,(IF(G2811=6,'ANEXO RP14'!$A$56,(IF(G2811=7,'ANEXO RP14'!$A$57,(IF(G2811=8,'ANEXO RP14'!$A$58,(IF(G2811=9,'ANEXO RP14'!$A$59,(IF(G2811=10,'ANEXO RP14'!$A$60,(IF(G2811=11,'ANEXO RP14'!$A$61,(IF(G2811=12,'ANEXO RP14'!$A$62,(IF(G2811=13,'ANEXO RP14'!$A$63,(IF(G2811=14,'ANEXO RP14'!$A$64,(IF(G2811=15,'ANEXO RP14'!$A$65,(IF(G2811=16,'ANEXO RP14'!$A$66," ")))))))))))))))))))))))))))))))</f>
        <v xml:space="preserve"> </v>
      </c>
      <c r="I2811" s="106"/>
      <c r="J2811" s="114"/>
      <c r="K2811" s="91"/>
    </row>
    <row r="2812" spans="1:11" s="30" customFormat="1" ht="41.25" customHeight="1" thickBot="1" x14ac:dyDescent="0.3">
      <c r="A2812" s="113"/>
      <c r="B2812" s="93"/>
      <c r="C2812" s="55"/>
      <c r="D2812" s="94" t="e">
        <f>VLOOKUP($C2811:$C$5004,$C$27:$D$5004,2,0)</f>
        <v>#N/A</v>
      </c>
      <c r="E2812" s="99"/>
      <c r="F2812" s="60" t="e">
        <f>VLOOKUP($E2812:$E$5004,'PLANO DE APLICAÇÃO'!$A$5:$B$1002,2,0)</f>
        <v>#N/A</v>
      </c>
      <c r="G2812" s="28"/>
      <c r="H2812" s="29" t="str">
        <f>IF(G2812=1,'ANEXO RP14'!$A$51,(IF(G2812=2,'ANEXO RP14'!$A$52,(IF(G2812=3,'ANEXO RP14'!$A$53,(IF(G2812=4,'ANEXO RP14'!$A$54,(IF(G2812=5,'ANEXO RP14'!$A$55,(IF(G2812=6,'ANEXO RP14'!$A$56,(IF(G2812=7,'ANEXO RP14'!$A$57,(IF(G2812=8,'ANEXO RP14'!$A$58,(IF(G2812=9,'ANEXO RP14'!$A$59,(IF(G2812=10,'ANEXO RP14'!$A$60,(IF(G2812=11,'ANEXO RP14'!$A$61,(IF(G2812=12,'ANEXO RP14'!$A$62,(IF(G2812=13,'ANEXO RP14'!$A$63,(IF(G2812=14,'ANEXO RP14'!$A$64,(IF(G2812=15,'ANEXO RP14'!$A$65,(IF(G2812=16,'ANEXO RP14'!$A$66," ")))))))))))))))))))))))))))))))</f>
        <v xml:space="preserve"> </v>
      </c>
      <c r="I2812" s="106"/>
      <c r="J2812" s="114"/>
      <c r="K2812" s="91"/>
    </row>
    <row r="2813" spans="1:11" s="30" customFormat="1" ht="41.25" customHeight="1" thickBot="1" x14ac:dyDescent="0.3">
      <c r="A2813" s="113"/>
      <c r="B2813" s="93"/>
      <c r="C2813" s="55"/>
      <c r="D2813" s="94" t="e">
        <f>VLOOKUP($C2812:$C$5004,$C$27:$D$5004,2,0)</f>
        <v>#N/A</v>
      </c>
      <c r="E2813" s="99"/>
      <c r="F2813" s="60" t="e">
        <f>VLOOKUP($E2813:$E$5004,'PLANO DE APLICAÇÃO'!$A$5:$B$1002,2,0)</f>
        <v>#N/A</v>
      </c>
      <c r="G2813" s="28"/>
      <c r="H2813" s="29" t="str">
        <f>IF(G2813=1,'ANEXO RP14'!$A$51,(IF(G2813=2,'ANEXO RP14'!$A$52,(IF(G2813=3,'ANEXO RP14'!$A$53,(IF(G2813=4,'ANEXO RP14'!$A$54,(IF(G2813=5,'ANEXO RP14'!$A$55,(IF(G2813=6,'ANEXO RP14'!$A$56,(IF(G2813=7,'ANEXO RP14'!$A$57,(IF(G2813=8,'ANEXO RP14'!$A$58,(IF(G2813=9,'ANEXO RP14'!$A$59,(IF(G2813=10,'ANEXO RP14'!$A$60,(IF(G2813=11,'ANEXO RP14'!$A$61,(IF(G2813=12,'ANEXO RP14'!$A$62,(IF(G2813=13,'ANEXO RP14'!$A$63,(IF(G2813=14,'ANEXO RP14'!$A$64,(IF(G2813=15,'ANEXO RP14'!$A$65,(IF(G2813=16,'ANEXO RP14'!$A$66," ")))))))))))))))))))))))))))))))</f>
        <v xml:space="preserve"> </v>
      </c>
      <c r="I2813" s="106"/>
      <c r="J2813" s="114"/>
      <c r="K2813" s="91"/>
    </row>
    <row r="2814" spans="1:11" s="30" customFormat="1" ht="41.25" customHeight="1" thickBot="1" x14ac:dyDescent="0.3">
      <c r="A2814" s="113"/>
      <c r="B2814" s="93"/>
      <c r="C2814" s="55"/>
      <c r="D2814" s="94" t="e">
        <f>VLOOKUP($C2813:$C$5004,$C$27:$D$5004,2,0)</f>
        <v>#N/A</v>
      </c>
      <c r="E2814" s="99"/>
      <c r="F2814" s="60" t="e">
        <f>VLOOKUP($E2814:$E$5004,'PLANO DE APLICAÇÃO'!$A$5:$B$1002,2,0)</f>
        <v>#N/A</v>
      </c>
      <c r="G2814" s="28"/>
      <c r="H2814" s="29" t="str">
        <f>IF(G2814=1,'ANEXO RP14'!$A$51,(IF(G2814=2,'ANEXO RP14'!$A$52,(IF(G2814=3,'ANEXO RP14'!$A$53,(IF(G2814=4,'ANEXO RP14'!$A$54,(IF(G2814=5,'ANEXO RP14'!$A$55,(IF(G2814=6,'ANEXO RP14'!$A$56,(IF(G2814=7,'ANEXO RP14'!$A$57,(IF(G2814=8,'ANEXO RP14'!$A$58,(IF(G2814=9,'ANEXO RP14'!$A$59,(IF(G2814=10,'ANEXO RP14'!$A$60,(IF(G2814=11,'ANEXO RP14'!$A$61,(IF(G2814=12,'ANEXO RP14'!$A$62,(IF(G2814=13,'ANEXO RP14'!$A$63,(IF(G2814=14,'ANEXO RP14'!$A$64,(IF(G2814=15,'ANEXO RP14'!$A$65,(IF(G2814=16,'ANEXO RP14'!$A$66," ")))))))))))))))))))))))))))))))</f>
        <v xml:space="preserve"> </v>
      </c>
      <c r="I2814" s="106"/>
      <c r="J2814" s="114"/>
      <c r="K2814" s="91"/>
    </row>
    <row r="2815" spans="1:11" s="30" customFormat="1" ht="41.25" customHeight="1" thickBot="1" x14ac:dyDescent="0.3">
      <c r="A2815" s="113"/>
      <c r="B2815" s="93"/>
      <c r="C2815" s="55"/>
      <c r="D2815" s="94" t="e">
        <f>VLOOKUP($C2814:$C$5004,$C$27:$D$5004,2,0)</f>
        <v>#N/A</v>
      </c>
      <c r="E2815" s="99"/>
      <c r="F2815" s="60" t="e">
        <f>VLOOKUP($E2815:$E$5004,'PLANO DE APLICAÇÃO'!$A$5:$B$1002,2,0)</f>
        <v>#N/A</v>
      </c>
      <c r="G2815" s="28"/>
      <c r="H2815" s="29" t="str">
        <f>IF(G2815=1,'ANEXO RP14'!$A$51,(IF(G2815=2,'ANEXO RP14'!$A$52,(IF(G2815=3,'ANEXO RP14'!$A$53,(IF(G2815=4,'ANEXO RP14'!$A$54,(IF(G2815=5,'ANEXO RP14'!$A$55,(IF(G2815=6,'ANEXO RP14'!$A$56,(IF(G2815=7,'ANEXO RP14'!$A$57,(IF(G2815=8,'ANEXO RP14'!$A$58,(IF(G2815=9,'ANEXO RP14'!$A$59,(IF(G2815=10,'ANEXO RP14'!$A$60,(IF(G2815=11,'ANEXO RP14'!$A$61,(IF(G2815=12,'ANEXO RP14'!$A$62,(IF(G2815=13,'ANEXO RP14'!$A$63,(IF(G2815=14,'ANEXO RP14'!$A$64,(IF(G2815=15,'ANEXO RP14'!$A$65,(IF(G2815=16,'ANEXO RP14'!$A$66," ")))))))))))))))))))))))))))))))</f>
        <v xml:space="preserve"> </v>
      </c>
      <c r="I2815" s="106"/>
      <c r="J2815" s="114"/>
      <c r="K2815" s="91"/>
    </row>
    <row r="2816" spans="1:11" s="30" customFormat="1" ht="41.25" customHeight="1" thickBot="1" x14ac:dyDescent="0.3">
      <c r="A2816" s="113"/>
      <c r="B2816" s="93"/>
      <c r="C2816" s="55"/>
      <c r="D2816" s="94" t="e">
        <f>VLOOKUP($C2815:$C$5004,$C$27:$D$5004,2,0)</f>
        <v>#N/A</v>
      </c>
      <c r="E2816" s="99"/>
      <c r="F2816" s="60" t="e">
        <f>VLOOKUP($E2816:$E$5004,'PLANO DE APLICAÇÃO'!$A$5:$B$1002,2,0)</f>
        <v>#N/A</v>
      </c>
      <c r="G2816" s="28"/>
      <c r="H2816" s="29" t="str">
        <f>IF(G2816=1,'ANEXO RP14'!$A$51,(IF(G2816=2,'ANEXO RP14'!$A$52,(IF(G2816=3,'ANEXO RP14'!$A$53,(IF(G2816=4,'ANEXO RP14'!$A$54,(IF(G2816=5,'ANEXO RP14'!$A$55,(IF(G2816=6,'ANEXO RP14'!$A$56,(IF(G2816=7,'ANEXO RP14'!$A$57,(IF(G2816=8,'ANEXO RP14'!$A$58,(IF(G2816=9,'ANEXO RP14'!$A$59,(IF(G2816=10,'ANEXO RP14'!$A$60,(IF(G2816=11,'ANEXO RP14'!$A$61,(IF(G2816=12,'ANEXO RP14'!$A$62,(IF(G2816=13,'ANEXO RP14'!$A$63,(IF(G2816=14,'ANEXO RP14'!$A$64,(IF(G2816=15,'ANEXO RP14'!$A$65,(IF(G2816=16,'ANEXO RP14'!$A$66," ")))))))))))))))))))))))))))))))</f>
        <v xml:space="preserve"> </v>
      </c>
      <c r="I2816" s="106"/>
      <c r="J2816" s="114"/>
      <c r="K2816" s="91"/>
    </row>
    <row r="2817" spans="1:11" s="30" customFormat="1" ht="41.25" customHeight="1" thickBot="1" x14ac:dyDescent="0.3">
      <c r="A2817" s="113"/>
      <c r="B2817" s="93"/>
      <c r="C2817" s="55"/>
      <c r="D2817" s="94" t="e">
        <f>VLOOKUP($C2816:$C$5004,$C$27:$D$5004,2,0)</f>
        <v>#N/A</v>
      </c>
      <c r="E2817" s="99"/>
      <c r="F2817" s="60" t="e">
        <f>VLOOKUP($E2817:$E$5004,'PLANO DE APLICAÇÃO'!$A$5:$B$1002,2,0)</f>
        <v>#N/A</v>
      </c>
      <c r="G2817" s="28"/>
      <c r="H2817" s="29" t="str">
        <f>IF(G2817=1,'ANEXO RP14'!$A$51,(IF(G2817=2,'ANEXO RP14'!$A$52,(IF(G2817=3,'ANEXO RP14'!$A$53,(IF(G2817=4,'ANEXO RP14'!$A$54,(IF(G2817=5,'ANEXO RP14'!$A$55,(IF(G2817=6,'ANEXO RP14'!$A$56,(IF(G2817=7,'ANEXO RP14'!$A$57,(IF(G2817=8,'ANEXO RP14'!$A$58,(IF(G2817=9,'ANEXO RP14'!$A$59,(IF(G2817=10,'ANEXO RP14'!$A$60,(IF(G2817=11,'ANEXO RP14'!$A$61,(IF(G2817=12,'ANEXO RP14'!$A$62,(IF(G2817=13,'ANEXO RP14'!$A$63,(IF(G2817=14,'ANEXO RP14'!$A$64,(IF(G2817=15,'ANEXO RP14'!$A$65,(IF(G2817=16,'ANEXO RP14'!$A$66," ")))))))))))))))))))))))))))))))</f>
        <v xml:space="preserve"> </v>
      </c>
      <c r="I2817" s="106"/>
      <c r="J2817" s="114"/>
      <c r="K2817" s="91"/>
    </row>
    <row r="2818" spans="1:11" s="30" customFormat="1" ht="41.25" customHeight="1" thickBot="1" x14ac:dyDescent="0.3">
      <c r="A2818" s="113"/>
      <c r="B2818" s="93"/>
      <c r="C2818" s="55"/>
      <c r="D2818" s="94" t="e">
        <f>VLOOKUP($C2817:$C$5004,$C$27:$D$5004,2,0)</f>
        <v>#N/A</v>
      </c>
      <c r="E2818" s="99"/>
      <c r="F2818" s="60" t="e">
        <f>VLOOKUP($E2818:$E$5004,'PLANO DE APLICAÇÃO'!$A$5:$B$1002,2,0)</f>
        <v>#N/A</v>
      </c>
      <c r="G2818" s="28"/>
      <c r="H2818" s="29" t="str">
        <f>IF(G2818=1,'ANEXO RP14'!$A$51,(IF(G2818=2,'ANEXO RP14'!$A$52,(IF(G2818=3,'ANEXO RP14'!$A$53,(IF(G2818=4,'ANEXO RP14'!$A$54,(IF(G2818=5,'ANEXO RP14'!$A$55,(IF(G2818=6,'ANEXO RP14'!$A$56,(IF(G2818=7,'ANEXO RP14'!$A$57,(IF(G2818=8,'ANEXO RP14'!$A$58,(IF(G2818=9,'ANEXO RP14'!$A$59,(IF(G2818=10,'ANEXO RP14'!$A$60,(IF(G2818=11,'ANEXO RP14'!$A$61,(IF(G2818=12,'ANEXO RP14'!$A$62,(IF(G2818=13,'ANEXO RP14'!$A$63,(IF(G2818=14,'ANEXO RP14'!$A$64,(IF(G2818=15,'ANEXO RP14'!$A$65,(IF(G2818=16,'ANEXO RP14'!$A$66," ")))))))))))))))))))))))))))))))</f>
        <v xml:space="preserve"> </v>
      </c>
      <c r="I2818" s="106"/>
      <c r="J2818" s="114"/>
      <c r="K2818" s="91"/>
    </row>
    <row r="2819" spans="1:11" s="30" customFormat="1" ht="41.25" customHeight="1" thickBot="1" x14ac:dyDescent="0.3">
      <c r="A2819" s="113"/>
      <c r="B2819" s="93"/>
      <c r="C2819" s="55"/>
      <c r="D2819" s="94" t="e">
        <f>VLOOKUP($C2818:$C$5004,$C$27:$D$5004,2,0)</f>
        <v>#N/A</v>
      </c>
      <c r="E2819" s="99"/>
      <c r="F2819" s="60" t="e">
        <f>VLOOKUP($E2819:$E$5004,'PLANO DE APLICAÇÃO'!$A$5:$B$1002,2,0)</f>
        <v>#N/A</v>
      </c>
      <c r="G2819" s="28"/>
      <c r="H2819" s="29" t="str">
        <f>IF(G2819=1,'ANEXO RP14'!$A$51,(IF(G2819=2,'ANEXO RP14'!$A$52,(IF(G2819=3,'ANEXO RP14'!$A$53,(IF(G2819=4,'ANEXO RP14'!$A$54,(IF(G2819=5,'ANEXO RP14'!$A$55,(IF(G2819=6,'ANEXO RP14'!$A$56,(IF(G2819=7,'ANEXO RP14'!$A$57,(IF(G2819=8,'ANEXO RP14'!$A$58,(IF(G2819=9,'ANEXO RP14'!$A$59,(IF(G2819=10,'ANEXO RP14'!$A$60,(IF(G2819=11,'ANEXO RP14'!$A$61,(IF(G2819=12,'ANEXO RP14'!$A$62,(IF(G2819=13,'ANEXO RP14'!$A$63,(IF(G2819=14,'ANEXO RP14'!$A$64,(IF(G2819=15,'ANEXO RP14'!$A$65,(IF(G2819=16,'ANEXO RP14'!$A$66," ")))))))))))))))))))))))))))))))</f>
        <v xml:space="preserve"> </v>
      </c>
      <c r="I2819" s="106"/>
      <c r="J2819" s="114"/>
      <c r="K2819" s="91"/>
    </row>
    <row r="2820" spans="1:11" s="30" customFormat="1" ht="41.25" customHeight="1" thickBot="1" x14ac:dyDescent="0.3">
      <c r="A2820" s="113"/>
      <c r="B2820" s="93"/>
      <c r="C2820" s="55"/>
      <c r="D2820" s="94" t="e">
        <f>VLOOKUP($C2819:$C$5004,$C$27:$D$5004,2,0)</f>
        <v>#N/A</v>
      </c>
      <c r="E2820" s="99"/>
      <c r="F2820" s="60" t="e">
        <f>VLOOKUP($E2820:$E$5004,'PLANO DE APLICAÇÃO'!$A$5:$B$1002,2,0)</f>
        <v>#N/A</v>
      </c>
      <c r="G2820" s="28"/>
      <c r="H2820" s="29" t="str">
        <f>IF(G2820=1,'ANEXO RP14'!$A$51,(IF(G2820=2,'ANEXO RP14'!$A$52,(IF(G2820=3,'ANEXO RP14'!$A$53,(IF(G2820=4,'ANEXO RP14'!$A$54,(IF(G2820=5,'ANEXO RP14'!$A$55,(IF(G2820=6,'ANEXO RP14'!$A$56,(IF(G2820=7,'ANEXO RP14'!$A$57,(IF(G2820=8,'ANEXO RP14'!$A$58,(IF(G2820=9,'ANEXO RP14'!$A$59,(IF(G2820=10,'ANEXO RP14'!$A$60,(IF(G2820=11,'ANEXO RP14'!$A$61,(IF(G2820=12,'ANEXO RP14'!$A$62,(IF(G2820=13,'ANEXO RP14'!$A$63,(IF(G2820=14,'ANEXO RP14'!$A$64,(IF(G2820=15,'ANEXO RP14'!$A$65,(IF(G2820=16,'ANEXO RP14'!$A$66," ")))))))))))))))))))))))))))))))</f>
        <v xml:space="preserve"> </v>
      </c>
      <c r="I2820" s="106"/>
      <c r="J2820" s="114"/>
      <c r="K2820" s="91"/>
    </row>
    <row r="2821" spans="1:11" s="30" customFormat="1" ht="41.25" customHeight="1" thickBot="1" x14ac:dyDescent="0.3">
      <c r="A2821" s="113"/>
      <c r="B2821" s="93"/>
      <c r="C2821" s="55"/>
      <c r="D2821" s="94" t="e">
        <f>VLOOKUP($C2820:$C$5004,$C$27:$D$5004,2,0)</f>
        <v>#N/A</v>
      </c>
      <c r="E2821" s="99"/>
      <c r="F2821" s="60" t="e">
        <f>VLOOKUP($E2821:$E$5004,'PLANO DE APLICAÇÃO'!$A$5:$B$1002,2,0)</f>
        <v>#N/A</v>
      </c>
      <c r="G2821" s="28"/>
      <c r="H2821" s="29" t="str">
        <f>IF(G2821=1,'ANEXO RP14'!$A$51,(IF(G2821=2,'ANEXO RP14'!$A$52,(IF(G2821=3,'ANEXO RP14'!$A$53,(IF(G2821=4,'ANEXO RP14'!$A$54,(IF(G2821=5,'ANEXO RP14'!$A$55,(IF(G2821=6,'ANEXO RP14'!$A$56,(IF(G2821=7,'ANEXO RP14'!$A$57,(IF(G2821=8,'ANEXO RP14'!$A$58,(IF(G2821=9,'ANEXO RP14'!$A$59,(IF(G2821=10,'ANEXO RP14'!$A$60,(IF(G2821=11,'ANEXO RP14'!$A$61,(IF(G2821=12,'ANEXO RP14'!$A$62,(IF(G2821=13,'ANEXO RP14'!$A$63,(IF(G2821=14,'ANEXO RP14'!$A$64,(IF(G2821=15,'ANEXO RP14'!$A$65,(IF(G2821=16,'ANEXO RP14'!$A$66," ")))))))))))))))))))))))))))))))</f>
        <v xml:space="preserve"> </v>
      </c>
      <c r="I2821" s="106"/>
      <c r="J2821" s="114"/>
      <c r="K2821" s="91"/>
    </row>
    <row r="2822" spans="1:11" s="30" customFormat="1" ht="41.25" customHeight="1" thickBot="1" x14ac:dyDescent="0.3">
      <c r="A2822" s="113"/>
      <c r="B2822" s="93"/>
      <c r="C2822" s="55"/>
      <c r="D2822" s="94" t="e">
        <f>VLOOKUP($C2821:$C$5004,$C$27:$D$5004,2,0)</f>
        <v>#N/A</v>
      </c>
      <c r="E2822" s="99"/>
      <c r="F2822" s="60" t="e">
        <f>VLOOKUP($E2822:$E$5004,'PLANO DE APLICAÇÃO'!$A$5:$B$1002,2,0)</f>
        <v>#N/A</v>
      </c>
      <c r="G2822" s="28"/>
      <c r="H2822" s="29" t="str">
        <f>IF(G2822=1,'ANEXO RP14'!$A$51,(IF(G2822=2,'ANEXO RP14'!$A$52,(IF(G2822=3,'ANEXO RP14'!$A$53,(IF(G2822=4,'ANEXO RP14'!$A$54,(IF(G2822=5,'ANEXO RP14'!$A$55,(IF(G2822=6,'ANEXO RP14'!$A$56,(IF(G2822=7,'ANEXO RP14'!$A$57,(IF(G2822=8,'ANEXO RP14'!$A$58,(IF(G2822=9,'ANEXO RP14'!$A$59,(IF(G2822=10,'ANEXO RP14'!$A$60,(IF(G2822=11,'ANEXO RP14'!$A$61,(IF(G2822=12,'ANEXO RP14'!$A$62,(IF(G2822=13,'ANEXO RP14'!$A$63,(IF(G2822=14,'ANEXO RP14'!$A$64,(IF(G2822=15,'ANEXO RP14'!$A$65,(IF(G2822=16,'ANEXO RP14'!$A$66," ")))))))))))))))))))))))))))))))</f>
        <v xml:space="preserve"> </v>
      </c>
      <c r="I2822" s="106"/>
      <c r="J2822" s="114"/>
      <c r="K2822" s="91"/>
    </row>
    <row r="2823" spans="1:11" s="30" customFormat="1" ht="41.25" customHeight="1" thickBot="1" x14ac:dyDescent="0.3">
      <c r="A2823" s="113"/>
      <c r="B2823" s="93"/>
      <c r="C2823" s="55"/>
      <c r="D2823" s="94" t="e">
        <f>VLOOKUP($C2822:$C$5004,$C$27:$D$5004,2,0)</f>
        <v>#N/A</v>
      </c>
      <c r="E2823" s="99"/>
      <c r="F2823" s="60" t="e">
        <f>VLOOKUP($E2823:$E$5004,'PLANO DE APLICAÇÃO'!$A$5:$B$1002,2,0)</f>
        <v>#N/A</v>
      </c>
      <c r="G2823" s="28"/>
      <c r="H2823" s="29" t="str">
        <f>IF(G2823=1,'ANEXO RP14'!$A$51,(IF(G2823=2,'ANEXO RP14'!$A$52,(IF(G2823=3,'ANEXO RP14'!$A$53,(IF(G2823=4,'ANEXO RP14'!$A$54,(IF(G2823=5,'ANEXO RP14'!$A$55,(IF(G2823=6,'ANEXO RP14'!$A$56,(IF(G2823=7,'ANEXO RP14'!$A$57,(IF(G2823=8,'ANEXO RP14'!$A$58,(IF(G2823=9,'ANEXO RP14'!$A$59,(IF(G2823=10,'ANEXO RP14'!$A$60,(IF(G2823=11,'ANEXO RP14'!$A$61,(IF(G2823=12,'ANEXO RP14'!$A$62,(IF(G2823=13,'ANEXO RP14'!$A$63,(IF(G2823=14,'ANEXO RP14'!$A$64,(IF(G2823=15,'ANEXO RP14'!$A$65,(IF(G2823=16,'ANEXO RP14'!$A$66," ")))))))))))))))))))))))))))))))</f>
        <v xml:space="preserve"> </v>
      </c>
      <c r="I2823" s="106"/>
      <c r="J2823" s="114"/>
      <c r="K2823" s="91"/>
    </row>
    <row r="2824" spans="1:11" s="30" customFormat="1" ht="41.25" customHeight="1" thickBot="1" x14ac:dyDescent="0.3">
      <c r="A2824" s="113"/>
      <c r="B2824" s="93"/>
      <c r="C2824" s="55"/>
      <c r="D2824" s="94" t="e">
        <f>VLOOKUP($C2823:$C$5004,$C$27:$D$5004,2,0)</f>
        <v>#N/A</v>
      </c>
      <c r="E2824" s="99"/>
      <c r="F2824" s="60" t="e">
        <f>VLOOKUP($E2824:$E$5004,'PLANO DE APLICAÇÃO'!$A$5:$B$1002,2,0)</f>
        <v>#N/A</v>
      </c>
      <c r="G2824" s="28"/>
      <c r="H2824" s="29" t="str">
        <f>IF(G2824=1,'ANEXO RP14'!$A$51,(IF(G2824=2,'ANEXO RP14'!$A$52,(IF(G2824=3,'ANEXO RP14'!$A$53,(IF(G2824=4,'ANEXO RP14'!$A$54,(IF(G2824=5,'ANEXO RP14'!$A$55,(IF(G2824=6,'ANEXO RP14'!$A$56,(IF(G2824=7,'ANEXO RP14'!$A$57,(IF(G2824=8,'ANEXO RP14'!$A$58,(IF(G2824=9,'ANEXO RP14'!$A$59,(IF(G2824=10,'ANEXO RP14'!$A$60,(IF(G2824=11,'ANEXO RP14'!$A$61,(IF(G2824=12,'ANEXO RP14'!$A$62,(IF(G2824=13,'ANEXO RP14'!$A$63,(IF(G2824=14,'ANEXO RP14'!$A$64,(IF(G2824=15,'ANEXO RP14'!$A$65,(IF(G2824=16,'ANEXO RP14'!$A$66," ")))))))))))))))))))))))))))))))</f>
        <v xml:space="preserve"> </v>
      </c>
      <c r="I2824" s="106"/>
      <c r="J2824" s="114"/>
      <c r="K2824" s="91"/>
    </row>
    <row r="2825" spans="1:11" s="30" customFormat="1" ht="41.25" customHeight="1" thickBot="1" x14ac:dyDescent="0.3">
      <c r="A2825" s="113"/>
      <c r="B2825" s="93"/>
      <c r="C2825" s="55"/>
      <c r="D2825" s="94" t="e">
        <f>VLOOKUP($C2824:$C$5004,$C$27:$D$5004,2,0)</f>
        <v>#N/A</v>
      </c>
      <c r="E2825" s="99"/>
      <c r="F2825" s="60" t="e">
        <f>VLOOKUP($E2825:$E$5004,'PLANO DE APLICAÇÃO'!$A$5:$B$1002,2,0)</f>
        <v>#N/A</v>
      </c>
      <c r="G2825" s="28"/>
      <c r="H2825" s="29" t="str">
        <f>IF(G2825=1,'ANEXO RP14'!$A$51,(IF(G2825=2,'ANEXO RP14'!$A$52,(IF(G2825=3,'ANEXO RP14'!$A$53,(IF(G2825=4,'ANEXO RP14'!$A$54,(IF(G2825=5,'ANEXO RP14'!$A$55,(IF(G2825=6,'ANEXO RP14'!$A$56,(IF(G2825=7,'ANEXO RP14'!$A$57,(IF(G2825=8,'ANEXO RP14'!$A$58,(IF(G2825=9,'ANEXO RP14'!$A$59,(IF(G2825=10,'ANEXO RP14'!$A$60,(IF(G2825=11,'ANEXO RP14'!$A$61,(IF(G2825=12,'ANEXO RP14'!$A$62,(IF(G2825=13,'ANEXO RP14'!$A$63,(IF(G2825=14,'ANEXO RP14'!$A$64,(IF(G2825=15,'ANEXO RP14'!$A$65,(IF(G2825=16,'ANEXO RP14'!$A$66," ")))))))))))))))))))))))))))))))</f>
        <v xml:space="preserve"> </v>
      </c>
      <c r="I2825" s="106"/>
      <c r="J2825" s="114"/>
      <c r="K2825" s="91"/>
    </row>
    <row r="2826" spans="1:11" s="30" customFormat="1" ht="41.25" customHeight="1" thickBot="1" x14ac:dyDescent="0.3">
      <c r="A2826" s="113"/>
      <c r="B2826" s="93"/>
      <c r="C2826" s="55"/>
      <c r="D2826" s="94" t="e">
        <f>VLOOKUP($C2825:$C$5004,$C$27:$D$5004,2,0)</f>
        <v>#N/A</v>
      </c>
      <c r="E2826" s="99"/>
      <c r="F2826" s="60" t="e">
        <f>VLOOKUP($E2826:$E$5004,'PLANO DE APLICAÇÃO'!$A$5:$B$1002,2,0)</f>
        <v>#N/A</v>
      </c>
      <c r="G2826" s="28"/>
      <c r="H2826" s="29" t="str">
        <f>IF(G2826=1,'ANEXO RP14'!$A$51,(IF(G2826=2,'ANEXO RP14'!$A$52,(IF(G2826=3,'ANEXO RP14'!$A$53,(IF(G2826=4,'ANEXO RP14'!$A$54,(IF(G2826=5,'ANEXO RP14'!$A$55,(IF(G2826=6,'ANEXO RP14'!$A$56,(IF(G2826=7,'ANEXO RP14'!$A$57,(IF(G2826=8,'ANEXO RP14'!$A$58,(IF(G2826=9,'ANEXO RP14'!$A$59,(IF(G2826=10,'ANEXO RP14'!$A$60,(IF(G2826=11,'ANEXO RP14'!$A$61,(IF(G2826=12,'ANEXO RP14'!$A$62,(IF(G2826=13,'ANEXO RP14'!$A$63,(IF(G2826=14,'ANEXO RP14'!$A$64,(IF(G2826=15,'ANEXO RP14'!$A$65,(IF(G2826=16,'ANEXO RP14'!$A$66," ")))))))))))))))))))))))))))))))</f>
        <v xml:space="preserve"> </v>
      </c>
      <c r="I2826" s="106"/>
      <c r="J2826" s="114"/>
      <c r="K2826" s="91"/>
    </row>
    <row r="2827" spans="1:11" s="30" customFormat="1" ht="41.25" customHeight="1" thickBot="1" x14ac:dyDescent="0.3">
      <c r="A2827" s="113"/>
      <c r="B2827" s="93"/>
      <c r="C2827" s="55"/>
      <c r="D2827" s="94" t="e">
        <f>VLOOKUP($C2826:$C$5004,$C$27:$D$5004,2,0)</f>
        <v>#N/A</v>
      </c>
      <c r="E2827" s="99"/>
      <c r="F2827" s="60" t="e">
        <f>VLOOKUP($E2827:$E$5004,'PLANO DE APLICAÇÃO'!$A$5:$B$1002,2,0)</f>
        <v>#N/A</v>
      </c>
      <c r="G2827" s="28"/>
      <c r="H2827" s="29" t="str">
        <f>IF(G2827=1,'ANEXO RP14'!$A$51,(IF(G2827=2,'ANEXO RP14'!$A$52,(IF(G2827=3,'ANEXO RP14'!$A$53,(IF(G2827=4,'ANEXO RP14'!$A$54,(IF(G2827=5,'ANEXO RP14'!$A$55,(IF(G2827=6,'ANEXO RP14'!$A$56,(IF(G2827=7,'ANEXO RP14'!$A$57,(IF(G2827=8,'ANEXO RP14'!$A$58,(IF(G2827=9,'ANEXO RP14'!$A$59,(IF(G2827=10,'ANEXO RP14'!$A$60,(IF(G2827=11,'ANEXO RP14'!$A$61,(IF(G2827=12,'ANEXO RP14'!$A$62,(IF(G2827=13,'ANEXO RP14'!$A$63,(IF(G2827=14,'ANEXO RP14'!$A$64,(IF(G2827=15,'ANEXO RP14'!$A$65,(IF(G2827=16,'ANEXO RP14'!$A$66," ")))))))))))))))))))))))))))))))</f>
        <v xml:space="preserve"> </v>
      </c>
      <c r="I2827" s="106"/>
      <c r="J2827" s="114"/>
      <c r="K2827" s="91"/>
    </row>
    <row r="2828" spans="1:11" s="30" customFormat="1" ht="41.25" customHeight="1" thickBot="1" x14ac:dyDescent="0.3">
      <c r="A2828" s="113"/>
      <c r="B2828" s="93"/>
      <c r="C2828" s="55"/>
      <c r="D2828" s="94" t="e">
        <f>VLOOKUP($C2827:$C$5004,$C$27:$D$5004,2,0)</f>
        <v>#N/A</v>
      </c>
      <c r="E2828" s="99"/>
      <c r="F2828" s="60" t="e">
        <f>VLOOKUP($E2828:$E$5004,'PLANO DE APLICAÇÃO'!$A$5:$B$1002,2,0)</f>
        <v>#N/A</v>
      </c>
      <c r="G2828" s="28"/>
      <c r="H2828" s="29" t="str">
        <f>IF(G2828=1,'ANEXO RP14'!$A$51,(IF(G2828=2,'ANEXO RP14'!$A$52,(IF(G2828=3,'ANEXO RP14'!$A$53,(IF(G2828=4,'ANEXO RP14'!$A$54,(IF(G2828=5,'ANEXO RP14'!$A$55,(IF(G2828=6,'ANEXO RP14'!$A$56,(IF(G2828=7,'ANEXO RP14'!$A$57,(IF(G2828=8,'ANEXO RP14'!$A$58,(IF(G2828=9,'ANEXO RP14'!$A$59,(IF(G2828=10,'ANEXO RP14'!$A$60,(IF(G2828=11,'ANEXO RP14'!$A$61,(IF(G2828=12,'ANEXO RP14'!$A$62,(IF(G2828=13,'ANEXO RP14'!$A$63,(IF(G2828=14,'ANEXO RP14'!$A$64,(IF(G2828=15,'ANEXO RP14'!$A$65,(IF(G2828=16,'ANEXO RP14'!$A$66," ")))))))))))))))))))))))))))))))</f>
        <v xml:space="preserve"> </v>
      </c>
      <c r="I2828" s="106"/>
      <c r="J2828" s="114"/>
      <c r="K2828" s="91"/>
    </row>
    <row r="2829" spans="1:11" s="30" customFormat="1" ht="41.25" customHeight="1" thickBot="1" x14ac:dyDescent="0.3">
      <c r="A2829" s="113"/>
      <c r="B2829" s="93"/>
      <c r="C2829" s="55"/>
      <c r="D2829" s="94" t="e">
        <f>VLOOKUP($C2828:$C$5004,$C$27:$D$5004,2,0)</f>
        <v>#N/A</v>
      </c>
      <c r="E2829" s="99"/>
      <c r="F2829" s="60" t="e">
        <f>VLOOKUP($E2829:$E$5004,'PLANO DE APLICAÇÃO'!$A$5:$B$1002,2,0)</f>
        <v>#N/A</v>
      </c>
      <c r="G2829" s="28"/>
      <c r="H2829" s="29" t="str">
        <f>IF(G2829=1,'ANEXO RP14'!$A$51,(IF(G2829=2,'ANEXO RP14'!$A$52,(IF(G2829=3,'ANEXO RP14'!$A$53,(IF(G2829=4,'ANEXO RP14'!$A$54,(IF(G2829=5,'ANEXO RP14'!$A$55,(IF(G2829=6,'ANEXO RP14'!$A$56,(IF(G2829=7,'ANEXO RP14'!$A$57,(IF(G2829=8,'ANEXO RP14'!$A$58,(IF(G2829=9,'ANEXO RP14'!$A$59,(IF(G2829=10,'ANEXO RP14'!$A$60,(IF(G2829=11,'ANEXO RP14'!$A$61,(IF(G2829=12,'ANEXO RP14'!$A$62,(IF(G2829=13,'ANEXO RP14'!$A$63,(IF(G2829=14,'ANEXO RP14'!$A$64,(IF(G2829=15,'ANEXO RP14'!$A$65,(IF(G2829=16,'ANEXO RP14'!$A$66," ")))))))))))))))))))))))))))))))</f>
        <v xml:space="preserve"> </v>
      </c>
      <c r="I2829" s="106"/>
      <c r="J2829" s="114"/>
      <c r="K2829" s="91"/>
    </row>
    <row r="2830" spans="1:11" s="30" customFormat="1" ht="41.25" customHeight="1" thickBot="1" x14ac:dyDescent="0.3">
      <c r="A2830" s="113"/>
      <c r="B2830" s="93"/>
      <c r="C2830" s="55"/>
      <c r="D2830" s="94" t="e">
        <f>VLOOKUP($C2829:$C$5004,$C$27:$D$5004,2,0)</f>
        <v>#N/A</v>
      </c>
      <c r="E2830" s="99"/>
      <c r="F2830" s="60" t="e">
        <f>VLOOKUP($E2830:$E$5004,'PLANO DE APLICAÇÃO'!$A$5:$B$1002,2,0)</f>
        <v>#N/A</v>
      </c>
      <c r="G2830" s="28"/>
      <c r="H2830" s="29" t="str">
        <f>IF(G2830=1,'ANEXO RP14'!$A$51,(IF(G2830=2,'ANEXO RP14'!$A$52,(IF(G2830=3,'ANEXO RP14'!$A$53,(IF(G2830=4,'ANEXO RP14'!$A$54,(IF(G2830=5,'ANEXO RP14'!$A$55,(IF(G2830=6,'ANEXO RP14'!$A$56,(IF(G2830=7,'ANEXO RP14'!$A$57,(IF(G2830=8,'ANEXO RP14'!$A$58,(IF(G2830=9,'ANEXO RP14'!$A$59,(IF(G2830=10,'ANEXO RP14'!$A$60,(IF(G2830=11,'ANEXO RP14'!$A$61,(IF(G2830=12,'ANEXO RP14'!$A$62,(IF(G2830=13,'ANEXO RP14'!$A$63,(IF(G2830=14,'ANEXO RP14'!$A$64,(IF(G2830=15,'ANEXO RP14'!$A$65,(IF(G2830=16,'ANEXO RP14'!$A$66," ")))))))))))))))))))))))))))))))</f>
        <v xml:space="preserve"> </v>
      </c>
      <c r="I2830" s="106"/>
      <c r="J2830" s="114"/>
      <c r="K2830" s="91"/>
    </row>
    <row r="2831" spans="1:11" s="30" customFormat="1" ht="41.25" customHeight="1" thickBot="1" x14ac:dyDescent="0.3">
      <c r="A2831" s="113"/>
      <c r="B2831" s="93"/>
      <c r="C2831" s="55"/>
      <c r="D2831" s="94" t="e">
        <f>VLOOKUP($C2830:$C$5004,$C$27:$D$5004,2,0)</f>
        <v>#N/A</v>
      </c>
      <c r="E2831" s="99"/>
      <c r="F2831" s="60" t="e">
        <f>VLOOKUP($E2831:$E$5004,'PLANO DE APLICAÇÃO'!$A$5:$B$1002,2,0)</f>
        <v>#N/A</v>
      </c>
      <c r="G2831" s="28"/>
      <c r="H2831" s="29" t="str">
        <f>IF(G2831=1,'ANEXO RP14'!$A$51,(IF(G2831=2,'ANEXO RP14'!$A$52,(IF(G2831=3,'ANEXO RP14'!$A$53,(IF(G2831=4,'ANEXO RP14'!$A$54,(IF(G2831=5,'ANEXO RP14'!$A$55,(IF(G2831=6,'ANEXO RP14'!$A$56,(IF(G2831=7,'ANEXO RP14'!$A$57,(IF(G2831=8,'ANEXO RP14'!$A$58,(IF(G2831=9,'ANEXO RP14'!$A$59,(IF(G2831=10,'ANEXO RP14'!$A$60,(IF(G2831=11,'ANEXO RP14'!$A$61,(IF(G2831=12,'ANEXO RP14'!$A$62,(IF(G2831=13,'ANEXO RP14'!$A$63,(IF(G2831=14,'ANEXO RP14'!$A$64,(IF(G2831=15,'ANEXO RP14'!$A$65,(IF(G2831=16,'ANEXO RP14'!$A$66," ")))))))))))))))))))))))))))))))</f>
        <v xml:space="preserve"> </v>
      </c>
      <c r="I2831" s="106"/>
      <c r="J2831" s="114"/>
      <c r="K2831" s="91"/>
    </row>
    <row r="2832" spans="1:11" s="30" customFormat="1" ht="41.25" customHeight="1" thickBot="1" x14ac:dyDescent="0.3">
      <c r="A2832" s="113"/>
      <c r="B2832" s="93"/>
      <c r="C2832" s="55"/>
      <c r="D2832" s="94" t="e">
        <f>VLOOKUP($C2831:$C$5004,$C$27:$D$5004,2,0)</f>
        <v>#N/A</v>
      </c>
      <c r="E2832" s="99"/>
      <c r="F2832" s="60" t="e">
        <f>VLOOKUP($E2832:$E$5004,'PLANO DE APLICAÇÃO'!$A$5:$B$1002,2,0)</f>
        <v>#N/A</v>
      </c>
      <c r="G2832" s="28"/>
      <c r="H2832" s="29" t="str">
        <f>IF(G2832=1,'ANEXO RP14'!$A$51,(IF(G2832=2,'ANEXO RP14'!$A$52,(IF(G2832=3,'ANEXO RP14'!$A$53,(IF(G2832=4,'ANEXO RP14'!$A$54,(IF(G2832=5,'ANEXO RP14'!$A$55,(IF(G2832=6,'ANEXO RP14'!$A$56,(IF(G2832=7,'ANEXO RP14'!$A$57,(IF(G2832=8,'ANEXO RP14'!$A$58,(IF(G2832=9,'ANEXO RP14'!$A$59,(IF(G2832=10,'ANEXO RP14'!$A$60,(IF(G2832=11,'ANEXO RP14'!$A$61,(IF(G2832=12,'ANEXO RP14'!$A$62,(IF(G2832=13,'ANEXO RP14'!$A$63,(IF(G2832=14,'ANEXO RP14'!$A$64,(IF(G2832=15,'ANEXO RP14'!$A$65,(IF(G2832=16,'ANEXO RP14'!$A$66," ")))))))))))))))))))))))))))))))</f>
        <v xml:space="preserve"> </v>
      </c>
      <c r="I2832" s="106"/>
      <c r="J2832" s="114"/>
      <c r="K2832" s="91"/>
    </row>
    <row r="2833" spans="1:11" s="30" customFormat="1" ht="41.25" customHeight="1" thickBot="1" x14ac:dyDescent="0.3">
      <c r="A2833" s="113"/>
      <c r="B2833" s="93"/>
      <c r="C2833" s="55"/>
      <c r="D2833" s="94" t="e">
        <f>VLOOKUP($C2832:$C$5004,$C$27:$D$5004,2,0)</f>
        <v>#N/A</v>
      </c>
      <c r="E2833" s="99"/>
      <c r="F2833" s="60" t="e">
        <f>VLOOKUP($E2833:$E$5004,'PLANO DE APLICAÇÃO'!$A$5:$B$1002,2,0)</f>
        <v>#N/A</v>
      </c>
      <c r="G2833" s="28"/>
      <c r="H2833" s="29" t="str">
        <f>IF(G2833=1,'ANEXO RP14'!$A$51,(IF(G2833=2,'ANEXO RP14'!$A$52,(IF(G2833=3,'ANEXO RP14'!$A$53,(IF(G2833=4,'ANEXO RP14'!$A$54,(IF(G2833=5,'ANEXO RP14'!$A$55,(IF(G2833=6,'ANEXO RP14'!$A$56,(IF(G2833=7,'ANEXO RP14'!$A$57,(IF(G2833=8,'ANEXO RP14'!$A$58,(IF(G2833=9,'ANEXO RP14'!$A$59,(IF(G2833=10,'ANEXO RP14'!$A$60,(IF(G2833=11,'ANEXO RP14'!$A$61,(IF(G2833=12,'ANEXO RP14'!$A$62,(IF(G2833=13,'ANEXO RP14'!$A$63,(IF(G2833=14,'ANEXO RP14'!$A$64,(IF(G2833=15,'ANEXO RP14'!$A$65,(IF(G2833=16,'ANEXO RP14'!$A$66," ")))))))))))))))))))))))))))))))</f>
        <v xml:space="preserve"> </v>
      </c>
      <c r="I2833" s="106"/>
      <c r="J2833" s="114"/>
      <c r="K2833" s="91"/>
    </row>
    <row r="2834" spans="1:11" s="30" customFormat="1" ht="41.25" customHeight="1" thickBot="1" x14ac:dyDescent="0.3">
      <c r="A2834" s="113"/>
      <c r="B2834" s="93"/>
      <c r="C2834" s="55"/>
      <c r="D2834" s="94" t="e">
        <f>VLOOKUP($C2833:$C$5004,$C$27:$D$5004,2,0)</f>
        <v>#N/A</v>
      </c>
      <c r="E2834" s="99"/>
      <c r="F2834" s="60" t="e">
        <f>VLOOKUP($E2834:$E$5004,'PLANO DE APLICAÇÃO'!$A$5:$B$1002,2,0)</f>
        <v>#N/A</v>
      </c>
      <c r="G2834" s="28"/>
      <c r="H2834" s="29" t="str">
        <f>IF(G2834=1,'ANEXO RP14'!$A$51,(IF(G2834=2,'ANEXO RP14'!$A$52,(IF(G2834=3,'ANEXO RP14'!$A$53,(IF(G2834=4,'ANEXO RP14'!$A$54,(IF(G2834=5,'ANEXO RP14'!$A$55,(IF(G2834=6,'ANEXO RP14'!$A$56,(IF(G2834=7,'ANEXO RP14'!$A$57,(IF(G2834=8,'ANEXO RP14'!$A$58,(IF(G2834=9,'ANEXO RP14'!$A$59,(IF(G2834=10,'ANEXO RP14'!$A$60,(IF(G2834=11,'ANEXO RP14'!$A$61,(IF(G2834=12,'ANEXO RP14'!$A$62,(IF(G2834=13,'ANEXO RP14'!$A$63,(IF(G2834=14,'ANEXO RP14'!$A$64,(IF(G2834=15,'ANEXO RP14'!$A$65,(IF(G2834=16,'ANEXO RP14'!$A$66," ")))))))))))))))))))))))))))))))</f>
        <v xml:space="preserve"> </v>
      </c>
      <c r="I2834" s="106"/>
      <c r="J2834" s="114"/>
      <c r="K2834" s="91"/>
    </row>
    <row r="2835" spans="1:11" s="30" customFormat="1" ht="41.25" customHeight="1" thickBot="1" x14ac:dyDescent="0.3">
      <c r="A2835" s="113"/>
      <c r="B2835" s="93"/>
      <c r="C2835" s="55"/>
      <c r="D2835" s="94" t="e">
        <f>VLOOKUP($C2834:$C$5004,$C$27:$D$5004,2,0)</f>
        <v>#N/A</v>
      </c>
      <c r="E2835" s="99"/>
      <c r="F2835" s="60" t="e">
        <f>VLOOKUP($E2835:$E$5004,'PLANO DE APLICAÇÃO'!$A$5:$B$1002,2,0)</f>
        <v>#N/A</v>
      </c>
      <c r="G2835" s="28"/>
      <c r="H2835" s="29" t="str">
        <f>IF(G2835=1,'ANEXO RP14'!$A$51,(IF(G2835=2,'ANEXO RP14'!$A$52,(IF(G2835=3,'ANEXO RP14'!$A$53,(IF(G2835=4,'ANEXO RP14'!$A$54,(IF(G2835=5,'ANEXO RP14'!$A$55,(IF(G2835=6,'ANEXO RP14'!$A$56,(IF(G2835=7,'ANEXO RP14'!$A$57,(IF(G2835=8,'ANEXO RP14'!$A$58,(IF(G2835=9,'ANEXO RP14'!$A$59,(IF(G2835=10,'ANEXO RP14'!$A$60,(IF(G2835=11,'ANEXO RP14'!$A$61,(IF(G2835=12,'ANEXO RP14'!$A$62,(IF(G2835=13,'ANEXO RP14'!$A$63,(IF(G2835=14,'ANEXO RP14'!$A$64,(IF(G2835=15,'ANEXO RP14'!$A$65,(IF(G2835=16,'ANEXO RP14'!$A$66," ")))))))))))))))))))))))))))))))</f>
        <v xml:space="preserve"> </v>
      </c>
      <c r="I2835" s="106"/>
      <c r="J2835" s="114"/>
      <c r="K2835" s="91"/>
    </row>
    <row r="2836" spans="1:11" s="30" customFormat="1" ht="41.25" customHeight="1" thickBot="1" x14ac:dyDescent="0.3">
      <c r="A2836" s="113"/>
      <c r="B2836" s="93"/>
      <c r="C2836" s="55"/>
      <c r="D2836" s="94" t="e">
        <f>VLOOKUP($C2835:$C$5004,$C$27:$D$5004,2,0)</f>
        <v>#N/A</v>
      </c>
      <c r="E2836" s="99"/>
      <c r="F2836" s="60" t="e">
        <f>VLOOKUP($E2836:$E$5004,'PLANO DE APLICAÇÃO'!$A$5:$B$1002,2,0)</f>
        <v>#N/A</v>
      </c>
      <c r="G2836" s="28"/>
      <c r="H2836" s="29" t="str">
        <f>IF(G2836=1,'ANEXO RP14'!$A$51,(IF(G2836=2,'ANEXO RP14'!$A$52,(IF(G2836=3,'ANEXO RP14'!$A$53,(IF(G2836=4,'ANEXO RP14'!$A$54,(IF(G2836=5,'ANEXO RP14'!$A$55,(IF(G2836=6,'ANEXO RP14'!$A$56,(IF(G2836=7,'ANEXO RP14'!$A$57,(IF(G2836=8,'ANEXO RP14'!$A$58,(IF(G2836=9,'ANEXO RP14'!$A$59,(IF(G2836=10,'ANEXO RP14'!$A$60,(IF(G2836=11,'ANEXO RP14'!$A$61,(IF(G2836=12,'ANEXO RP14'!$A$62,(IF(G2836=13,'ANEXO RP14'!$A$63,(IF(G2836=14,'ANEXO RP14'!$A$64,(IF(G2836=15,'ANEXO RP14'!$A$65,(IF(G2836=16,'ANEXO RP14'!$A$66," ")))))))))))))))))))))))))))))))</f>
        <v xml:space="preserve"> </v>
      </c>
      <c r="I2836" s="106"/>
      <c r="J2836" s="114"/>
      <c r="K2836" s="91"/>
    </row>
    <row r="2837" spans="1:11" s="30" customFormat="1" ht="41.25" customHeight="1" thickBot="1" x14ac:dyDescent="0.3">
      <c r="A2837" s="113"/>
      <c r="B2837" s="93"/>
      <c r="C2837" s="55"/>
      <c r="D2837" s="94" t="e">
        <f>VLOOKUP($C2836:$C$5004,$C$27:$D$5004,2,0)</f>
        <v>#N/A</v>
      </c>
      <c r="E2837" s="99"/>
      <c r="F2837" s="60" t="e">
        <f>VLOOKUP($E2837:$E$5004,'PLANO DE APLICAÇÃO'!$A$5:$B$1002,2,0)</f>
        <v>#N/A</v>
      </c>
      <c r="G2837" s="28"/>
      <c r="H2837" s="29" t="str">
        <f>IF(G2837=1,'ANEXO RP14'!$A$51,(IF(G2837=2,'ANEXO RP14'!$A$52,(IF(G2837=3,'ANEXO RP14'!$A$53,(IF(G2837=4,'ANEXO RP14'!$A$54,(IF(G2837=5,'ANEXO RP14'!$A$55,(IF(G2837=6,'ANEXO RP14'!$A$56,(IF(G2837=7,'ANEXO RP14'!$A$57,(IF(G2837=8,'ANEXO RP14'!$A$58,(IF(G2837=9,'ANEXO RP14'!$A$59,(IF(G2837=10,'ANEXO RP14'!$A$60,(IF(G2837=11,'ANEXO RP14'!$A$61,(IF(G2837=12,'ANEXO RP14'!$A$62,(IF(G2837=13,'ANEXO RP14'!$A$63,(IF(G2837=14,'ANEXO RP14'!$A$64,(IF(G2837=15,'ANEXO RP14'!$A$65,(IF(G2837=16,'ANEXO RP14'!$A$66," ")))))))))))))))))))))))))))))))</f>
        <v xml:space="preserve"> </v>
      </c>
      <c r="I2837" s="106"/>
      <c r="J2837" s="114"/>
      <c r="K2837" s="91"/>
    </row>
    <row r="2838" spans="1:11" s="30" customFormat="1" ht="41.25" customHeight="1" thickBot="1" x14ac:dyDescent="0.3">
      <c r="A2838" s="113"/>
      <c r="B2838" s="93"/>
      <c r="C2838" s="55"/>
      <c r="D2838" s="94" t="e">
        <f>VLOOKUP($C2837:$C$5004,$C$27:$D$5004,2,0)</f>
        <v>#N/A</v>
      </c>
      <c r="E2838" s="99"/>
      <c r="F2838" s="60" t="e">
        <f>VLOOKUP($E2838:$E$5004,'PLANO DE APLICAÇÃO'!$A$5:$B$1002,2,0)</f>
        <v>#N/A</v>
      </c>
      <c r="G2838" s="28"/>
      <c r="H2838" s="29" t="str">
        <f>IF(G2838=1,'ANEXO RP14'!$A$51,(IF(G2838=2,'ANEXO RP14'!$A$52,(IF(G2838=3,'ANEXO RP14'!$A$53,(IF(G2838=4,'ANEXO RP14'!$A$54,(IF(G2838=5,'ANEXO RP14'!$A$55,(IF(G2838=6,'ANEXO RP14'!$A$56,(IF(G2838=7,'ANEXO RP14'!$A$57,(IF(G2838=8,'ANEXO RP14'!$A$58,(IF(G2838=9,'ANEXO RP14'!$A$59,(IF(G2838=10,'ANEXO RP14'!$A$60,(IF(G2838=11,'ANEXO RP14'!$A$61,(IF(G2838=12,'ANEXO RP14'!$A$62,(IF(G2838=13,'ANEXO RP14'!$A$63,(IF(G2838=14,'ANEXO RP14'!$A$64,(IF(G2838=15,'ANEXO RP14'!$A$65,(IF(G2838=16,'ANEXO RP14'!$A$66," ")))))))))))))))))))))))))))))))</f>
        <v xml:space="preserve"> </v>
      </c>
      <c r="I2838" s="106"/>
      <c r="J2838" s="114"/>
      <c r="K2838" s="91"/>
    </row>
    <row r="2839" spans="1:11" s="30" customFormat="1" ht="41.25" customHeight="1" thickBot="1" x14ac:dyDescent="0.3">
      <c r="A2839" s="113"/>
      <c r="B2839" s="93"/>
      <c r="C2839" s="55"/>
      <c r="D2839" s="94" t="e">
        <f>VLOOKUP($C2838:$C$5004,$C$27:$D$5004,2,0)</f>
        <v>#N/A</v>
      </c>
      <c r="E2839" s="99"/>
      <c r="F2839" s="60" t="e">
        <f>VLOOKUP($E2839:$E$5004,'PLANO DE APLICAÇÃO'!$A$5:$B$1002,2,0)</f>
        <v>#N/A</v>
      </c>
      <c r="G2839" s="28"/>
      <c r="H2839" s="29" t="str">
        <f>IF(G2839=1,'ANEXO RP14'!$A$51,(IF(G2839=2,'ANEXO RP14'!$A$52,(IF(G2839=3,'ANEXO RP14'!$A$53,(IF(G2839=4,'ANEXO RP14'!$A$54,(IF(G2839=5,'ANEXO RP14'!$A$55,(IF(G2839=6,'ANEXO RP14'!$A$56,(IF(G2839=7,'ANEXO RP14'!$A$57,(IF(G2839=8,'ANEXO RP14'!$A$58,(IF(G2839=9,'ANEXO RP14'!$A$59,(IF(G2839=10,'ANEXO RP14'!$A$60,(IF(G2839=11,'ANEXO RP14'!$A$61,(IF(G2839=12,'ANEXO RP14'!$A$62,(IF(G2839=13,'ANEXO RP14'!$A$63,(IF(G2839=14,'ANEXO RP14'!$A$64,(IF(G2839=15,'ANEXO RP14'!$A$65,(IF(G2839=16,'ANEXO RP14'!$A$66," ")))))))))))))))))))))))))))))))</f>
        <v xml:space="preserve"> </v>
      </c>
      <c r="I2839" s="106"/>
      <c r="J2839" s="114"/>
      <c r="K2839" s="91"/>
    </row>
    <row r="2840" spans="1:11" s="30" customFormat="1" ht="41.25" customHeight="1" thickBot="1" x14ac:dyDescent="0.3">
      <c r="A2840" s="113"/>
      <c r="B2840" s="93"/>
      <c r="C2840" s="55"/>
      <c r="D2840" s="94" t="e">
        <f>VLOOKUP($C2839:$C$5004,$C$27:$D$5004,2,0)</f>
        <v>#N/A</v>
      </c>
      <c r="E2840" s="99"/>
      <c r="F2840" s="60" t="e">
        <f>VLOOKUP($E2840:$E$5004,'PLANO DE APLICAÇÃO'!$A$5:$B$1002,2,0)</f>
        <v>#N/A</v>
      </c>
      <c r="G2840" s="28"/>
      <c r="H2840" s="29" t="str">
        <f>IF(G2840=1,'ANEXO RP14'!$A$51,(IF(G2840=2,'ANEXO RP14'!$A$52,(IF(G2840=3,'ANEXO RP14'!$A$53,(IF(G2840=4,'ANEXO RP14'!$A$54,(IF(G2840=5,'ANEXO RP14'!$A$55,(IF(G2840=6,'ANEXO RP14'!$A$56,(IF(G2840=7,'ANEXO RP14'!$A$57,(IF(G2840=8,'ANEXO RP14'!$A$58,(IF(G2840=9,'ANEXO RP14'!$A$59,(IF(G2840=10,'ANEXO RP14'!$A$60,(IF(G2840=11,'ANEXO RP14'!$A$61,(IF(G2840=12,'ANEXO RP14'!$A$62,(IF(G2840=13,'ANEXO RP14'!$A$63,(IF(G2840=14,'ANEXO RP14'!$A$64,(IF(G2840=15,'ANEXO RP14'!$A$65,(IF(G2840=16,'ANEXO RP14'!$A$66," ")))))))))))))))))))))))))))))))</f>
        <v xml:space="preserve"> </v>
      </c>
      <c r="I2840" s="106"/>
      <c r="J2840" s="114"/>
      <c r="K2840" s="91"/>
    </row>
    <row r="2841" spans="1:11" s="30" customFormat="1" ht="41.25" customHeight="1" thickBot="1" x14ac:dyDescent="0.3">
      <c r="A2841" s="113"/>
      <c r="B2841" s="93"/>
      <c r="C2841" s="55"/>
      <c r="D2841" s="94" t="e">
        <f>VLOOKUP($C2840:$C$5004,$C$27:$D$5004,2,0)</f>
        <v>#N/A</v>
      </c>
      <c r="E2841" s="99"/>
      <c r="F2841" s="60" t="e">
        <f>VLOOKUP($E2841:$E$5004,'PLANO DE APLICAÇÃO'!$A$5:$B$1002,2,0)</f>
        <v>#N/A</v>
      </c>
      <c r="G2841" s="28"/>
      <c r="H2841" s="29" t="str">
        <f>IF(G2841=1,'ANEXO RP14'!$A$51,(IF(G2841=2,'ANEXO RP14'!$A$52,(IF(G2841=3,'ANEXO RP14'!$A$53,(IF(G2841=4,'ANEXO RP14'!$A$54,(IF(G2841=5,'ANEXO RP14'!$A$55,(IF(G2841=6,'ANEXO RP14'!$A$56,(IF(G2841=7,'ANEXO RP14'!$A$57,(IF(G2841=8,'ANEXO RP14'!$A$58,(IF(G2841=9,'ANEXO RP14'!$A$59,(IF(G2841=10,'ANEXO RP14'!$A$60,(IF(G2841=11,'ANEXO RP14'!$A$61,(IF(G2841=12,'ANEXO RP14'!$A$62,(IF(G2841=13,'ANEXO RP14'!$A$63,(IF(G2841=14,'ANEXO RP14'!$A$64,(IF(G2841=15,'ANEXO RP14'!$A$65,(IF(G2841=16,'ANEXO RP14'!$A$66," ")))))))))))))))))))))))))))))))</f>
        <v xml:space="preserve"> </v>
      </c>
      <c r="I2841" s="106"/>
      <c r="J2841" s="114"/>
      <c r="K2841" s="91"/>
    </row>
    <row r="2842" spans="1:11" s="30" customFormat="1" ht="41.25" customHeight="1" thickBot="1" x14ac:dyDescent="0.3">
      <c r="A2842" s="113"/>
      <c r="B2842" s="93"/>
      <c r="C2842" s="55"/>
      <c r="D2842" s="94" t="e">
        <f>VLOOKUP($C2841:$C$5004,$C$27:$D$5004,2,0)</f>
        <v>#N/A</v>
      </c>
      <c r="E2842" s="99"/>
      <c r="F2842" s="60" t="e">
        <f>VLOOKUP($E2842:$E$5004,'PLANO DE APLICAÇÃO'!$A$5:$B$1002,2,0)</f>
        <v>#N/A</v>
      </c>
      <c r="G2842" s="28"/>
      <c r="H2842" s="29" t="str">
        <f>IF(G2842=1,'ANEXO RP14'!$A$51,(IF(G2842=2,'ANEXO RP14'!$A$52,(IF(G2842=3,'ANEXO RP14'!$A$53,(IF(G2842=4,'ANEXO RP14'!$A$54,(IF(G2842=5,'ANEXO RP14'!$A$55,(IF(G2842=6,'ANEXO RP14'!$A$56,(IF(G2842=7,'ANEXO RP14'!$A$57,(IF(G2842=8,'ANEXO RP14'!$A$58,(IF(G2842=9,'ANEXO RP14'!$A$59,(IF(G2842=10,'ANEXO RP14'!$A$60,(IF(G2842=11,'ANEXO RP14'!$A$61,(IF(G2842=12,'ANEXO RP14'!$A$62,(IF(G2842=13,'ANEXO RP14'!$A$63,(IF(G2842=14,'ANEXO RP14'!$A$64,(IF(G2842=15,'ANEXO RP14'!$A$65,(IF(G2842=16,'ANEXO RP14'!$A$66," ")))))))))))))))))))))))))))))))</f>
        <v xml:space="preserve"> </v>
      </c>
      <c r="I2842" s="106"/>
      <c r="J2842" s="114"/>
      <c r="K2842" s="91"/>
    </row>
    <row r="2843" spans="1:11" s="30" customFormat="1" ht="41.25" customHeight="1" thickBot="1" x14ac:dyDescent="0.3">
      <c r="A2843" s="113"/>
      <c r="B2843" s="93"/>
      <c r="C2843" s="55"/>
      <c r="D2843" s="94" t="e">
        <f>VLOOKUP($C2842:$C$5004,$C$27:$D$5004,2,0)</f>
        <v>#N/A</v>
      </c>
      <c r="E2843" s="99"/>
      <c r="F2843" s="60" t="e">
        <f>VLOOKUP($E2843:$E$5004,'PLANO DE APLICAÇÃO'!$A$5:$B$1002,2,0)</f>
        <v>#N/A</v>
      </c>
      <c r="G2843" s="28"/>
      <c r="H2843" s="29" t="str">
        <f>IF(G2843=1,'ANEXO RP14'!$A$51,(IF(G2843=2,'ANEXO RP14'!$A$52,(IF(G2843=3,'ANEXO RP14'!$A$53,(IF(G2843=4,'ANEXO RP14'!$A$54,(IF(G2843=5,'ANEXO RP14'!$A$55,(IF(G2843=6,'ANEXO RP14'!$A$56,(IF(G2843=7,'ANEXO RP14'!$A$57,(IF(G2843=8,'ANEXO RP14'!$A$58,(IF(G2843=9,'ANEXO RP14'!$A$59,(IF(G2843=10,'ANEXO RP14'!$A$60,(IF(G2843=11,'ANEXO RP14'!$A$61,(IF(G2843=12,'ANEXO RP14'!$A$62,(IF(G2843=13,'ANEXO RP14'!$A$63,(IF(G2843=14,'ANEXO RP14'!$A$64,(IF(G2843=15,'ANEXO RP14'!$A$65,(IF(G2843=16,'ANEXO RP14'!$A$66," ")))))))))))))))))))))))))))))))</f>
        <v xml:space="preserve"> </v>
      </c>
      <c r="I2843" s="106"/>
      <c r="J2843" s="114"/>
      <c r="K2843" s="91"/>
    </row>
    <row r="2844" spans="1:11" s="30" customFormat="1" ht="41.25" customHeight="1" thickBot="1" x14ac:dyDescent="0.3">
      <c r="A2844" s="113"/>
      <c r="B2844" s="93"/>
      <c r="C2844" s="55"/>
      <c r="D2844" s="94" t="e">
        <f>VLOOKUP($C2843:$C$5004,$C$27:$D$5004,2,0)</f>
        <v>#N/A</v>
      </c>
      <c r="E2844" s="99"/>
      <c r="F2844" s="60" t="e">
        <f>VLOOKUP($E2844:$E$5004,'PLANO DE APLICAÇÃO'!$A$5:$B$1002,2,0)</f>
        <v>#N/A</v>
      </c>
      <c r="G2844" s="28"/>
      <c r="H2844" s="29" t="str">
        <f>IF(G2844=1,'ANEXO RP14'!$A$51,(IF(G2844=2,'ANEXO RP14'!$A$52,(IF(G2844=3,'ANEXO RP14'!$A$53,(IF(G2844=4,'ANEXO RP14'!$A$54,(IF(G2844=5,'ANEXO RP14'!$A$55,(IF(G2844=6,'ANEXO RP14'!$A$56,(IF(G2844=7,'ANEXO RP14'!$A$57,(IF(G2844=8,'ANEXO RP14'!$A$58,(IF(G2844=9,'ANEXO RP14'!$A$59,(IF(G2844=10,'ANEXO RP14'!$A$60,(IF(G2844=11,'ANEXO RP14'!$A$61,(IF(G2844=12,'ANEXO RP14'!$A$62,(IF(G2844=13,'ANEXO RP14'!$A$63,(IF(G2844=14,'ANEXO RP14'!$A$64,(IF(G2844=15,'ANEXO RP14'!$A$65,(IF(G2844=16,'ANEXO RP14'!$A$66," ")))))))))))))))))))))))))))))))</f>
        <v xml:space="preserve"> </v>
      </c>
      <c r="I2844" s="106"/>
      <c r="J2844" s="114"/>
      <c r="K2844" s="91"/>
    </row>
    <row r="2845" spans="1:11" s="30" customFormat="1" ht="41.25" customHeight="1" thickBot="1" x14ac:dyDescent="0.3">
      <c r="A2845" s="113"/>
      <c r="B2845" s="93"/>
      <c r="C2845" s="55"/>
      <c r="D2845" s="94" t="e">
        <f>VLOOKUP($C2844:$C$5004,$C$27:$D$5004,2,0)</f>
        <v>#N/A</v>
      </c>
      <c r="E2845" s="99"/>
      <c r="F2845" s="60" t="e">
        <f>VLOOKUP($E2845:$E$5004,'PLANO DE APLICAÇÃO'!$A$5:$B$1002,2,0)</f>
        <v>#N/A</v>
      </c>
      <c r="G2845" s="28"/>
      <c r="H2845" s="29" t="str">
        <f>IF(G2845=1,'ANEXO RP14'!$A$51,(IF(G2845=2,'ANEXO RP14'!$A$52,(IF(G2845=3,'ANEXO RP14'!$A$53,(IF(G2845=4,'ANEXO RP14'!$A$54,(IF(G2845=5,'ANEXO RP14'!$A$55,(IF(G2845=6,'ANEXO RP14'!$A$56,(IF(G2845=7,'ANEXO RP14'!$A$57,(IF(G2845=8,'ANEXO RP14'!$A$58,(IF(G2845=9,'ANEXO RP14'!$A$59,(IF(G2845=10,'ANEXO RP14'!$A$60,(IF(G2845=11,'ANEXO RP14'!$A$61,(IF(G2845=12,'ANEXO RP14'!$A$62,(IF(G2845=13,'ANEXO RP14'!$A$63,(IF(G2845=14,'ANEXO RP14'!$A$64,(IF(G2845=15,'ANEXO RP14'!$A$65,(IF(G2845=16,'ANEXO RP14'!$A$66," ")))))))))))))))))))))))))))))))</f>
        <v xml:space="preserve"> </v>
      </c>
      <c r="I2845" s="106"/>
      <c r="J2845" s="114"/>
      <c r="K2845" s="91"/>
    </row>
    <row r="2846" spans="1:11" s="30" customFormat="1" ht="41.25" customHeight="1" thickBot="1" x14ac:dyDescent="0.3">
      <c r="A2846" s="113"/>
      <c r="B2846" s="93"/>
      <c r="C2846" s="55"/>
      <c r="D2846" s="94"/>
      <c r="E2846" s="99"/>
      <c r="F2846" s="60"/>
      <c r="G2846" s="28"/>
      <c r="H2846" s="29" t="str">
        <f>IF(G2846=1,'ANEXO RP14'!$A$51,(IF(G2846=2,'ANEXO RP14'!$A$52,(IF(G2846=3,'ANEXO RP14'!$A$53,(IF(G2846=4,'ANEXO RP14'!$A$54,(IF(G2846=5,'ANEXO RP14'!$A$55,(IF(G2846=6,'ANEXO RP14'!$A$56,(IF(G2846=7,'ANEXO RP14'!$A$57,(IF(G2846=8,'ANEXO RP14'!$A$58,(IF(G2846=9,'ANEXO RP14'!$A$59,(IF(G2846=10,'ANEXO RP14'!$A$60,(IF(G2846=11,'ANEXO RP14'!$A$61,(IF(G2846=12,'ANEXO RP14'!$A$62,(IF(G2846=13,'ANEXO RP14'!$A$63,(IF(G2846=14,'ANEXO RP14'!$A$64,(IF(G2846=15,'ANEXO RP14'!$A$65,(IF(G2846=16,'ANEXO RP14'!$A$66," ")))))))))))))))))))))))))))))))</f>
        <v xml:space="preserve"> </v>
      </c>
      <c r="I2846" s="106"/>
      <c r="J2846" s="114"/>
      <c r="K2846" s="91"/>
    </row>
    <row r="2847" spans="1:11" s="30" customFormat="1" ht="41.25" customHeight="1" thickBot="1" x14ac:dyDescent="0.3">
      <c r="A2847" s="113"/>
      <c r="B2847" s="93"/>
      <c r="C2847" s="55"/>
      <c r="D2847" s="94" t="e">
        <f>VLOOKUP($C2846:$C$5004,$C$27:$D$5004,2,0)</f>
        <v>#N/A</v>
      </c>
      <c r="E2847" s="99"/>
      <c r="F2847" s="60" t="e">
        <f>VLOOKUP($E2847:$E$5004,'PLANO DE APLICAÇÃO'!$A$5:$B$1002,2,0)</f>
        <v>#N/A</v>
      </c>
      <c r="G2847" s="28"/>
      <c r="H2847" s="29" t="str">
        <f>IF(G2847=1,'ANEXO RP14'!$A$51,(IF(G2847=2,'ANEXO RP14'!$A$52,(IF(G2847=3,'ANEXO RP14'!$A$53,(IF(G2847=4,'ANEXO RP14'!$A$54,(IF(G2847=5,'ANEXO RP14'!$A$55,(IF(G2847=6,'ANEXO RP14'!$A$56,(IF(G2847=7,'ANEXO RP14'!$A$57,(IF(G2847=8,'ANEXO RP14'!$A$58,(IF(G2847=9,'ANEXO RP14'!$A$59,(IF(G2847=10,'ANEXO RP14'!$A$60,(IF(G2847=11,'ANEXO RP14'!$A$61,(IF(G2847=12,'ANEXO RP14'!$A$62,(IF(G2847=13,'ANEXO RP14'!$A$63,(IF(G2847=14,'ANEXO RP14'!$A$64,(IF(G2847=15,'ANEXO RP14'!$A$65,(IF(G2847=16,'ANEXO RP14'!$A$66," ")))))))))))))))))))))))))))))))</f>
        <v xml:space="preserve"> </v>
      </c>
      <c r="I2847" s="106"/>
      <c r="J2847" s="114"/>
      <c r="K2847" s="91"/>
    </row>
    <row r="2848" spans="1:11" s="30" customFormat="1" ht="41.25" customHeight="1" thickBot="1" x14ac:dyDescent="0.3">
      <c r="A2848" s="113"/>
      <c r="B2848" s="93"/>
      <c r="C2848" s="55"/>
      <c r="D2848" s="94" t="e">
        <f>VLOOKUP($C2847:$C$5004,$C$27:$D$5004,2,0)</f>
        <v>#N/A</v>
      </c>
      <c r="E2848" s="99"/>
      <c r="F2848" s="60" t="e">
        <f>VLOOKUP($E2848:$E$5004,'PLANO DE APLICAÇÃO'!$A$5:$B$1002,2,0)</f>
        <v>#N/A</v>
      </c>
      <c r="G2848" s="28"/>
      <c r="H2848" s="29" t="str">
        <f>IF(G2848=1,'ANEXO RP14'!$A$51,(IF(G2848=2,'ANEXO RP14'!$A$52,(IF(G2848=3,'ANEXO RP14'!$A$53,(IF(G2848=4,'ANEXO RP14'!$A$54,(IF(G2848=5,'ANEXO RP14'!$A$55,(IF(G2848=6,'ANEXO RP14'!$A$56,(IF(G2848=7,'ANEXO RP14'!$A$57,(IF(G2848=8,'ANEXO RP14'!$A$58,(IF(G2848=9,'ANEXO RP14'!$A$59,(IF(G2848=10,'ANEXO RP14'!$A$60,(IF(G2848=11,'ANEXO RP14'!$A$61,(IF(G2848=12,'ANEXO RP14'!$A$62,(IF(G2848=13,'ANEXO RP14'!$A$63,(IF(G2848=14,'ANEXO RP14'!$A$64,(IF(G2848=15,'ANEXO RP14'!$A$65,(IF(G2848=16,'ANEXO RP14'!$A$66," ")))))))))))))))))))))))))))))))</f>
        <v xml:space="preserve"> </v>
      </c>
      <c r="I2848" s="106"/>
      <c r="J2848" s="114"/>
      <c r="K2848" s="91"/>
    </row>
    <row r="2849" spans="1:11" s="30" customFormat="1" ht="41.25" customHeight="1" thickBot="1" x14ac:dyDescent="0.3">
      <c r="A2849" s="113"/>
      <c r="B2849" s="93"/>
      <c r="C2849" s="55"/>
      <c r="D2849" s="94" t="e">
        <f>VLOOKUP($C2848:$C$5004,$C$27:$D$5004,2,0)</f>
        <v>#N/A</v>
      </c>
      <c r="E2849" s="99"/>
      <c r="F2849" s="60" t="e">
        <f>VLOOKUP($E2849:$E$5004,'PLANO DE APLICAÇÃO'!$A$5:$B$1002,2,0)</f>
        <v>#N/A</v>
      </c>
      <c r="G2849" s="28"/>
      <c r="H2849" s="29" t="str">
        <f>IF(G2849=1,'ANEXO RP14'!$A$51,(IF(G2849=2,'ANEXO RP14'!$A$52,(IF(G2849=3,'ANEXO RP14'!$A$53,(IF(G2849=4,'ANEXO RP14'!$A$54,(IF(G2849=5,'ANEXO RP14'!$A$55,(IF(G2849=6,'ANEXO RP14'!$A$56,(IF(G2849=7,'ANEXO RP14'!$A$57,(IF(G2849=8,'ANEXO RP14'!$A$58,(IF(G2849=9,'ANEXO RP14'!$A$59,(IF(G2849=10,'ANEXO RP14'!$A$60,(IF(G2849=11,'ANEXO RP14'!$A$61,(IF(G2849=12,'ANEXO RP14'!$A$62,(IF(G2849=13,'ANEXO RP14'!$A$63,(IF(G2849=14,'ANEXO RP14'!$A$64,(IF(G2849=15,'ANEXO RP14'!$A$65,(IF(G2849=16,'ANEXO RP14'!$A$66," ")))))))))))))))))))))))))))))))</f>
        <v xml:space="preserve"> </v>
      </c>
      <c r="I2849" s="106"/>
      <c r="J2849" s="114"/>
      <c r="K2849" s="91"/>
    </row>
    <row r="2850" spans="1:11" s="30" customFormat="1" ht="41.25" customHeight="1" thickBot="1" x14ac:dyDescent="0.3">
      <c r="A2850" s="113"/>
      <c r="B2850" s="93"/>
      <c r="C2850" s="55"/>
      <c r="D2850" s="94" t="e">
        <f>VLOOKUP($C2849:$C$5004,$C$27:$D$5004,2,0)</f>
        <v>#N/A</v>
      </c>
      <c r="E2850" s="99"/>
      <c r="F2850" s="60" t="e">
        <f>VLOOKUP($E2850:$E$5004,'PLANO DE APLICAÇÃO'!$A$5:$B$1002,2,0)</f>
        <v>#N/A</v>
      </c>
      <c r="G2850" s="28"/>
      <c r="H2850" s="29" t="str">
        <f>IF(G2850=1,'ANEXO RP14'!$A$51,(IF(G2850=2,'ANEXO RP14'!$A$52,(IF(G2850=3,'ANEXO RP14'!$A$53,(IF(G2850=4,'ANEXO RP14'!$A$54,(IF(G2850=5,'ANEXO RP14'!$A$55,(IF(G2850=6,'ANEXO RP14'!$A$56,(IF(G2850=7,'ANEXO RP14'!$A$57,(IF(G2850=8,'ANEXO RP14'!$A$58,(IF(G2850=9,'ANEXO RP14'!$A$59,(IF(G2850=10,'ANEXO RP14'!$A$60,(IF(G2850=11,'ANEXO RP14'!$A$61,(IF(G2850=12,'ANEXO RP14'!$A$62,(IF(G2850=13,'ANEXO RP14'!$A$63,(IF(G2850=14,'ANEXO RP14'!$A$64,(IF(G2850=15,'ANEXO RP14'!$A$65,(IF(G2850=16,'ANEXO RP14'!$A$66," ")))))))))))))))))))))))))))))))</f>
        <v xml:space="preserve"> </v>
      </c>
      <c r="I2850" s="106"/>
      <c r="J2850" s="114"/>
      <c r="K2850" s="91"/>
    </row>
    <row r="2851" spans="1:11" s="30" customFormat="1" ht="41.25" customHeight="1" thickBot="1" x14ac:dyDescent="0.3">
      <c r="A2851" s="113"/>
      <c r="B2851" s="93"/>
      <c r="C2851" s="55"/>
      <c r="D2851" s="94" t="e">
        <f>VLOOKUP($C2850:$C$5004,$C$27:$D$5004,2,0)</f>
        <v>#N/A</v>
      </c>
      <c r="E2851" s="99"/>
      <c r="F2851" s="60" t="e">
        <f>VLOOKUP($E2851:$E$5004,'PLANO DE APLICAÇÃO'!$A$5:$B$1002,2,0)</f>
        <v>#N/A</v>
      </c>
      <c r="G2851" s="28"/>
      <c r="H2851" s="29" t="str">
        <f>IF(G2851=1,'ANEXO RP14'!$A$51,(IF(G2851=2,'ANEXO RP14'!$A$52,(IF(G2851=3,'ANEXO RP14'!$A$53,(IF(G2851=4,'ANEXO RP14'!$A$54,(IF(G2851=5,'ANEXO RP14'!$A$55,(IF(G2851=6,'ANEXO RP14'!$A$56,(IF(G2851=7,'ANEXO RP14'!$A$57,(IF(G2851=8,'ANEXO RP14'!$A$58,(IF(G2851=9,'ANEXO RP14'!$A$59,(IF(G2851=10,'ANEXO RP14'!$A$60,(IF(G2851=11,'ANEXO RP14'!$A$61,(IF(G2851=12,'ANEXO RP14'!$A$62,(IF(G2851=13,'ANEXO RP14'!$A$63,(IF(G2851=14,'ANEXO RP14'!$A$64,(IF(G2851=15,'ANEXO RP14'!$A$65,(IF(G2851=16,'ANEXO RP14'!$A$66," ")))))))))))))))))))))))))))))))</f>
        <v xml:space="preserve"> </v>
      </c>
      <c r="I2851" s="106"/>
      <c r="J2851" s="114"/>
      <c r="K2851" s="91"/>
    </row>
    <row r="2852" spans="1:11" s="30" customFormat="1" ht="41.25" customHeight="1" thickBot="1" x14ac:dyDescent="0.3">
      <c r="A2852" s="113"/>
      <c r="B2852" s="93"/>
      <c r="C2852" s="55"/>
      <c r="D2852" s="94" t="e">
        <f>VLOOKUP($C2851:$C$5004,$C$27:$D$5004,2,0)</f>
        <v>#N/A</v>
      </c>
      <c r="E2852" s="99"/>
      <c r="F2852" s="60" t="e">
        <f>VLOOKUP($E2852:$E$5004,'PLANO DE APLICAÇÃO'!$A$5:$B$1002,2,0)</f>
        <v>#N/A</v>
      </c>
      <c r="G2852" s="28"/>
      <c r="H2852" s="29" t="str">
        <f>IF(G2852=1,'ANEXO RP14'!$A$51,(IF(G2852=2,'ANEXO RP14'!$A$52,(IF(G2852=3,'ANEXO RP14'!$A$53,(IF(G2852=4,'ANEXO RP14'!$A$54,(IF(G2852=5,'ANEXO RP14'!$A$55,(IF(G2852=6,'ANEXO RP14'!$A$56,(IF(G2852=7,'ANEXO RP14'!$A$57,(IF(G2852=8,'ANEXO RP14'!$A$58,(IF(G2852=9,'ANEXO RP14'!$A$59,(IF(G2852=10,'ANEXO RP14'!$A$60,(IF(G2852=11,'ANEXO RP14'!$A$61,(IF(G2852=12,'ANEXO RP14'!$A$62,(IF(G2852=13,'ANEXO RP14'!$A$63,(IF(G2852=14,'ANEXO RP14'!$A$64,(IF(G2852=15,'ANEXO RP14'!$A$65,(IF(G2852=16,'ANEXO RP14'!$A$66," ")))))))))))))))))))))))))))))))</f>
        <v xml:space="preserve"> </v>
      </c>
      <c r="I2852" s="106"/>
      <c r="J2852" s="114"/>
      <c r="K2852" s="91"/>
    </row>
    <row r="2853" spans="1:11" s="30" customFormat="1" ht="41.25" customHeight="1" thickBot="1" x14ac:dyDescent="0.3">
      <c r="A2853" s="113"/>
      <c r="B2853" s="93"/>
      <c r="C2853" s="55"/>
      <c r="D2853" s="94" t="e">
        <f>VLOOKUP($C2852:$C$5004,$C$27:$D$5004,2,0)</f>
        <v>#N/A</v>
      </c>
      <c r="E2853" s="99"/>
      <c r="F2853" s="60" t="e">
        <f>VLOOKUP($E2853:$E$5004,'PLANO DE APLICAÇÃO'!$A$5:$B$1002,2,0)</f>
        <v>#N/A</v>
      </c>
      <c r="G2853" s="28"/>
      <c r="H2853" s="29" t="str">
        <f>IF(G2853=1,'ANEXO RP14'!$A$51,(IF(G2853=2,'ANEXO RP14'!$A$52,(IF(G2853=3,'ANEXO RP14'!$A$53,(IF(G2853=4,'ANEXO RP14'!$A$54,(IF(G2853=5,'ANEXO RP14'!$A$55,(IF(G2853=6,'ANEXO RP14'!$A$56,(IF(G2853=7,'ANEXO RP14'!$A$57,(IF(G2853=8,'ANEXO RP14'!$A$58,(IF(G2853=9,'ANEXO RP14'!$A$59,(IF(G2853=10,'ANEXO RP14'!$A$60,(IF(G2853=11,'ANEXO RP14'!$A$61,(IF(G2853=12,'ANEXO RP14'!$A$62,(IF(G2853=13,'ANEXO RP14'!$A$63,(IF(G2853=14,'ANEXO RP14'!$A$64,(IF(G2853=15,'ANEXO RP14'!$A$65,(IF(G2853=16,'ANEXO RP14'!$A$66," ")))))))))))))))))))))))))))))))</f>
        <v xml:space="preserve"> </v>
      </c>
      <c r="I2853" s="106"/>
      <c r="J2853" s="114"/>
      <c r="K2853" s="91"/>
    </row>
    <row r="2854" spans="1:11" s="30" customFormat="1" ht="41.25" customHeight="1" thickBot="1" x14ac:dyDescent="0.3">
      <c r="A2854" s="113"/>
      <c r="B2854" s="93"/>
      <c r="C2854" s="55"/>
      <c r="D2854" s="94" t="e">
        <f>VLOOKUP($C2853:$C$5004,$C$27:$D$5004,2,0)</f>
        <v>#N/A</v>
      </c>
      <c r="E2854" s="99"/>
      <c r="F2854" s="60" t="e">
        <f>VLOOKUP($E2854:$E$5004,'PLANO DE APLICAÇÃO'!$A$5:$B$1002,2,0)</f>
        <v>#N/A</v>
      </c>
      <c r="G2854" s="28"/>
      <c r="H2854" s="29" t="str">
        <f>IF(G2854=1,'ANEXO RP14'!$A$51,(IF(G2854=2,'ANEXO RP14'!$A$52,(IF(G2854=3,'ANEXO RP14'!$A$53,(IF(G2854=4,'ANEXO RP14'!$A$54,(IF(G2854=5,'ANEXO RP14'!$A$55,(IF(G2854=6,'ANEXO RP14'!$A$56,(IF(G2854=7,'ANEXO RP14'!$A$57,(IF(G2854=8,'ANEXO RP14'!$A$58,(IF(G2854=9,'ANEXO RP14'!$A$59,(IF(G2854=10,'ANEXO RP14'!$A$60,(IF(G2854=11,'ANEXO RP14'!$A$61,(IF(G2854=12,'ANEXO RP14'!$A$62,(IF(G2854=13,'ANEXO RP14'!$A$63,(IF(G2854=14,'ANEXO RP14'!$A$64,(IF(G2854=15,'ANEXO RP14'!$A$65,(IF(G2854=16,'ANEXO RP14'!$A$66," ")))))))))))))))))))))))))))))))</f>
        <v xml:space="preserve"> </v>
      </c>
      <c r="I2854" s="106"/>
      <c r="J2854" s="114"/>
      <c r="K2854" s="91"/>
    </row>
    <row r="2855" spans="1:11" s="30" customFormat="1" ht="41.25" customHeight="1" thickBot="1" x14ac:dyDescent="0.3">
      <c r="A2855" s="113"/>
      <c r="B2855" s="93"/>
      <c r="C2855" s="55"/>
      <c r="D2855" s="94" t="e">
        <f>VLOOKUP($C2854:$C$5004,$C$27:$D$5004,2,0)</f>
        <v>#N/A</v>
      </c>
      <c r="E2855" s="99"/>
      <c r="F2855" s="60" t="e">
        <f>VLOOKUP($E2855:$E$5004,'PLANO DE APLICAÇÃO'!$A$5:$B$1002,2,0)</f>
        <v>#N/A</v>
      </c>
      <c r="G2855" s="28"/>
      <c r="H2855" s="29" t="str">
        <f>IF(G2855=1,'ANEXO RP14'!$A$51,(IF(G2855=2,'ANEXO RP14'!$A$52,(IF(G2855=3,'ANEXO RP14'!$A$53,(IF(G2855=4,'ANEXO RP14'!$A$54,(IF(G2855=5,'ANEXO RP14'!$A$55,(IF(G2855=6,'ANEXO RP14'!$A$56,(IF(G2855=7,'ANEXO RP14'!$A$57,(IF(G2855=8,'ANEXO RP14'!$A$58,(IF(G2855=9,'ANEXO RP14'!$A$59,(IF(G2855=10,'ANEXO RP14'!$A$60,(IF(G2855=11,'ANEXO RP14'!$A$61,(IF(G2855=12,'ANEXO RP14'!$A$62,(IF(G2855=13,'ANEXO RP14'!$A$63,(IF(G2855=14,'ANEXO RP14'!$A$64,(IF(G2855=15,'ANEXO RP14'!$A$65,(IF(G2855=16,'ANEXO RP14'!$A$66," ")))))))))))))))))))))))))))))))</f>
        <v xml:space="preserve"> </v>
      </c>
      <c r="I2855" s="106"/>
      <c r="J2855" s="114"/>
      <c r="K2855" s="91"/>
    </row>
    <row r="2856" spans="1:11" s="30" customFormat="1" ht="41.25" customHeight="1" thickBot="1" x14ac:dyDescent="0.3">
      <c r="A2856" s="113"/>
      <c r="B2856" s="93"/>
      <c r="C2856" s="55"/>
      <c r="D2856" s="94" t="e">
        <f>VLOOKUP($C2855:$C$5004,$C$27:$D$5004,2,0)</f>
        <v>#N/A</v>
      </c>
      <c r="E2856" s="99"/>
      <c r="F2856" s="60" t="e">
        <f>VLOOKUP($E2856:$E$5004,'PLANO DE APLICAÇÃO'!$A$5:$B$1002,2,0)</f>
        <v>#N/A</v>
      </c>
      <c r="G2856" s="28"/>
      <c r="H2856" s="29" t="str">
        <f>IF(G2856=1,'ANEXO RP14'!$A$51,(IF(G2856=2,'ANEXO RP14'!$A$52,(IF(G2856=3,'ANEXO RP14'!$A$53,(IF(G2856=4,'ANEXO RP14'!$A$54,(IF(G2856=5,'ANEXO RP14'!$A$55,(IF(G2856=6,'ANEXO RP14'!$A$56,(IF(G2856=7,'ANEXO RP14'!$A$57,(IF(G2856=8,'ANEXO RP14'!$A$58,(IF(G2856=9,'ANEXO RP14'!$A$59,(IF(G2856=10,'ANEXO RP14'!$A$60,(IF(G2856=11,'ANEXO RP14'!$A$61,(IF(G2856=12,'ANEXO RP14'!$A$62,(IF(G2856=13,'ANEXO RP14'!$A$63,(IF(G2856=14,'ANEXO RP14'!$A$64,(IF(G2856=15,'ANEXO RP14'!$A$65,(IF(G2856=16,'ANEXO RP14'!$A$66," ")))))))))))))))))))))))))))))))</f>
        <v xml:space="preserve"> </v>
      </c>
      <c r="I2856" s="106"/>
      <c r="J2856" s="114"/>
      <c r="K2856" s="91"/>
    </row>
    <row r="2857" spans="1:11" s="30" customFormat="1" ht="41.25" customHeight="1" thickBot="1" x14ac:dyDescent="0.3">
      <c r="A2857" s="113"/>
      <c r="B2857" s="93"/>
      <c r="C2857" s="55"/>
      <c r="D2857" s="94" t="e">
        <f>VLOOKUP($C2856:$C$5004,$C$27:$D$5004,2,0)</f>
        <v>#N/A</v>
      </c>
      <c r="E2857" s="99"/>
      <c r="F2857" s="60" t="e">
        <f>VLOOKUP($E2857:$E$5004,'PLANO DE APLICAÇÃO'!$A$5:$B$1002,2,0)</f>
        <v>#N/A</v>
      </c>
      <c r="G2857" s="28"/>
      <c r="H2857" s="29" t="str">
        <f>IF(G2857=1,'ANEXO RP14'!$A$51,(IF(G2857=2,'ANEXO RP14'!$A$52,(IF(G2857=3,'ANEXO RP14'!$A$53,(IF(G2857=4,'ANEXO RP14'!$A$54,(IF(G2857=5,'ANEXO RP14'!$A$55,(IF(G2857=6,'ANEXO RP14'!$A$56,(IF(G2857=7,'ANEXO RP14'!$A$57,(IF(G2857=8,'ANEXO RP14'!$A$58,(IF(G2857=9,'ANEXO RP14'!$A$59,(IF(G2857=10,'ANEXO RP14'!$A$60,(IF(G2857=11,'ANEXO RP14'!$A$61,(IF(G2857=12,'ANEXO RP14'!$A$62,(IF(G2857=13,'ANEXO RP14'!$A$63,(IF(G2857=14,'ANEXO RP14'!$A$64,(IF(G2857=15,'ANEXO RP14'!$A$65,(IF(G2857=16,'ANEXO RP14'!$A$66," ")))))))))))))))))))))))))))))))</f>
        <v xml:space="preserve"> </v>
      </c>
      <c r="I2857" s="106"/>
      <c r="J2857" s="114"/>
      <c r="K2857" s="91"/>
    </row>
    <row r="2858" spans="1:11" s="30" customFormat="1" ht="41.25" customHeight="1" thickBot="1" x14ac:dyDescent="0.3">
      <c r="A2858" s="113"/>
      <c r="B2858" s="93"/>
      <c r="C2858" s="55"/>
      <c r="D2858" s="94" t="e">
        <f>VLOOKUP($C2857:$C$5004,$C$27:$D$5004,2,0)</f>
        <v>#N/A</v>
      </c>
      <c r="E2858" s="99"/>
      <c r="F2858" s="60" t="e">
        <f>VLOOKUP($E2858:$E$5004,'PLANO DE APLICAÇÃO'!$A$5:$B$1002,2,0)</f>
        <v>#N/A</v>
      </c>
      <c r="G2858" s="28"/>
      <c r="H2858" s="29" t="str">
        <f>IF(G2858=1,'ANEXO RP14'!$A$51,(IF(G2858=2,'ANEXO RP14'!$A$52,(IF(G2858=3,'ANEXO RP14'!$A$53,(IF(G2858=4,'ANEXO RP14'!$A$54,(IF(G2858=5,'ANEXO RP14'!$A$55,(IF(G2858=6,'ANEXO RP14'!$A$56,(IF(G2858=7,'ANEXO RP14'!$A$57,(IF(G2858=8,'ANEXO RP14'!$A$58,(IF(G2858=9,'ANEXO RP14'!$A$59,(IF(G2858=10,'ANEXO RP14'!$A$60,(IF(G2858=11,'ANEXO RP14'!$A$61,(IF(G2858=12,'ANEXO RP14'!$A$62,(IF(G2858=13,'ANEXO RP14'!$A$63,(IF(G2858=14,'ANEXO RP14'!$A$64,(IF(G2858=15,'ANEXO RP14'!$A$65,(IF(G2858=16,'ANEXO RP14'!$A$66," ")))))))))))))))))))))))))))))))</f>
        <v xml:space="preserve"> </v>
      </c>
      <c r="I2858" s="106"/>
      <c r="J2858" s="114"/>
      <c r="K2858" s="91"/>
    </row>
    <row r="2859" spans="1:11" s="30" customFormat="1" ht="41.25" customHeight="1" thickBot="1" x14ac:dyDescent="0.3">
      <c r="A2859" s="113"/>
      <c r="B2859" s="93"/>
      <c r="C2859" s="55"/>
      <c r="D2859" s="94" t="e">
        <f>VLOOKUP($C2858:$C$5004,$C$27:$D$5004,2,0)</f>
        <v>#N/A</v>
      </c>
      <c r="E2859" s="99"/>
      <c r="F2859" s="60" t="e">
        <f>VLOOKUP($E2859:$E$5004,'PLANO DE APLICAÇÃO'!$A$5:$B$1002,2,0)</f>
        <v>#N/A</v>
      </c>
      <c r="G2859" s="28"/>
      <c r="H2859" s="29" t="str">
        <f>IF(G2859=1,'ANEXO RP14'!$A$51,(IF(G2859=2,'ANEXO RP14'!$A$52,(IF(G2859=3,'ANEXO RP14'!$A$53,(IF(G2859=4,'ANEXO RP14'!$A$54,(IF(G2859=5,'ANEXO RP14'!$A$55,(IF(G2859=6,'ANEXO RP14'!$A$56,(IF(G2859=7,'ANEXO RP14'!$A$57,(IF(G2859=8,'ANEXO RP14'!$A$58,(IF(G2859=9,'ANEXO RP14'!$A$59,(IF(G2859=10,'ANEXO RP14'!$A$60,(IF(G2859=11,'ANEXO RP14'!$A$61,(IF(G2859=12,'ANEXO RP14'!$A$62,(IF(G2859=13,'ANEXO RP14'!$A$63,(IF(G2859=14,'ANEXO RP14'!$A$64,(IF(G2859=15,'ANEXO RP14'!$A$65,(IF(G2859=16,'ANEXO RP14'!$A$66," ")))))))))))))))))))))))))))))))</f>
        <v xml:space="preserve"> </v>
      </c>
      <c r="I2859" s="106"/>
      <c r="J2859" s="114"/>
      <c r="K2859" s="91"/>
    </row>
    <row r="2860" spans="1:11" s="30" customFormat="1" ht="41.25" customHeight="1" thickBot="1" x14ac:dyDescent="0.3">
      <c r="A2860" s="113"/>
      <c r="B2860" s="93"/>
      <c r="C2860" s="55"/>
      <c r="D2860" s="94" t="e">
        <f>VLOOKUP($C2859:$C$5004,$C$27:$D$5004,2,0)</f>
        <v>#N/A</v>
      </c>
      <c r="E2860" s="99"/>
      <c r="F2860" s="60" t="e">
        <f>VLOOKUP($E2860:$E$5004,'PLANO DE APLICAÇÃO'!$A$5:$B$1002,2,0)</f>
        <v>#N/A</v>
      </c>
      <c r="G2860" s="28"/>
      <c r="H2860" s="29" t="str">
        <f>IF(G2860=1,'ANEXO RP14'!$A$51,(IF(G2860=2,'ANEXO RP14'!$A$52,(IF(G2860=3,'ANEXO RP14'!$A$53,(IF(G2860=4,'ANEXO RP14'!$A$54,(IF(G2860=5,'ANEXO RP14'!$A$55,(IF(G2860=6,'ANEXO RP14'!$A$56,(IF(G2860=7,'ANEXO RP14'!$A$57,(IF(G2860=8,'ANEXO RP14'!$A$58,(IF(G2860=9,'ANEXO RP14'!$A$59,(IF(G2860=10,'ANEXO RP14'!$A$60,(IF(G2860=11,'ANEXO RP14'!$A$61,(IF(G2860=12,'ANEXO RP14'!$A$62,(IF(G2860=13,'ANEXO RP14'!$A$63,(IF(G2860=14,'ANEXO RP14'!$A$64,(IF(G2860=15,'ANEXO RP14'!$A$65,(IF(G2860=16,'ANEXO RP14'!$A$66," ")))))))))))))))))))))))))))))))</f>
        <v xml:space="preserve"> </v>
      </c>
      <c r="I2860" s="106"/>
      <c r="J2860" s="114"/>
      <c r="K2860" s="91"/>
    </row>
    <row r="2861" spans="1:11" s="30" customFormat="1" ht="41.25" customHeight="1" thickBot="1" x14ac:dyDescent="0.3">
      <c r="A2861" s="113"/>
      <c r="B2861" s="93"/>
      <c r="C2861" s="55"/>
      <c r="D2861" s="94" t="e">
        <f>VLOOKUP($C2860:$C$5004,$C$27:$D$5004,2,0)</f>
        <v>#N/A</v>
      </c>
      <c r="E2861" s="99"/>
      <c r="F2861" s="60" t="e">
        <f>VLOOKUP($E2861:$E$5004,'PLANO DE APLICAÇÃO'!$A$5:$B$1002,2,0)</f>
        <v>#N/A</v>
      </c>
      <c r="G2861" s="28"/>
      <c r="H2861" s="29" t="str">
        <f>IF(G2861=1,'ANEXO RP14'!$A$51,(IF(G2861=2,'ANEXO RP14'!$A$52,(IF(G2861=3,'ANEXO RP14'!$A$53,(IF(G2861=4,'ANEXO RP14'!$A$54,(IF(G2861=5,'ANEXO RP14'!$A$55,(IF(G2861=6,'ANEXO RP14'!$A$56,(IF(G2861=7,'ANEXO RP14'!$A$57,(IF(G2861=8,'ANEXO RP14'!$A$58,(IF(G2861=9,'ANEXO RP14'!$A$59,(IF(G2861=10,'ANEXO RP14'!$A$60,(IF(G2861=11,'ANEXO RP14'!$A$61,(IF(G2861=12,'ANEXO RP14'!$A$62,(IF(G2861=13,'ANEXO RP14'!$A$63,(IF(G2861=14,'ANEXO RP14'!$A$64,(IF(G2861=15,'ANEXO RP14'!$A$65,(IF(G2861=16,'ANEXO RP14'!$A$66," ")))))))))))))))))))))))))))))))</f>
        <v xml:space="preserve"> </v>
      </c>
      <c r="I2861" s="106"/>
      <c r="J2861" s="114"/>
      <c r="K2861" s="91"/>
    </row>
    <row r="2862" spans="1:11" s="30" customFormat="1" ht="41.25" customHeight="1" thickBot="1" x14ac:dyDescent="0.3">
      <c r="A2862" s="113"/>
      <c r="B2862" s="93"/>
      <c r="C2862" s="55"/>
      <c r="D2862" s="94" t="e">
        <f>VLOOKUP($C2861:$C$5004,$C$27:$D$5004,2,0)</f>
        <v>#N/A</v>
      </c>
      <c r="E2862" s="99"/>
      <c r="F2862" s="60" t="e">
        <f>VLOOKUP($E2862:$E$5004,'PLANO DE APLICAÇÃO'!$A$5:$B$1002,2,0)</f>
        <v>#N/A</v>
      </c>
      <c r="G2862" s="28"/>
      <c r="H2862" s="29" t="str">
        <f>IF(G2862=1,'ANEXO RP14'!$A$51,(IF(G2862=2,'ANEXO RP14'!$A$52,(IF(G2862=3,'ANEXO RP14'!$A$53,(IF(G2862=4,'ANEXO RP14'!$A$54,(IF(G2862=5,'ANEXO RP14'!$A$55,(IF(G2862=6,'ANEXO RP14'!$A$56,(IF(G2862=7,'ANEXO RP14'!$A$57,(IF(G2862=8,'ANEXO RP14'!$A$58,(IF(G2862=9,'ANEXO RP14'!$A$59,(IF(G2862=10,'ANEXO RP14'!$A$60,(IF(G2862=11,'ANEXO RP14'!$A$61,(IF(G2862=12,'ANEXO RP14'!$A$62,(IF(G2862=13,'ANEXO RP14'!$A$63,(IF(G2862=14,'ANEXO RP14'!$A$64,(IF(G2862=15,'ANEXO RP14'!$A$65,(IF(G2862=16,'ANEXO RP14'!$A$66," ")))))))))))))))))))))))))))))))</f>
        <v xml:space="preserve"> </v>
      </c>
      <c r="I2862" s="106"/>
      <c r="J2862" s="114"/>
      <c r="K2862" s="91"/>
    </row>
    <row r="2863" spans="1:11" s="30" customFormat="1" ht="41.25" customHeight="1" thickBot="1" x14ac:dyDescent="0.3">
      <c r="A2863" s="113"/>
      <c r="B2863" s="93"/>
      <c r="C2863" s="55"/>
      <c r="D2863" s="94" t="e">
        <f>VLOOKUP($C2862:$C$5004,$C$27:$D$5004,2,0)</f>
        <v>#N/A</v>
      </c>
      <c r="E2863" s="99"/>
      <c r="F2863" s="60" t="e">
        <f>VLOOKUP($E2863:$E$5004,'PLANO DE APLICAÇÃO'!$A$5:$B$1002,2,0)</f>
        <v>#N/A</v>
      </c>
      <c r="G2863" s="28"/>
      <c r="H2863" s="29" t="str">
        <f>IF(G2863=1,'ANEXO RP14'!$A$51,(IF(G2863=2,'ANEXO RP14'!$A$52,(IF(G2863=3,'ANEXO RP14'!$A$53,(IF(G2863=4,'ANEXO RP14'!$A$54,(IF(G2863=5,'ANEXO RP14'!$A$55,(IF(G2863=6,'ANEXO RP14'!$A$56,(IF(G2863=7,'ANEXO RP14'!$A$57,(IF(G2863=8,'ANEXO RP14'!$A$58,(IF(G2863=9,'ANEXO RP14'!$A$59,(IF(G2863=10,'ANEXO RP14'!$A$60,(IF(G2863=11,'ANEXO RP14'!$A$61,(IF(G2863=12,'ANEXO RP14'!$A$62,(IF(G2863=13,'ANEXO RP14'!$A$63,(IF(G2863=14,'ANEXO RP14'!$A$64,(IF(G2863=15,'ANEXO RP14'!$A$65,(IF(G2863=16,'ANEXO RP14'!$A$66," ")))))))))))))))))))))))))))))))</f>
        <v xml:space="preserve"> </v>
      </c>
      <c r="I2863" s="106"/>
      <c r="J2863" s="114"/>
      <c r="K2863" s="91"/>
    </row>
    <row r="2864" spans="1:11" s="30" customFormat="1" ht="41.25" customHeight="1" thickBot="1" x14ac:dyDescent="0.3">
      <c r="A2864" s="113"/>
      <c r="B2864" s="93"/>
      <c r="C2864" s="55"/>
      <c r="D2864" s="94" t="e">
        <f>VLOOKUP($C2863:$C$5004,$C$27:$D$5004,2,0)</f>
        <v>#N/A</v>
      </c>
      <c r="E2864" s="99"/>
      <c r="F2864" s="60" t="e">
        <f>VLOOKUP($E2864:$E$5004,'PLANO DE APLICAÇÃO'!$A$5:$B$1002,2,0)</f>
        <v>#N/A</v>
      </c>
      <c r="G2864" s="28"/>
      <c r="H2864" s="29" t="str">
        <f>IF(G2864=1,'ANEXO RP14'!$A$51,(IF(G2864=2,'ANEXO RP14'!$A$52,(IF(G2864=3,'ANEXO RP14'!$A$53,(IF(G2864=4,'ANEXO RP14'!$A$54,(IF(G2864=5,'ANEXO RP14'!$A$55,(IF(G2864=6,'ANEXO RP14'!$A$56,(IF(G2864=7,'ANEXO RP14'!$A$57,(IF(G2864=8,'ANEXO RP14'!$A$58,(IF(G2864=9,'ANEXO RP14'!$A$59,(IF(G2864=10,'ANEXO RP14'!$A$60,(IF(G2864=11,'ANEXO RP14'!$A$61,(IF(G2864=12,'ANEXO RP14'!$A$62,(IF(G2864=13,'ANEXO RP14'!$A$63,(IF(G2864=14,'ANEXO RP14'!$A$64,(IF(G2864=15,'ANEXO RP14'!$A$65,(IF(G2864=16,'ANEXO RP14'!$A$66," ")))))))))))))))))))))))))))))))</f>
        <v xml:space="preserve"> </v>
      </c>
      <c r="I2864" s="106"/>
      <c r="J2864" s="114"/>
      <c r="K2864" s="91"/>
    </row>
    <row r="2865" spans="1:11" s="30" customFormat="1" ht="41.25" customHeight="1" thickBot="1" x14ac:dyDescent="0.3">
      <c r="A2865" s="113"/>
      <c r="B2865" s="93"/>
      <c r="C2865" s="55"/>
      <c r="D2865" s="94" t="e">
        <f>VLOOKUP($C2864:$C$5004,$C$27:$D$5004,2,0)</f>
        <v>#N/A</v>
      </c>
      <c r="E2865" s="99"/>
      <c r="F2865" s="60" t="e">
        <f>VLOOKUP($E2865:$E$5004,'PLANO DE APLICAÇÃO'!$A$5:$B$1002,2,0)</f>
        <v>#N/A</v>
      </c>
      <c r="G2865" s="28"/>
      <c r="H2865" s="29" t="str">
        <f>IF(G2865=1,'ANEXO RP14'!$A$51,(IF(G2865=2,'ANEXO RP14'!$A$52,(IF(G2865=3,'ANEXO RP14'!$A$53,(IF(G2865=4,'ANEXO RP14'!$A$54,(IF(G2865=5,'ANEXO RP14'!$A$55,(IF(G2865=6,'ANEXO RP14'!$A$56,(IF(G2865=7,'ANEXO RP14'!$A$57,(IF(G2865=8,'ANEXO RP14'!$A$58,(IF(G2865=9,'ANEXO RP14'!$A$59,(IF(G2865=10,'ANEXO RP14'!$A$60,(IF(G2865=11,'ANEXO RP14'!$A$61,(IF(G2865=12,'ANEXO RP14'!$A$62,(IF(G2865=13,'ANEXO RP14'!$A$63,(IF(G2865=14,'ANEXO RP14'!$A$64,(IF(G2865=15,'ANEXO RP14'!$A$65,(IF(G2865=16,'ANEXO RP14'!$A$66," ")))))))))))))))))))))))))))))))</f>
        <v xml:space="preserve"> </v>
      </c>
      <c r="I2865" s="106"/>
      <c r="J2865" s="114"/>
      <c r="K2865" s="91"/>
    </row>
    <row r="2866" spans="1:11" s="30" customFormat="1" ht="41.25" customHeight="1" thickBot="1" x14ac:dyDescent="0.3">
      <c r="A2866" s="113"/>
      <c r="B2866" s="93"/>
      <c r="C2866" s="55"/>
      <c r="D2866" s="94" t="e">
        <f>VLOOKUP($C2865:$C$5004,$C$27:$D$5004,2,0)</f>
        <v>#N/A</v>
      </c>
      <c r="E2866" s="99"/>
      <c r="F2866" s="60" t="e">
        <f>VLOOKUP($E2866:$E$5004,'PLANO DE APLICAÇÃO'!$A$5:$B$1002,2,0)</f>
        <v>#N/A</v>
      </c>
      <c r="G2866" s="28"/>
      <c r="H2866" s="29" t="str">
        <f>IF(G2866=1,'ANEXO RP14'!$A$51,(IF(G2866=2,'ANEXO RP14'!$A$52,(IF(G2866=3,'ANEXO RP14'!$A$53,(IF(G2866=4,'ANEXO RP14'!$A$54,(IF(G2866=5,'ANEXO RP14'!$A$55,(IF(G2866=6,'ANEXO RP14'!$A$56,(IF(G2866=7,'ANEXO RP14'!$A$57,(IF(G2866=8,'ANEXO RP14'!$A$58,(IF(G2866=9,'ANEXO RP14'!$A$59,(IF(G2866=10,'ANEXO RP14'!$A$60,(IF(G2866=11,'ANEXO RP14'!$A$61,(IF(G2866=12,'ANEXO RP14'!$A$62,(IF(G2866=13,'ANEXO RP14'!$A$63,(IF(G2866=14,'ANEXO RP14'!$A$64,(IF(G2866=15,'ANEXO RP14'!$A$65,(IF(G2866=16,'ANEXO RP14'!$A$66," ")))))))))))))))))))))))))))))))</f>
        <v xml:space="preserve"> </v>
      </c>
      <c r="I2866" s="106"/>
      <c r="J2866" s="114"/>
      <c r="K2866" s="91"/>
    </row>
    <row r="2867" spans="1:11" s="30" customFormat="1" ht="41.25" customHeight="1" thickBot="1" x14ac:dyDescent="0.3">
      <c r="A2867" s="113"/>
      <c r="B2867" s="93"/>
      <c r="C2867" s="55"/>
      <c r="D2867" s="94" t="e">
        <f>VLOOKUP($C2866:$C$5004,$C$27:$D$5004,2,0)</f>
        <v>#N/A</v>
      </c>
      <c r="E2867" s="99"/>
      <c r="F2867" s="60" t="e">
        <f>VLOOKUP($E2867:$E$5004,'PLANO DE APLICAÇÃO'!$A$5:$B$1002,2,0)</f>
        <v>#N/A</v>
      </c>
      <c r="G2867" s="28"/>
      <c r="H2867" s="29" t="str">
        <f>IF(G2867=1,'ANEXO RP14'!$A$51,(IF(G2867=2,'ANEXO RP14'!$A$52,(IF(G2867=3,'ANEXO RP14'!$A$53,(IF(G2867=4,'ANEXO RP14'!$A$54,(IF(G2867=5,'ANEXO RP14'!$A$55,(IF(G2867=6,'ANEXO RP14'!$A$56,(IF(G2867=7,'ANEXO RP14'!$A$57,(IF(G2867=8,'ANEXO RP14'!$A$58,(IF(G2867=9,'ANEXO RP14'!$A$59,(IF(G2867=10,'ANEXO RP14'!$A$60,(IF(G2867=11,'ANEXO RP14'!$A$61,(IF(G2867=12,'ANEXO RP14'!$A$62,(IF(G2867=13,'ANEXO RP14'!$A$63,(IF(G2867=14,'ANEXO RP14'!$A$64,(IF(G2867=15,'ANEXO RP14'!$A$65,(IF(G2867=16,'ANEXO RP14'!$A$66," ")))))))))))))))))))))))))))))))</f>
        <v xml:space="preserve"> </v>
      </c>
      <c r="I2867" s="106"/>
      <c r="J2867" s="114"/>
      <c r="K2867" s="91"/>
    </row>
    <row r="2868" spans="1:11" s="30" customFormat="1" ht="41.25" customHeight="1" thickBot="1" x14ac:dyDescent="0.3">
      <c r="A2868" s="113"/>
      <c r="B2868" s="93"/>
      <c r="C2868" s="55"/>
      <c r="D2868" s="94" t="e">
        <f>VLOOKUP($C2867:$C$5004,$C$27:$D$5004,2,0)</f>
        <v>#N/A</v>
      </c>
      <c r="E2868" s="99"/>
      <c r="F2868" s="60" t="e">
        <f>VLOOKUP($E2868:$E$5004,'PLANO DE APLICAÇÃO'!$A$5:$B$1002,2,0)</f>
        <v>#N/A</v>
      </c>
      <c r="G2868" s="28"/>
      <c r="H2868" s="29" t="str">
        <f>IF(G2868=1,'ANEXO RP14'!$A$51,(IF(G2868=2,'ANEXO RP14'!$A$52,(IF(G2868=3,'ANEXO RP14'!$A$53,(IF(G2868=4,'ANEXO RP14'!$A$54,(IF(G2868=5,'ANEXO RP14'!$A$55,(IF(G2868=6,'ANEXO RP14'!$A$56,(IF(G2868=7,'ANEXO RP14'!$A$57,(IF(G2868=8,'ANEXO RP14'!$A$58,(IF(G2868=9,'ANEXO RP14'!$A$59,(IF(G2868=10,'ANEXO RP14'!$A$60,(IF(G2868=11,'ANEXO RP14'!$A$61,(IF(G2868=12,'ANEXO RP14'!$A$62,(IF(G2868=13,'ANEXO RP14'!$A$63,(IF(G2868=14,'ANEXO RP14'!$A$64,(IF(G2868=15,'ANEXO RP14'!$A$65,(IF(G2868=16,'ANEXO RP14'!$A$66," ")))))))))))))))))))))))))))))))</f>
        <v xml:space="preserve"> </v>
      </c>
      <c r="I2868" s="106"/>
      <c r="J2868" s="114"/>
      <c r="K2868" s="91"/>
    </row>
    <row r="2869" spans="1:11" s="30" customFormat="1" ht="41.25" customHeight="1" thickBot="1" x14ac:dyDescent="0.3">
      <c r="A2869" s="113"/>
      <c r="B2869" s="93"/>
      <c r="C2869" s="55"/>
      <c r="D2869" s="94" t="e">
        <f>VLOOKUP($C2868:$C$5004,$C$27:$D$5004,2,0)</f>
        <v>#N/A</v>
      </c>
      <c r="E2869" s="99"/>
      <c r="F2869" s="60" t="e">
        <f>VLOOKUP($E2869:$E$5004,'PLANO DE APLICAÇÃO'!$A$5:$B$1002,2,0)</f>
        <v>#N/A</v>
      </c>
      <c r="G2869" s="28"/>
      <c r="H2869" s="29" t="str">
        <f>IF(G2869=1,'ANEXO RP14'!$A$51,(IF(G2869=2,'ANEXO RP14'!$A$52,(IF(G2869=3,'ANEXO RP14'!$A$53,(IF(G2869=4,'ANEXO RP14'!$A$54,(IF(G2869=5,'ANEXO RP14'!$A$55,(IF(G2869=6,'ANEXO RP14'!$A$56,(IF(G2869=7,'ANEXO RP14'!$A$57,(IF(G2869=8,'ANEXO RP14'!$A$58,(IF(G2869=9,'ANEXO RP14'!$A$59,(IF(G2869=10,'ANEXO RP14'!$A$60,(IF(G2869=11,'ANEXO RP14'!$A$61,(IF(G2869=12,'ANEXO RP14'!$A$62,(IF(G2869=13,'ANEXO RP14'!$A$63,(IF(G2869=14,'ANEXO RP14'!$A$64,(IF(G2869=15,'ANEXO RP14'!$A$65,(IF(G2869=16,'ANEXO RP14'!$A$66," ")))))))))))))))))))))))))))))))</f>
        <v xml:space="preserve"> </v>
      </c>
      <c r="I2869" s="106"/>
      <c r="J2869" s="114"/>
      <c r="K2869" s="91"/>
    </row>
    <row r="2870" spans="1:11" s="30" customFormat="1" ht="41.25" customHeight="1" thickBot="1" x14ac:dyDescent="0.3">
      <c r="A2870" s="113"/>
      <c r="B2870" s="93"/>
      <c r="C2870" s="55"/>
      <c r="D2870" s="94" t="e">
        <f>VLOOKUP($C2869:$C$5004,$C$27:$D$5004,2,0)</f>
        <v>#N/A</v>
      </c>
      <c r="E2870" s="99"/>
      <c r="F2870" s="60" t="e">
        <f>VLOOKUP($E2870:$E$5004,'PLANO DE APLICAÇÃO'!$A$5:$B$1002,2,0)</f>
        <v>#N/A</v>
      </c>
      <c r="G2870" s="28"/>
      <c r="H2870" s="29" t="str">
        <f>IF(G2870=1,'ANEXO RP14'!$A$51,(IF(G2870=2,'ANEXO RP14'!$A$52,(IF(G2870=3,'ANEXO RP14'!$A$53,(IF(G2870=4,'ANEXO RP14'!$A$54,(IF(G2870=5,'ANEXO RP14'!$A$55,(IF(G2870=6,'ANEXO RP14'!$A$56,(IF(G2870=7,'ANEXO RP14'!$A$57,(IF(G2870=8,'ANEXO RP14'!$A$58,(IF(G2870=9,'ANEXO RP14'!$A$59,(IF(G2870=10,'ANEXO RP14'!$A$60,(IF(G2870=11,'ANEXO RP14'!$A$61,(IF(G2870=12,'ANEXO RP14'!$A$62,(IF(G2870=13,'ANEXO RP14'!$A$63,(IF(G2870=14,'ANEXO RP14'!$A$64,(IF(G2870=15,'ANEXO RP14'!$A$65,(IF(G2870=16,'ANEXO RP14'!$A$66," ")))))))))))))))))))))))))))))))</f>
        <v xml:space="preserve"> </v>
      </c>
      <c r="I2870" s="106"/>
      <c r="J2870" s="114"/>
      <c r="K2870" s="91"/>
    </row>
    <row r="2871" spans="1:11" s="30" customFormat="1" ht="41.25" customHeight="1" thickBot="1" x14ac:dyDescent="0.3">
      <c r="A2871" s="113"/>
      <c r="B2871" s="93"/>
      <c r="C2871" s="55"/>
      <c r="D2871" s="94" t="e">
        <f>VLOOKUP($C2870:$C$5004,$C$27:$D$5004,2,0)</f>
        <v>#N/A</v>
      </c>
      <c r="E2871" s="99"/>
      <c r="F2871" s="60" t="e">
        <f>VLOOKUP($E2871:$E$5004,'PLANO DE APLICAÇÃO'!$A$5:$B$1002,2,0)</f>
        <v>#N/A</v>
      </c>
      <c r="G2871" s="28"/>
      <c r="H2871" s="29" t="str">
        <f>IF(G2871=1,'ANEXO RP14'!$A$51,(IF(G2871=2,'ANEXO RP14'!$A$52,(IF(G2871=3,'ANEXO RP14'!$A$53,(IF(G2871=4,'ANEXO RP14'!$A$54,(IF(G2871=5,'ANEXO RP14'!$A$55,(IF(G2871=6,'ANEXO RP14'!$A$56,(IF(G2871=7,'ANEXO RP14'!$A$57,(IF(G2871=8,'ANEXO RP14'!$A$58,(IF(G2871=9,'ANEXO RP14'!$A$59,(IF(G2871=10,'ANEXO RP14'!$A$60,(IF(G2871=11,'ANEXO RP14'!$A$61,(IF(G2871=12,'ANEXO RP14'!$A$62,(IF(G2871=13,'ANEXO RP14'!$A$63,(IF(G2871=14,'ANEXO RP14'!$A$64,(IF(G2871=15,'ANEXO RP14'!$A$65,(IF(G2871=16,'ANEXO RP14'!$A$66," ")))))))))))))))))))))))))))))))</f>
        <v xml:space="preserve"> </v>
      </c>
      <c r="I2871" s="106"/>
      <c r="J2871" s="114"/>
      <c r="K2871" s="91"/>
    </row>
    <row r="2872" spans="1:11" s="30" customFormat="1" ht="41.25" customHeight="1" thickBot="1" x14ac:dyDescent="0.3">
      <c r="A2872" s="113"/>
      <c r="B2872" s="93"/>
      <c r="C2872" s="55"/>
      <c r="D2872" s="94" t="e">
        <f>VLOOKUP($C2871:$C$5004,$C$27:$D$5004,2,0)</f>
        <v>#N/A</v>
      </c>
      <c r="E2872" s="99"/>
      <c r="F2872" s="60" t="e">
        <f>VLOOKUP($E2872:$E$5004,'PLANO DE APLICAÇÃO'!$A$5:$B$1002,2,0)</f>
        <v>#N/A</v>
      </c>
      <c r="G2872" s="28"/>
      <c r="H2872" s="29" t="str">
        <f>IF(G2872=1,'ANEXO RP14'!$A$51,(IF(G2872=2,'ANEXO RP14'!$A$52,(IF(G2872=3,'ANEXO RP14'!$A$53,(IF(G2872=4,'ANEXO RP14'!$A$54,(IF(G2872=5,'ANEXO RP14'!$A$55,(IF(G2872=6,'ANEXO RP14'!$A$56,(IF(G2872=7,'ANEXO RP14'!$A$57,(IF(G2872=8,'ANEXO RP14'!$A$58,(IF(G2872=9,'ANEXO RP14'!$A$59,(IF(G2872=10,'ANEXO RP14'!$A$60,(IF(G2872=11,'ANEXO RP14'!$A$61,(IF(G2872=12,'ANEXO RP14'!$A$62,(IF(G2872=13,'ANEXO RP14'!$A$63,(IF(G2872=14,'ANEXO RP14'!$A$64,(IF(G2872=15,'ANEXO RP14'!$A$65,(IF(G2872=16,'ANEXO RP14'!$A$66," ")))))))))))))))))))))))))))))))</f>
        <v xml:space="preserve"> </v>
      </c>
      <c r="I2872" s="106"/>
      <c r="J2872" s="114"/>
      <c r="K2872" s="91"/>
    </row>
    <row r="2873" spans="1:11" s="30" customFormat="1" ht="41.25" customHeight="1" thickBot="1" x14ac:dyDescent="0.3">
      <c r="A2873" s="113"/>
      <c r="B2873" s="93"/>
      <c r="C2873" s="55"/>
      <c r="D2873" s="94" t="e">
        <f>VLOOKUP($C2872:$C$5004,$C$27:$D$5004,2,0)</f>
        <v>#N/A</v>
      </c>
      <c r="E2873" s="99"/>
      <c r="F2873" s="60" t="e">
        <f>VLOOKUP($E2873:$E$5004,'PLANO DE APLICAÇÃO'!$A$5:$B$1002,2,0)</f>
        <v>#N/A</v>
      </c>
      <c r="G2873" s="28"/>
      <c r="H2873" s="29" t="str">
        <f>IF(G2873=1,'ANEXO RP14'!$A$51,(IF(G2873=2,'ANEXO RP14'!$A$52,(IF(G2873=3,'ANEXO RP14'!$A$53,(IF(G2873=4,'ANEXO RP14'!$A$54,(IF(G2873=5,'ANEXO RP14'!$A$55,(IF(G2873=6,'ANEXO RP14'!$A$56,(IF(G2873=7,'ANEXO RP14'!$A$57,(IF(G2873=8,'ANEXO RP14'!$A$58,(IF(G2873=9,'ANEXO RP14'!$A$59,(IF(G2873=10,'ANEXO RP14'!$A$60,(IF(G2873=11,'ANEXO RP14'!$A$61,(IF(G2873=12,'ANEXO RP14'!$A$62,(IF(G2873=13,'ANEXO RP14'!$A$63,(IF(G2873=14,'ANEXO RP14'!$A$64,(IF(G2873=15,'ANEXO RP14'!$A$65,(IF(G2873=16,'ANEXO RP14'!$A$66," ")))))))))))))))))))))))))))))))</f>
        <v xml:space="preserve"> </v>
      </c>
      <c r="I2873" s="106"/>
      <c r="J2873" s="114"/>
      <c r="K2873" s="91"/>
    </row>
    <row r="2874" spans="1:11" s="30" customFormat="1" ht="41.25" customHeight="1" thickBot="1" x14ac:dyDescent="0.3">
      <c r="A2874" s="113"/>
      <c r="B2874" s="93"/>
      <c r="C2874" s="55"/>
      <c r="D2874" s="94" t="e">
        <f>VLOOKUP($C2873:$C$5004,$C$27:$D$5004,2,0)</f>
        <v>#N/A</v>
      </c>
      <c r="E2874" s="99"/>
      <c r="F2874" s="60" t="e">
        <f>VLOOKUP($E2874:$E$5004,'PLANO DE APLICAÇÃO'!$A$5:$B$1002,2,0)</f>
        <v>#N/A</v>
      </c>
      <c r="G2874" s="28"/>
      <c r="H2874" s="29" t="str">
        <f>IF(G2874=1,'ANEXO RP14'!$A$51,(IF(G2874=2,'ANEXO RP14'!$A$52,(IF(G2874=3,'ANEXO RP14'!$A$53,(IF(G2874=4,'ANEXO RP14'!$A$54,(IF(G2874=5,'ANEXO RP14'!$A$55,(IF(G2874=6,'ANEXO RP14'!$A$56,(IF(G2874=7,'ANEXO RP14'!$A$57,(IF(G2874=8,'ANEXO RP14'!$A$58,(IF(G2874=9,'ANEXO RP14'!$A$59,(IF(G2874=10,'ANEXO RP14'!$A$60,(IF(G2874=11,'ANEXO RP14'!$A$61,(IF(G2874=12,'ANEXO RP14'!$A$62,(IF(G2874=13,'ANEXO RP14'!$A$63,(IF(G2874=14,'ANEXO RP14'!$A$64,(IF(G2874=15,'ANEXO RP14'!$A$65,(IF(G2874=16,'ANEXO RP14'!$A$66," ")))))))))))))))))))))))))))))))</f>
        <v xml:space="preserve"> </v>
      </c>
      <c r="I2874" s="106"/>
      <c r="J2874" s="114"/>
      <c r="K2874" s="91"/>
    </row>
    <row r="2875" spans="1:11" s="30" customFormat="1" ht="41.25" customHeight="1" thickBot="1" x14ac:dyDescent="0.3">
      <c r="A2875" s="113"/>
      <c r="B2875" s="93"/>
      <c r="C2875" s="55"/>
      <c r="D2875" s="94" t="e">
        <f>VLOOKUP($C2874:$C$5004,$C$27:$D$5004,2,0)</f>
        <v>#N/A</v>
      </c>
      <c r="E2875" s="99"/>
      <c r="F2875" s="60" t="e">
        <f>VLOOKUP($E2875:$E$5004,'PLANO DE APLICAÇÃO'!$A$5:$B$1002,2,0)</f>
        <v>#N/A</v>
      </c>
      <c r="G2875" s="28"/>
      <c r="H2875" s="29" t="str">
        <f>IF(G2875=1,'ANEXO RP14'!$A$51,(IF(G2875=2,'ANEXO RP14'!$A$52,(IF(G2875=3,'ANEXO RP14'!$A$53,(IF(G2875=4,'ANEXO RP14'!$A$54,(IF(G2875=5,'ANEXO RP14'!$A$55,(IF(G2875=6,'ANEXO RP14'!$A$56,(IF(G2875=7,'ANEXO RP14'!$A$57,(IF(G2875=8,'ANEXO RP14'!$A$58,(IF(G2875=9,'ANEXO RP14'!$A$59,(IF(G2875=10,'ANEXO RP14'!$A$60,(IF(G2875=11,'ANEXO RP14'!$A$61,(IF(G2875=12,'ANEXO RP14'!$A$62,(IF(G2875=13,'ANEXO RP14'!$A$63,(IF(G2875=14,'ANEXO RP14'!$A$64,(IF(G2875=15,'ANEXO RP14'!$A$65,(IF(G2875=16,'ANEXO RP14'!$A$66," ")))))))))))))))))))))))))))))))</f>
        <v xml:space="preserve"> </v>
      </c>
      <c r="I2875" s="106"/>
      <c r="J2875" s="114"/>
      <c r="K2875" s="91"/>
    </row>
    <row r="2876" spans="1:11" s="30" customFormat="1" ht="41.25" customHeight="1" thickBot="1" x14ac:dyDescent="0.3">
      <c r="A2876" s="113"/>
      <c r="B2876" s="93"/>
      <c r="C2876" s="55"/>
      <c r="D2876" s="94" t="e">
        <f>VLOOKUP($C2875:$C$5004,$C$27:$D$5004,2,0)</f>
        <v>#N/A</v>
      </c>
      <c r="E2876" s="99"/>
      <c r="F2876" s="60" t="e">
        <f>VLOOKUP($E2876:$E$5004,'PLANO DE APLICAÇÃO'!$A$5:$B$1002,2,0)</f>
        <v>#N/A</v>
      </c>
      <c r="G2876" s="28"/>
      <c r="H2876" s="29" t="str">
        <f>IF(G2876=1,'ANEXO RP14'!$A$51,(IF(G2876=2,'ANEXO RP14'!$A$52,(IF(G2876=3,'ANEXO RP14'!$A$53,(IF(G2876=4,'ANEXO RP14'!$A$54,(IF(G2876=5,'ANEXO RP14'!$A$55,(IF(G2876=6,'ANEXO RP14'!$A$56,(IF(G2876=7,'ANEXO RP14'!$A$57,(IF(G2876=8,'ANEXO RP14'!$A$58,(IF(G2876=9,'ANEXO RP14'!$A$59,(IF(G2876=10,'ANEXO RP14'!$A$60,(IF(G2876=11,'ANEXO RP14'!$A$61,(IF(G2876=12,'ANEXO RP14'!$A$62,(IF(G2876=13,'ANEXO RP14'!$A$63,(IF(G2876=14,'ANEXO RP14'!$A$64,(IF(G2876=15,'ANEXO RP14'!$A$65,(IF(G2876=16,'ANEXO RP14'!$A$66," ")))))))))))))))))))))))))))))))</f>
        <v xml:space="preserve"> </v>
      </c>
      <c r="I2876" s="106"/>
      <c r="J2876" s="114"/>
      <c r="K2876" s="91"/>
    </row>
    <row r="2877" spans="1:11" s="30" customFormat="1" ht="41.25" customHeight="1" thickBot="1" x14ac:dyDescent="0.3">
      <c r="A2877" s="113"/>
      <c r="B2877" s="93"/>
      <c r="C2877" s="55"/>
      <c r="D2877" s="94" t="e">
        <f>VLOOKUP($C2876:$C$5004,$C$27:$D$5004,2,0)</f>
        <v>#N/A</v>
      </c>
      <c r="E2877" s="99"/>
      <c r="F2877" s="60" t="e">
        <f>VLOOKUP($E2877:$E$5004,'PLANO DE APLICAÇÃO'!$A$5:$B$1002,2,0)</f>
        <v>#N/A</v>
      </c>
      <c r="G2877" s="28"/>
      <c r="H2877" s="29" t="str">
        <f>IF(G2877=1,'ANEXO RP14'!$A$51,(IF(G2877=2,'ANEXO RP14'!$A$52,(IF(G2877=3,'ANEXO RP14'!$A$53,(IF(G2877=4,'ANEXO RP14'!$A$54,(IF(G2877=5,'ANEXO RP14'!$A$55,(IF(G2877=6,'ANEXO RP14'!$A$56,(IF(G2877=7,'ANEXO RP14'!$A$57,(IF(G2877=8,'ANEXO RP14'!$A$58,(IF(G2877=9,'ANEXO RP14'!$A$59,(IF(G2877=10,'ANEXO RP14'!$A$60,(IF(G2877=11,'ANEXO RP14'!$A$61,(IF(G2877=12,'ANEXO RP14'!$A$62,(IF(G2877=13,'ANEXO RP14'!$A$63,(IF(G2877=14,'ANEXO RP14'!$A$64,(IF(G2877=15,'ANEXO RP14'!$A$65,(IF(G2877=16,'ANEXO RP14'!$A$66," ")))))))))))))))))))))))))))))))</f>
        <v xml:space="preserve"> </v>
      </c>
      <c r="I2877" s="106"/>
      <c r="J2877" s="114"/>
      <c r="K2877" s="91"/>
    </row>
    <row r="2878" spans="1:11" s="30" customFormat="1" ht="41.25" customHeight="1" thickBot="1" x14ac:dyDescent="0.3">
      <c r="A2878" s="113"/>
      <c r="B2878" s="93"/>
      <c r="C2878" s="55"/>
      <c r="D2878" s="94" t="e">
        <f>VLOOKUP($C2877:$C$5004,$C$27:$D$5004,2,0)</f>
        <v>#N/A</v>
      </c>
      <c r="E2878" s="99"/>
      <c r="F2878" s="60" t="e">
        <f>VLOOKUP($E2878:$E$5004,'PLANO DE APLICAÇÃO'!$A$5:$B$1002,2,0)</f>
        <v>#N/A</v>
      </c>
      <c r="G2878" s="28"/>
      <c r="H2878" s="29" t="str">
        <f>IF(G2878=1,'ANEXO RP14'!$A$51,(IF(G2878=2,'ANEXO RP14'!$A$52,(IF(G2878=3,'ANEXO RP14'!$A$53,(IF(G2878=4,'ANEXO RP14'!$A$54,(IF(G2878=5,'ANEXO RP14'!$A$55,(IF(G2878=6,'ANEXO RP14'!$A$56,(IF(G2878=7,'ANEXO RP14'!$A$57,(IF(G2878=8,'ANEXO RP14'!$A$58,(IF(G2878=9,'ANEXO RP14'!$A$59,(IF(G2878=10,'ANEXO RP14'!$A$60,(IF(G2878=11,'ANEXO RP14'!$A$61,(IF(G2878=12,'ANEXO RP14'!$A$62,(IF(G2878=13,'ANEXO RP14'!$A$63,(IF(G2878=14,'ANEXO RP14'!$A$64,(IF(G2878=15,'ANEXO RP14'!$A$65,(IF(G2878=16,'ANEXO RP14'!$A$66," ")))))))))))))))))))))))))))))))</f>
        <v xml:space="preserve"> </v>
      </c>
      <c r="I2878" s="106"/>
      <c r="J2878" s="114"/>
      <c r="K2878" s="91"/>
    </row>
    <row r="2879" spans="1:11" s="30" customFormat="1" ht="41.25" customHeight="1" thickBot="1" x14ac:dyDescent="0.3">
      <c r="A2879" s="113"/>
      <c r="B2879" s="93"/>
      <c r="C2879" s="55"/>
      <c r="D2879" s="94" t="e">
        <f>VLOOKUP($C2878:$C$5004,$C$27:$D$5004,2,0)</f>
        <v>#N/A</v>
      </c>
      <c r="E2879" s="99"/>
      <c r="F2879" s="60" t="e">
        <f>VLOOKUP($E2879:$E$5004,'PLANO DE APLICAÇÃO'!$A$5:$B$1002,2,0)</f>
        <v>#N/A</v>
      </c>
      <c r="G2879" s="28"/>
      <c r="H2879" s="29" t="str">
        <f>IF(G2879=1,'ANEXO RP14'!$A$51,(IF(G2879=2,'ANEXO RP14'!$A$52,(IF(G2879=3,'ANEXO RP14'!$A$53,(IF(G2879=4,'ANEXO RP14'!$A$54,(IF(G2879=5,'ANEXO RP14'!$A$55,(IF(G2879=6,'ANEXO RP14'!$A$56,(IF(G2879=7,'ANEXO RP14'!$A$57,(IF(G2879=8,'ANEXO RP14'!$A$58,(IF(G2879=9,'ANEXO RP14'!$A$59,(IF(G2879=10,'ANEXO RP14'!$A$60,(IF(G2879=11,'ANEXO RP14'!$A$61,(IF(G2879=12,'ANEXO RP14'!$A$62,(IF(G2879=13,'ANEXO RP14'!$A$63,(IF(G2879=14,'ANEXO RP14'!$A$64,(IF(G2879=15,'ANEXO RP14'!$A$65,(IF(G2879=16,'ANEXO RP14'!$A$66," ")))))))))))))))))))))))))))))))</f>
        <v xml:space="preserve"> </v>
      </c>
      <c r="I2879" s="106"/>
      <c r="J2879" s="114"/>
      <c r="K2879" s="91"/>
    </row>
    <row r="2880" spans="1:11" s="30" customFormat="1" ht="41.25" customHeight="1" thickBot="1" x14ac:dyDescent="0.3">
      <c r="A2880" s="113"/>
      <c r="B2880" s="93"/>
      <c r="C2880" s="55"/>
      <c r="D2880" s="94" t="e">
        <f>VLOOKUP($C2879:$C$5004,$C$27:$D$5004,2,0)</f>
        <v>#N/A</v>
      </c>
      <c r="E2880" s="99"/>
      <c r="F2880" s="60" t="e">
        <f>VLOOKUP($E2880:$E$5004,'PLANO DE APLICAÇÃO'!$A$5:$B$1002,2,0)</f>
        <v>#N/A</v>
      </c>
      <c r="G2880" s="28"/>
      <c r="H2880" s="29" t="str">
        <f>IF(G2880=1,'ANEXO RP14'!$A$51,(IF(G2880=2,'ANEXO RP14'!$A$52,(IF(G2880=3,'ANEXO RP14'!$A$53,(IF(G2880=4,'ANEXO RP14'!$A$54,(IF(G2880=5,'ANEXO RP14'!$A$55,(IF(G2880=6,'ANEXO RP14'!$A$56,(IF(G2880=7,'ANEXO RP14'!$A$57,(IF(G2880=8,'ANEXO RP14'!$A$58,(IF(G2880=9,'ANEXO RP14'!$A$59,(IF(G2880=10,'ANEXO RP14'!$A$60,(IF(G2880=11,'ANEXO RP14'!$A$61,(IF(G2880=12,'ANEXO RP14'!$A$62,(IF(G2880=13,'ANEXO RP14'!$A$63,(IF(G2880=14,'ANEXO RP14'!$A$64,(IF(G2880=15,'ANEXO RP14'!$A$65,(IF(G2880=16,'ANEXO RP14'!$A$66," ")))))))))))))))))))))))))))))))</f>
        <v xml:space="preserve"> </v>
      </c>
      <c r="I2880" s="106"/>
      <c r="J2880" s="114"/>
      <c r="K2880" s="91"/>
    </row>
    <row r="2881" spans="1:11" s="30" customFormat="1" ht="41.25" customHeight="1" thickBot="1" x14ac:dyDescent="0.3">
      <c r="A2881" s="113"/>
      <c r="B2881" s="93"/>
      <c r="C2881" s="55"/>
      <c r="D2881" s="94" t="e">
        <f>VLOOKUP($C2880:$C$5004,$C$27:$D$5004,2,0)</f>
        <v>#N/A</v>
      </c>
      <c r="E2881" s="99"/>
      <c r="F2881" s="60" t="e">
        <f>VLOOKUP($E2881:$E$5004,'PLANO DE APLICAÇÃO'!$A$5:$B$1002,2,0)</f>
        <v>#N/A</v>
      </c>
      <c r="G2881" s="28"/>
      <c r="H2881" s="29" t="str">
        <f>IF(G2881=1,'ANEXO RP14'!$A$51,(IF(G2881=2,'ANEXO RP14'!$A$52,(IF(G2881=3,'ANEXO RP14'!$A$53,(IF(G2881=4,'ANEXO RP14'!$A$54,(IF(G2881=5,'ANEXO RP14'!$A$55,(IF(G2881=6,'ANEXO RP14'!$A$56,(IF(G2881=7,'ANEXO RP14'!$A$57,(IF(G2881=8,'ANEXO RP14'!$A$58,(IF(G2881=9,'ANEXO RP14'!$A$59,(IF(G2881=10,'ANEXO RP14'!$A$60,(IF(G2881=11,'ANEXO RP14'!$A$61,(IF(G2881=12,'ANEXO RP14'!$A$62,(IF(G2881=13,'ANEXO RP14'!$A$63,(IF(G2881=14,'ANEXO RP14'!$A$64,(IF(G2881=15,'ANEXO RP14'!$A$65,(IF(G2881=16,'ANEXO RP14'!$A$66," ")))))))))))))))))))))))))))))))</f>
        <v xml:space="preserve"> </v>
      </c>
      <c r="I2881" s="106"/>
      <c r="J2881" s="114"/>
      <c r="K2881" s="91"/>
    </row>
    <row r="2882" spans="1:11" s="30" customFormat="1" ht="41.25" customHeight="1" thickBot="1" x14ac:dyDescent="0.3">
      <c r="A2882" s="113"/>
      <c r="B2882" s="93"/>
      <c r="C2882" s="55"/>
      <c r="D2882" s="94" t="e">
        <f>VLOOKUP($C2881:$C$5004,$C$27:$D$5004,2,0)</f>
        <v>#N/A</v>
      </c>
      <c r="E2882" s="99"/>
      <c r="F2882" s="60" t="e">
        <f>VLOOKUP($E2882:$E$5004,'PLANO DE APLICAÇÃO'!$A$5:$B$1002,2,0)</f>
        <v>#N/A</v>
      </c>
      <c r="G2882" s="28"/>
      <c r="H2882" s="29" t="str">
        <f>IF(G2882=1,'ANEXO RP14'!$A$51,(IF(G2882=2,'ANEXO RP14'!$A$52,(IF(G2882=3,'ANEXO RP14'!$A$53,(IF(G2882=4,'ANEXO RP14'!$A$54,(IF(G2882=5,'ANEXO RP14'!$A$55,(IF(G2882=6,'ANEXO RP14'!$A$56,(IF(G2882=7,'ANEXO RP14'!$A$57,(IF(G2882=8,'ANEXO RP14'!$A$58,(IF(G2882=9,'ANEXO RP14'!$A$59,(IF(G2882=10,'ANEXO RP14'!$A$60,(IF(G2882=11,'ANEXO RP14'!$A$61,(IF(G2882=12,'ANEXO RP14'!$A$62,(IF(G2882=13,'ANEXO RP14'!$A$63,(IF(G2882=14,'ANEXO RP14'!$A$64,(IF(G2882=15,'ANEXO RP14'!$A$65,(IF(G2882=16,'ANEXO RP14'!$A$66," ")))))))))))))))))))))))))))))))</f>
        <v xml:space="preserve"> </v>
      </c>
      <c r="I2882" s="106"/>
      <c r="J2882" s="114"/>
      <c r="K2882" s="91"/>
    </row>
    <row r="2883" spans="1:11" s="30" customFormat="1" ht="41.25" customHeight="1" thickBot="1" x14ac:dyDescent="0.3">
      <c r="A2883" s="113"/>
      <c r="B2883" s="93"/>
      <c r="C2883" s="55"/>
      <c r="D2883" s="94" t="e">
        <f>VLOOKUP($C2882:$C$5004,$C$27:$D$5004,2,0)</f>
        <v>#N/A</v>
      </c>
      <c r="E2883" s="99"/>
      <c r="F2883" s="60" t="e">
        <f>VLOOKUP($E2883:$E$5004,'PLANO DE APLICAÇÃO'!$A$5:$B$1002,2,0)</f>
        <v>#N/A</v>
      </c>
      <c r="G2883" s="28"/>
      <c r="H2883" s="29" t="str">
        <f>IF(G2883=1,'ANEXO RP14'!$A$51,(IF(G2883=2,'ANEXO RP14'!$A$52,(IF(G2883=3,'ANEXO RP14'!$A$53,(IF(G2883=4,'ANEXO RP14'!$A$54,(IF(G2883=5,'ANEXO RP14'!$A$55,(IF(G2883=6,'ANEXO RP14'!$A$56,(IF(G2883=7,'ANEXO RP14'!$A$57,(IF(G2883=8,'ANEXO RP14'!$A$58,(IF(G2883=9,'ANEXO RP14'!$A$59,(IF(G2883=10,'ANEXO RP14'!$A$60,(IF(G2883=11,'ANEXO RP14'!$A$61,(IF(G2883=12,'ANEXO RP14'!$A$62,(IF(G2883=13,'ANEXO RP14'!$A$63,(IF(G2883=14,'ANEXO RP14'!$A$64,(IF(G2883=15,'ANEXO RP14'!$A$65,(IF(G2883=16,'ANEXO RP14'!$A$66," ")))))))))))))))))))))))))))))))</f>
        <v xml:space="preserve"> </v>
      </c>
      <c r="I2883" s="106"/>
      <c r="J2883" s="114"/>
      <c r="K2883" s="91"/>
    </row>
    <row r="2884" spans="1:11" s="30" customFormat="1" ht="41.25" customHeight="1" thickBot="1" x14ac:dyDescent="0.3">
      <c r="A2884" s="113"/>
      <c r="B2884" s="93"/>
      <c r="C2884" s="55"/>
      <c r="D2884" s="94" t="e">
        <f>VLOOKUP($C2883:$C$5004,$C$27:$D$5004,2,0)</f>
        <v>#N/A</v>
      </c>
      <c r="E2884" s="99"/>
      <c r="F2884" s="60" t="e">
        <f>VLOOKUP($E2884:$E$5004,'PLANO DE APLICAÇÃO'!$A$5:$B$1002,2,0)</f>
        <v>#N/A</v>
      </c>
      <c r="G2884" s="28"/>
      <c r="H2884" s="29" t="str">
        <f>IF(G2884=1,'ANEXO RP14'!$A$51,(IF(G2884=2,'ANEXO RP14'!$A$52,(IF(G2884=3,'ANEXO RP14'!$A$53,(IF(G2884=4,'ANEXO RP14'!$A$54,(IF(G2884=5,'ANEXO RP14'!$A$55,(IF(G2884=6,'ANEXO RP14'!$A$56,(IF(G2884=7,'ANEXO RP14'!$A$57,(IF(G2884=8,'ANEXO RP14'!$A$58,(IF(G2884=9,'ANEXO RP14'!$A$59,(IF(G2884=10,'ANEXO RP14'!$A$60,(IF(G2884=11,'ANEXO RP14'!$A$61,(IF(G2884=12,'ANEXO RP14'!$A$62,(IF(G2884=13,'ANEXO RP14'!$A$63,(IF(G2884=14,'ANEXO RP14'!$A$64,(IF(G2884=15,'ANEXO RP14'!$A$65,(IF(G2884=16,'ANEXO RP14'!$A$66," ")))))))))))))))))))))))))))))))</f>
        <v xml:space="preserve"> </v>
      </c>
      <c r="I2884" s="106"/>
      <c r="J2884" s="114"/>
      <c r="K2884" s="91"/>
    </row>
    <row r="2885" spans="1:11" s="30" customFormat="1" ht="41.25" customHeight="1" thickBot="1" x14ac:dyDescent="0.3">
      <c r="A2885" s="113"/>
      <c r="B2885" s="93"/>
      <c r="C2885" s="55"/>
      <c r="D2885" s="94" t="e">
        <f>VLOOKUP($C2884:$C$5004,$C$27:$D$5004,2,0)</f>
        <v>#N/A</v>
      </c>
      <c r="E2885" s="99"/>
      <c r="F2885" s="60" t="e">
        <f>VLOOKUP($E2885:$E$5004,'PLANO DE APLICAÇÃO'!$A$5:$B$1002,2,0)</f>
        <v>#N/A</v>
      </c>
      <c r="G2885" s="28"/>
      <c r="H2885" s="29" t="str">
        <f>IF(G2885=1,'ANEXO RP14'!$A$51,(IF(G2885=2,'ANEXO RP14'!$A$52,(IF(G2885=3,'ANEXO RP14'!$A$53,(IF(G2885=4,'ANEXO RP14'!$A$54,(IF(G2885=5,'ANEXO RP14'!$A$55,(IF(G2885=6,'ANEXO RP14'!$A$56,(IF(G2885=7,'ANEXO RP14'!$A$57,(IF(G2885=8,'ANEXO RP14'!$A$58,(IF(G2885=9,'ANEXO RP14'!$A$59,(IF(G2885=10,'ANEXO RP14'!$A$60,(IF(G2885=11,'ANEXO RP14'!$A$61,(IF(G2885=12,'ANEXO RP14'!$A$62,(IF(G2885=13,'ANEXO RP14'!$A$63,(IF(G2885=14,'ANEXO RP14'!$A$64,(IF(G2885=15,'ANEXO RP14'!$A$65,(IF(G2885=16,'ANEXO RP14'!$A$66," ")))))))))))))))))))))))))))))))</f>
        <v xml:space="preserve"> </v>
      </c>
      <c r="I2885" s="106"/>
      <c r="J2885" s="114"/>
      <c r="K2885" s="91"/>
    </row>
    <row r="2886" spans="1:11" s="30" customFormat="1" ht="41.25" customHeight="1" thickBot="1" x14ac:dyDescent="0.3">
      <c r="A2886" s="113"/>
      <c r="B2886" s="93"/>
      <c r="C2886" s="55"/>
      <c r="D2886" s="94" t="e">
        <f>VLOOKUP($C2885:$C$5004,$C$27:$D$5004,2,0)</f>
        <v>#N/A</v>
      </c>
      <c r="E2886" s="99"/>
      <c r="F2886" s="60" t="e">
        <f>VLOOKUP($E2886:$E$5004,'PLANO DE APLICAÇÃO'!$A$5:$B$1002,2,0)</f>
        <v>#N/A</v>
      </c>
      <c r="G2886" s="28"/>
      <c r="H2886" s="29" t="str">
        <f>IF(G2886=1,'ANEXO RP14'!$A$51,(IF(G2886=2,'ANEXO RP14'!$A$52,(IF(G2886=3,'ANEXO RP14'!$A$53,(IF(G2886=4,'ANEXO RP14'!$A$54,(IF(G2886=5,'ANEXO RP14'!$A$55,(IF(G2886=6,'ANEXO RP14'!$A$56,(IF(G2886=7,'ANEXO RP14'!$A$57,(IF(G2886=8,'ANEXO RP14'!$A$58,(IF(G2886=9,'ANEXO RP14'!$A$59,(IF(G2886=10,'ANEXO RP14'!$A$60,(IF(G2886=11,'ANEXO RP14'!$A$61,(IF(G2886=12,'ANEXO RP14'!$A$62,(IF(G2886=13,'ANEXO RP14'!$A$63,(IF(G2886=14,'ANEXO RP14'!$A$64,(IF(G2886=15,'ANEXO RP14'!$A$65,(IF(G2886=16,'ANEXO RP14'!$A$66," ")))))))))))))))))))))))))))))))</f>
        <v xml:space="preserve"> </v>
      </c>
      <c r="I2886" s="106"/>
      <c r="J2886" s="114"/>
      <c r="K2886" s="91"/>
    </row>
    <row r="2887" spans="1:11" s="30" customFormat="1" ht="41.25" customHeight="1" thickBot="1" x14ac:dyDescent="0.3">
      <c r="A2887" s="113"/>
      <c r="B2887" s="93"/>
      <c r="C2887" s="55"/>
      <c r="D2887" s="94" t="e">
        <f>VLOOKUP($C2886:$C$5004,$C$27:$D$5004,2,0)</f>
        <v>#N/A</v>
      </c>
      <c r="E2887" s="99"/>
      <c r="F2887" s="60" t="e">
        <f>VLOOKUP($E2887:$E$5004,'PLANO DE APLICAÇÃO'!$A$5:$B$1002,2,0)</f>
        <v>#N/A</v>
      </c>
      <c r="G2887" s="28"/>
      <c r="H2887" s="29" t="str">
        <f>IF(G2887=1,'ANEXO RP14'!$A$51,(IF(G2887=2,'ANEXO RP14'!$A$52,(IF(G2887=3,'ANEXO RP14'!$A$53,(IF(G2887=4,'ANEXO RP14'!$A$54,(IF(G2887=5,'ANEXO RP14'!$A$55,(IF(G2887=6,'ANEXO RP14'!$A$56,(IF(G2887=7,'ANEXO RP14'!$A$57,(IF(G2887=8,'ANEXO RP14'!$A$58,(IF(G2887=9,'ANEXO RP14'!$A$59,(IF(G2887=10,'ANEXO RP14'!$A$60,(IF(G2887=11,'ANEXO RP14'!$A$61,(IF(G2887=12,'ANEXO RP14'!$A$62,(IF(G2887=13,'ANEXO RP14'!$A$63,(IF(G2887=14,'ANEXO RP14'!$A$64,(IF(G2887=15,'ANEXO RP14'!$A$65,(IF(G2887=16,'ANEXO RP14'!$A$66," ")))))))))))))))))))))))))))))))</f>
        <v xml:space="preserve"> </v>
      </c>
      <c r="I2887" s="106"/>
      <c r="J2887" s="114"/>
      <c r="K2887" s="91"/>
    </row>
    <row r="2888" spans="1:11" s="30" customFormat="1" ht="41.25" customHeight="1" thickBot="1" x14ac:dyDescent="0.3">
      <c r="A2888" s="113"/>
      <c r="B2888" s="93"/>
      <c r="C2888" s="55"/>
      <c r="D2888" s="94" t="e">
        <f>VLOOKUP($C2887:$C$5004,$C$27:$D$5004,2,0)</f>
        <v>#N/A</v>
      </c>
      <c r="E2888" s="99"/>
      <c r="F2888" s="60" t="e">
        <f>VLOOKUP($E2888:$E$5004,'PLANO DE APLICAÇÃO'!$A$5:$B$1002,2,0)</f>
        <v>#N/A</v>
      </c>
      <c r="G2888" s="28"/>
      <c r="H2888" s="29" t="str">
        <f>IF(G2888=1,'ANEXO RP14'!$A$51,(IF(G2888=2,'ANEXO RP14'!$A$52,(IF(G2888=3,'ANEXO RP14'!$A$53,(IF(G2888=4,'ANEXO RP14'!$A$54,(IF(G2888=5,'ANEXO RP14'!$A$55,(IF(G2888=6,'ANEXO RP14'!$A$56,(IF(G2888=7,'ANEXO RP14'!$A$57,(IF(G2888=8,'ANEXO RP14'!$A$58,(IF(G2888=9,'ANEXO RP14'!$A$59,(IF(G2888=10,'ANEXO RP14'!$A$60,(IF(G2888=11,'ANEXO RP14'!$A$61,(IF(G2888=12,'ANEXO RP14'!$A$62,(IF(G2888=13,'ANEXO RP14'!$A$63,(IF(G2888=14,'ANEXO RP14'!$A$64,(IF(G2888=15,'ANEXO RP14'!$A$65,(IF(G2888=16,'ANEXO RP14'!$A$66," ")))))))))))))))))))))))))))))))</f>
        <v xml:space="preserve"> </v>
      </c>
      <c r="I2888" s="106"/>
      <c r="J2888" s="114"/>
      <c r="K2888" s="91"/>
    </row>
    <row r="2889" spans="1:11" s="30" customFormat="1" ht="41.25" customHeight="1" thickBot="1" x14ac:dyDescent="0.3">
      <c r="A2889" s="113"/>
      <c r="B2889" s="93"/>
      <c r="C2889" s="55"/>
      <c r="D2889" s="94" t="e">
        <f>VLOOKUP($C2888:$C$5004,$C$27:$D$5004,2,0)</f>
        <v>#N/A</v>
      </c>
      <c r="E2889" s="99"/>
      <c r="F2889" s="60" t="e">
        <f>VLOOKUP($E2889:$E$5004,'PLANO DE APLICAÇÃO'!$A$5:$B$1002,2,0)</f>
        <v>#N/A</v>
      </c>
      <c r="G2889" s="28"/>
      <c r="H2889" s="29" t="str">
        <f>IF(G2889=1,'ANEXO RP14'!$A$51,(IF(G2889=2,'ANEXO RP14'!$A$52,(IF(G2889=3,'ANEXO RP14'!$A$53,(IF(G2889=4,'ANEXO RP14'!$A$54,(IF(G2889=5,'ANEXO RP14'!$A$55,(IF(G2889=6,'ANEXO RP14'!$A$56,(IF(G2889=7,'ANEXO RP14'!$A$57,(IF(G2889=8,'ANEXO RP14'!$A$58,(IF(G2889=9,'ANEXO RP14'!$A$59,(IF(G2889=10,'ANEXO RP14'!$A$60,(IF(G2889=11,'ANEXO RP14'!$A$61,(IF(G2889=12,'ANEXO RP14'!$A$62,(IF(G2889=13,'ANEXO RP14'!$A$63,(IF(G2889=14,'ANEXO RP14'!$A$64,(IF(G2889=15,'ANEXO RP14'!$A$65,(IF(G2889=16,'ANEXO RP14'!$A$66," ")))))))))))))))))))))))))))))))</f>
        <v xml:space="preserve"> </v>
      </c>
      <c r="I2889" s="106"/>
      <c r="J2889" s="114"/>
      <c r="K2889" s="91"/>
    </row>
    <row r="2890" spans="1:11" s="30" customFormat="1" ht="41.25" customHeight="1" thickBot="1" x14ac:dyDescent="0.3">
      <c r="A2890" s="113"/>
      <c r="B2890" s="93"/>
      <c r="C2890" s="55"/>
      <c r="D2890" s="94" t="e">
        <f>VLOOKUP($C2889:$C$5004,$C$27:$D$5004,2,0)</f>
        <v>#N/A</v>
      </c>
      <c r="E2890" s="99"/>
      <c r="F2890" s="60" t="e">
        <f>VLOOKUP($E2890:$E$5004,'PLANO DE APLICAÇÃO'!$A$5:$B$1002,2,0)</f>
        <v>#N/A</v>
      </c>
      <c r="G2890" s="28"/>
      <c r="H2890" s="29" t="str">
        <f>IF(G2890=1,'ANEXO RP14'!$A$51,(IF(G2890=2,'ANEXO RP14'!$A$52,(IF(G2890=3,'ANEXO RP14'!$A$53,(IF(G2890=4,'ANEXO RP14'!$A$54,(IF(G2890=5,'ANEXO RP14'!$A$55,(IF(G2890=6,'ANEXO RP14'!$A$56,(IF(G2890=7,'ANEXO RP14'!$A$57,(IF(G2890=8,'ANEXO RP14'!$A$58,(IF(G2890=9,'ANEXO RP14'!$A$59,(IF(G2890=10,'ANEXO RP14'!$A$60,(IF(G2890=11,'ANEXO RP14'!$A$61,(IF(G2890=12,'ANEXO RP14'!$A$62,(IF(G2890=13,'ANEXO RP14'!$A$63,(IF(G2890=14,'ANEXO RP14'!$A$64,(IF(G2890=15,'ANEXO RP14'!$A$65,(IF(G2890=16,'ANEXO RP14'!$A$66," ")))))))))))))))))))))))))))))))</f>
        <v xml:space="preserve"> </v>
      </c>
      <c r="I2890" s="106"/>
      <c r="J2890" s="114"/>
      <c r="K2890" s="91"/>
    </row>
    <row r="2891" spans="1:11" s="30" customFormat="1" ht="41.25" customHeight="1" thickBot="1" x14ac:dyDescent="0.3">
      <c r="A2891" s="113"/>
      <c r="B2891" s="93"/>
      <c r="C2891" s="55"/>
      <c r="D2891" s="94" t="e">
        <f>VLOOKUP($C2890:$C$5004,$C$27:$D$5004,2,0)</f>
        <v>#N/A</v>
      </c>
      <c r="E2891" s="99"/>
      <c r="F2891" s="60" t="e">
        <f>VLOOKUP($E2891:$E$5004,'PLANO DE APLICAÇÃO'!$A$5:$B$1002,2,0)</f>
        <v>#N/A</v>
      </c>
      <c r="G2891" s="28"/>
      <c r="H2891" s="29" t="str">
        <f>IF(G2891=1,'ANEXO RP14'!$A$51,(IF(G2891=2,'ANEXO RP14'!$A$52,(IF(G2891=3,'ANEXO RP14'!$A$53,(IF(G2891=4,'ANEXO RP14'!$A$54,(IF(G2891=5,'ANEXO RP14'!$A$55,(IF(G2891=6,'ANEXO RP14'!$A$56,(IF(G2891=7,'ANEXO RP14'!$A$57,(IF(G2891=8,'ANEXO RP14'!$A$58,(IF(G2891=9,'ANEXO RP14'!$A$59,(IF(G2891=10,'ANEXO RP14'!$A$60,(IF(G2891=11,'ANEXO RP14'!$A$61,(IF(G2891=12,'ANEXO RP14'!$A$62,(IF(G2891=13,'ANEXO RP14'!$A$63,(IF(G2891=14,'ANEXO RP14'!$A$64,(IF(G2891=15,'ANEXO RP14'!$A$65,(IF(G2891=16,'ANEXO RP14'!$A$66," ")))))))))))))))))))))))))))))))</f>
        <v xml:space="preserve"> </v>
      </c>
      <c r="I2891" s="106"/>
      <c r="J2891" s="114"/>
      <c r="K2891" s="91"/>
    </row>
    <row r="2892" spans="1:11" s="30" customFormat="1" ht="41.25" customHeight="1" thickBot="1" x14ac:dyDescent="0.3">
      <c r="A2892" s="113"/>
      <c r="B2892" s="93"/>
      <c r="C2892" s="55"/>
      <c r="D2892" s="94" t="e">
        <f>VLOOKUP($C2891:$C$5004,$C$27:$D$5004,2,0)</f>
        <v>#N/A</v>
      </c>
      <c r="E2892" s="99"/>
      <c r="F2892" s="60" t="e">
        <f>VLOOKUP($E2892:$E$5004,'PLANO DE APLICAÇÃO'!$A$5:$B$1002,2,0)</f>
        <v>#N/A</v>
      </c>
      <c r="G2892" s="28"/>
      <c r="H2892" s="29" t="str">
        <f>IF(G2892=1,'ANEXO RP14'!$A$51,(IF(G2892=2,'ANEXO RP14'!$A$52,(IF(G2892=3,'ANEXO RP14'!$A$53,(IF(G2892=4,'ANEXO RP14'!$A$54,(IF(G2892=5,'ANEXO RP14'!$A$55,(IF(G2892=6,'ANEXO RP14'!$A$56,(IF(G2892=7,'ANEXO RP14'!$A$57,(IF(G2892=8,'ANEXO RP14'!$A$58,(IF(G2892=9,'ANEXO RP14'!$A$59,(IF(G2892=10,'ANEXO RP14'!$A$60,(IF(G2892=11,'ANEXO RP14'!$A$61,(IF(G2892=12,'ANEXO RP14'!$A$62,(IF(G2892=13,'ANEXO RP14'!$A$63,(IF(G2892=14,'ANEXO RP14'!$A$64,(IF(G2892=15,'ANEXO RP14'!$A$65,(IF(G2892=16,'ANEXO RP14'!$A$66," ")))))))))))))))))))))))))))))))</f>
        <v xml:space="preserve"> </v>
      </c>
      <c r="I2892" s="106"/>
      <c r="J2892" s="114"/>
      <c r="K2892" s="91"/>
    </row>
    <row r="2893" spans="1:11" s="30" customFormat="1" ht="41.25" customHeight="1" thickBot="1" x14ac:dyDescent="0.3">
      <c r="A2893" s="113"/>
      <c r="B2893" s="93"/>
      <c r="C2893" s="55"/>
      <c r="D2893" s="94" t="e">
        <f>VLOOKUP($C2892:$C$5004,$C$27:$D$5004,2,0)</f>
        <v>#N/A</v>
      </c>
      <c r="E2893" s="99"/>
      <c r="F2893" s="60" t="e">
        <f>VLOOKUP($E2893:$E$5004,'PLANO DE APLICAÇÃO'!$A$5:$B$1002,2,0)</f>
        <v>#N/A</v>
      </c>
      <c r="G2893" s="28"/>
      <c r="H2893" s="29" t="str">
        <f>IF(G2893=1,'ANEXO RP14'!$A$51,(IF(G2893=2,'ANEXO RP14'!$A$52,(IF(G2893=3,'ANEXO RP14'!$A$53,(IF(G2893=4,'ANEXO RP14'!$A$54,(IF(G2893=5,'ANEXO RP14'!$A$55,(IF(G2893=6,'ANEXO RP14'!$A$56,(IF(G2893=7,'ANEXO RP14'!$A$57,(IF(G2893=8,'ANEXO RP14'!$A$58,(IF(G2893=9,'ANEXO RP14'!$A$59,(IF(G2893=10,'ANEXO RP14'!$A$60,(IF(G2893=11,'ANEXO RP14'!$A$61,(IF(G2893=12,'ANEXO RP14'!$A$62,(IF(G2893=13,'ANEXO RP14'!$A$63,(IF(G2893=14,'ANEXO RP14'!$A$64,(IF(G2893=15,'ANEXO RP14'!$A$65,(IF(G2893=16,'ANEXO RP14'!$A$66," ")))))))))))))))))))))))))))))))</f>
        <v xml:space="preserve"> </v>
      </c>
      <c r="I2893" s="106"/>
      <c r="J2893" s="114"/>
      <c r="K2893" s="91"/>
    </row>
    <row r="2894" spans="1:11" s="30" customFormat="1" ht="41.25" customHeight="1" thickBot="1" x14ac:dyDescent="0.3">
      <c r="A2894" s="113"/>
      <c r="B2894" s="93"/>
      <c r="C2894" s="55"/>
      <c r="D2894" s="94" t="e">
        <f>VLOOKUP($C2893:$C$5004,$C$27:$D$5004,2,0)</f>
        <v>#N/A</v>
      </c>
      <c r="E2894" s="99"/>
      <c r="F2894" s="60" t="e">
        <f>VLOOKUP($E2894:$E$5004,'PLANO DE APLICAÇÃO'!$A$5:$B$1002,2,0)</f>
        <v>#N/A</v>
      </c>
      <c r="G2894" s="28"/>
      <c r="H2894" s="29" t="str">
        <f>IF(G2894=1,'ANEXO RP14'!$A$51,(IF(G2894=2,'ANEXO RP14'!$A$52,(IF(G2894=3,'ANEXO RP14'!$A$53,(IF(G2894=4,'ANEXO RP14'!$A$54,(IF(G2894=5,'ANEXO RP14'!$A$55,(IF(G2894=6,'ANEXO RP14'!$A$56,(IF(G2894=7,'ANEXO RP14'!$A$57,(IF(G2894=8,'ANEXO RP14'!$A$58,(IF(G2894=9,'ANEXO RP14'!$A$59,(IF(G2894=10,'ANEXO RP14'!$A$60,(IF(G2894=11,'ANEXO RP14'!$A$61,(IF(G2894=12,'ANEXO RP14'!$A$62,(IF(G2894=13,'ANEXO RP14'!$A$63,(IF(G2894=14,'ANEXO RP14'!$A$64,(IF(G2894=15,'ANEXO RP14'!$A$65,(IF(G2894=16,'ANEXO RP14'!$A$66," ")))))))))))))))))))))))))))))))</f>
        <v xml:space="preserve"> </v>
      </c>
      <c r="I2894" s="106"/>
      <c r="J2894" s="114"/>
      <c r="K2894" s="91"/>
    </row>
    <row r="2895" spans="1:11" s="30" customFormat="1" ht="41.25" customHeight="1" thickBot="1" x14ac:dyDescent="0.3">
      <c r="A2895" s="113"/>
      <c r="B2895" s="93"/>
      <c r="C2895" s="55"/>
      <c r="D2895" s="94" t="e">
        <f>VLOOKUP($C2894:$C$5004,$C$27:$D$5004,2,0)</f>
        <v>#N/A</v>
      </c>
      <c r="E2895" s="99"/>
      <c r="F2895" s="60" t="e">
        <f>VLOOKUP($E2895:$E$5004,'PLANO DE APLICAÇÃO'!$A$5:$B$1002,2,0)</f>
        <v>#N/A</v>
      </c>
      <c r="G2895" s="28"/>
      <c r="H2895" s="29" t="str">
        <f>IF(G2895=1,'ANEXO RP14'!$A$51,(IF(G2895=2,'ANEXO RP14'!$A$52,(IF(G2895=3,'ANEXO RP14'!$A$53,(IF(G2895=4,'ANEXO RP14'!$A$54,(IF(G2895=5,'ANEXO RP14'!$A$55,(IF(G2895=6,'ANEXO RP14'!$A$56,(IF(G2895=7,'ANEXO RP14'!$A$57,(IF(G2895=8,'ANEXO RP14'!$A$58,(IF(G2895=9,'ANEXO RP14'!$A$59,(IF(G2895=10,'ANEXO RP14'!$A$60,(IF(G2895=11,'ANEXO RP14'!$A$61,(IF(G2895=12,'ANEXO RP14'!$A$62,(IF(G2895=13,'ANEXO RP14'!$A$63,(IF(G2895=14,'ANEXO RP14'!$A$64,(IF(G2895=15,'ANEXO RP14'!$A$65,(IF(G2895=16,'ANEXO RP14'!$A$66," ")))))))))))))))))))))))))))))))</f>
        <v xml:space="preserve"> </v>
      </c>
      <c r="I2895" s="106"/>
      <c r="J2895" s="114"/>
      <c r="K2895" s="91"/>
    </row>
    <row r="2896" spans="1:11" s="30" customFormat="1" ht="41.25" customHeight="1" thickBot="1" x14ac:dyDescent="0.3">
      <c r="A2896" s="113"/>
      <c r="B2896" s="93"/>
      <c r="C2896" s="55"/>
      <c r="D2896" s="94" t="e">
        <f>VLOOKUP($C2895:$C$5004,$C$27:$D$5004,2,0)</f>
        <v>#N/A</v>
      </c>
      <c r="E2896" s="99"/>
      <c r="F2896" s="60" t="e">
        <f>VLOOKUP($E2896:$E$5004,'PLANO DE APLICAÇÃO'!$A$5:$B$1002,2,0)</f>
        <v>#N/A</v>
      </c>
      <c r="G2896" s="28"/>
      <c r="H2896" s="29" t="str">
        <f>IF(G2896=1,'ANEXO RP14'!$A$51,(IF(G2896=2,'ANEXO RP14'!$A$52,(IF(G2896=3,'ANEXO RP14'!$A$53,(IF(G2896=4,'ANEXO RP14'!$A$54,(IF(G2896=5,'ANEXO RP14'!$A$55,(IF(G2896=6,'ANEXO RP14'!$A$56,(IF(G2896=7,'ANEXO RP14'!$A$57,(IF(G2896=8,'ANEXO RP14'!$A$58,(IF(G2896=9,'ANEXO RP14'!$A$59,(IF(G2896=10,'ANEXO RP14'!$A$60,(IF(G2896=11,'ANEXO RP14'!$A$61,(IF(G2896=12,'ANEXO RP14'!$A$62,(IF(G2896=13,'ANEXO RP14'!$A$63,(IF(G2896=14,'ANEXO RP14'!$A$64,(IF(G2896=15,'ANEXO RP14'!$A$65,(IF(G2896=16,'ANEXO RP14'!$A$66," ")))))))))))))))))))))))))))))))</f>
        <v xml:space="preserve"> </v>
      </c>
      <c r="I2896" s="106"/>
      <c r="J2896" s="114"/>
      <c r="K2896" s="91"/>
    </row>
    <row r="2897" spans="1:11" s="30" customFormat="1" ht="41.25" customHeight="1" thickBot="1" x14ac:dyDescent="0.3">
      <c r="A2897" s="113"/>
      <c r="B2897" s="93"/>
      <c r="C2897" s="55"/>
      <c r="D2897" s="94" t="e">
        <f>VLOOKUP($C2896:$C$5004,$C$27:$D$5004,2,0)</f>
        <v>#N/A</v>
      </c>
      <c r="E2897" s="99"/>
      <c r="F2897" s="60" t="e">
        <f>VLOOKUP($E2897:$E$5004,'PLANO DE APLICAÇÃO'!$A$5:$B$1002,2,0)</f>
        <v>#N/A</v>
      </c>
      <c r="G2897" s="28"/>
      <c r="H2897" s="29" t="str">
        <f>IF(G2897=1,'ANEXO RP14'!$A$51,(IF(G2897=2,'ANEXO RP14'!$A$52,(IF(G2897=3,'ANEXO RP14'!$A$53,(IF(G2897=4,'ANEXO RP14'!$A$54,(IF(G2897=5,'ANEXO RP14'!$A$55,(IF(G2897=6,'ANEXO RP14'!$A$56,(IF(G2897=7,'ANEXO RP14'!$A$57,(IF(G2897=8,'ANEXO RP14'!$A$58,(IF(G2897=9,'ANEXO RP14'!$A$59,(IF(G2897=10,'ANEXO RP14'!$A$60,(IF(G2897=11,'ANEXO RP14'!$A$61,(IF(G2897=12,'ANEXO RP14'!$A$62,(IF(G2897=13,'ANEXO RP14'!$A$63,(IF(G2897=14,'ANEXO RP14'!$A$64,(IF(G2897=15,'ANEXO RP14'!$A$65,(IF(G2897=16,'ANEXO RP14'!$A$66," ")))))))))))))))))))))))))))))))</f>
        <v xml:space="preserve"> </v>
      </c>
      <c r="I2897" s="106"/>
      <c r="J2897" s="114"/>
      <c r="K2897" s="91"/>
    </row>
    <row r="2898" spans="1:11" s="30" customFormat="1" ht="41.25" customHeight="1" thickBot="1" x14ac:dyDescent="0.3">
      <c r="A2898" s="113"/>
      <c r="B2898" s="93"/>
      <c r="C2898" s="55"/>
      <c r="D2898" s="94" t="e">
        <f>VLOOKUP($C2897:$C$5004,$C$27:$D$5004,2,0)</f>
        <v>#N/A</v>
      </c>
      <c r="E2898" s="99"/>
      <c r="F2898" s="60" t="e">
        <f>VLOOKUP($E2898:$E$5004,'PLANO DE APLICAÇÃO'!$A$5:$B$1002,2,0)</f>
        <v>#N/A</v>
      </c>
      <c r="G2898" s="28"/>
      <c r="H2898" s="29" t="str">
        <f>IF(G2898=1,'ANEXO RP14'!$A$51,(IF(G2898=2,'ANEXO RP14'!$A$52,(IF(G2898=3,'ANEXO RP14'!$A$53,(IF(G2898=4,'ANEXO RP14'!$A$54,(IF(G2898=5,'ANEXO RP14'!$A$55,(IF(G2898=6,'ANEXO RP14'!$A$56,(IF(G2898=7,'ANEXO RP14'!$A$57,(IF(G2898=8,'ANEXO RP14'!$A$58,(IF(G2898=9,'ANEXO RP14'!$A$59,(IF(G2898=10,'ANEXO RP14'!$A$60,(IF(G2898=11,'ANEXO RP14'!$A$61,(IF(G2898=12,'ANEXO RP14'!$A$62,(IF(G2898=13,'ANEXO RP14'!$A$63,(IF(G2898=14,'ANEXO RP14'!$A$64,(IF(G2898=15,'ANEXO RP14'!$A$65,(IF(G2898=16,'ANEXO RP14'!$A$66," ")))))))))))))))))))))))))))))))</f>
        <v xml:space="preserve"> </v>
      </c>
      <c r="I2898" s="106"/>
      <c r="J2898" s="114"/>
      <c r="K2898" s="91"/>
    </row>
    <row r="2899" spans="1:11" s="30" customFormat="1" ht="41.25" customHeight="1" thickBot="1" x14ac:dyDescent="0.3">
      <c r="A2899" s="113"/>
      <c r="B2899" s="93"/>
      <c r="C2899" s="55"/>
      <c r="D2899" s="94" t="e">
        <f>VLOOKUP($C2898:$C$5004,$C$27:$D$5004,2,0)</f>
        <v>#N/A</v>
      </c>
      <c r="E2899" s="99"/>
      <c r="F2899" s="60" t="e">
        <f>VLOOKUP($E2899:$E$5004,'PLANO DE APLICAÇÃO'!$A$5:$B$1002,2,0)</f>
        <v>#N/A</v>
      </c>
      <c r="G2899" s="28"/>
      <c r="H2899" s="29" t="str">
        <f>IF(G2899=1,'ANEXO RP14'!$A$51,(IF(G2899=2,'ANEXO RP14'!$A$52,(IF(G2899=3,'ANEXO RP14'!$A$53,(IF(G2899=4,'ANEXO RP14'!$A$54,(IF(G2899=5,'ANEXO RP14'!$A$55,(IF(G2899=6,'ANEXO RP14'!$A$56,(IF(G2899=7,'ANEXO RP14'!$A$57,(IF(G2899=8,'ANEXO RP14'!$A$58,(IF(G2899=9,'ANEXO RP14'!$A$59,(IF(G2899=10,'ANEXO RP14'!$A$60,(IF(G2899=11,'ANEXO RP14'!$A$61,(IF(G2899=12,'ANEXO RP14'!$A$62,(IF(G2899=13,'ANEXO RP14'!$A$63,(IF(G2899=14,'ANEXO RP14'!$A$64,(IF(G2899=15,'ANEXO RP14'!$A$65,(IF(G2899=16,'ANEXO RP14'!$A$66," ")))))))))))))))))))))))))))))))</f>
        <v xml:space="preserve"> </v>
      </c>
      <c r="I2899" s="106"/>
      <c r="J2899" s="114"/>
      <c r="K2899" s="91"/>
    </row>
    <row r="2900" spans="1:11" s="30" customFormat="1" ht="41.25" customHeight="1" thickBot="1" x14ac:dyDescent="0.3">
      <c r="A2900" s="113"/>
      <c r="B2900" s="93"/>
      <c r="C2900" s="55"/>
      <c r="D2900" s="94" t="e">
        <f>VLOOKUP($C2899:$C$5004,$C$27:$D$5004,2,0)</f>
        <v>#N/A</v>
      </c>
      <c r="E2900" s="99"/>
      <c r="F2900" s="60" t="e">
        <f>VLOOKUP($E2900:$E$5004,'PLANO DE APLICAÇÃO'!$A$5:$B$1002,2,0)</f>
        <v>#N/A</v>
      </c>
      <c r="G2900" s="28"/>
      <c r="H2900" s="29" t="str">
        <f>IF(G2900=1,'ANEXO RP14'!$A$51,(IF(G2900=2,'ANEXO RP14'!$A$52,(IF(G2900=3,'ANEXO RP14'!$A$53,(IF(G2900=4,'ANEXO RP14'!$A$54,(IF(G2900=5,'ANEXO RP14'!$A$55,(IF(G2900=6,'ANEXO RP14'!$A$56,(IF(G2900=7,'ANEXO RP14'!$A$57,(IF(G2900=8,'ANEXO RP14'!$A$58,(IF(G2900=9,'ANEXO RP14'!$A$59,(IF(G2900=10,'ANEXO RP14'!$A$60,(IF(G2900=11,'ANEXO RP14'!$A$61,(IF(G2900=12,'ANEXO RP14'!$A$62,(IF(G2900=13,'ANEXO RP14'!$A$63,(IF(G2900=14,'ANEXO RP14'!$A$64,(IF(G2900=15,'ANEXO RP14'!$A$65,(IF(G2900=16,'ANEXO RP14'!$A$66," ")))))))))))))))))))))))))))))))</f>
        <v xml:space="preserve"> </v>
      </c>
      <c r="I2900" s="106"/>
      <c r="J2900" s="114"/>
      <c r="K2900" s="91"/>
    </row>
    <row r="2901" spans="1:11" s="30" customFormat="1" ht="41.25" customHeight="1" thickBot="1" x14ac:dyDescent="0.3">
      <c r="A2901" s="113"/>
      <c r="B2901" s="93"/>
      <c r="C2901" s="55"/>
      <c r="D2901" s="94" t="e">
        <f>VLOOKUP($C2900:$C$5004,$C$27:$D$5004,2,0)</f>
        <v>#N/A</v>
      </c>
      <c r="E2901" s="99"/>
      <c r="F2901" s="60" t="e">
        <f>VLOOKUP($E2901:$E$5004,'PLANO DE APLICAÇÃO'!$A$5:$B$1002,2,0)</f>
        <v>#N/A</v>
      </c>
      <c r="G2901" s="28"/>
      <c r="H2901" s="29" t="str">
        <f>IF(G2901=1,'ANEXO RP14'!$A$51,(IF(G2901=2,'ANEXO RP14'!$A$52,(IF(G2901=3,'ANEXO RP14'!$A$53,(IF(G2901=4,'ANEXO RP14'!$A$54,(IF(G2901=5,'ANEXO RP14'!$A$55,(IF(G2901=6,'ANEXO RP14'!$A$56,(IF(G2901=7,'ANEXO RP14'!$A$57,(IF(G2901=8,'ANEXO RP14'!$A$58,(IF(G2901=9,'ANEXO RP14'!$A$59,(IF(G2901=10,'ANEXO RP14'!$A$60,(IF(G2901=11,'ANEXO RP14'!$A$61,(IF(G2901=12,'ANEXO RP14'!$A$62,(IF(G2901=13,'ANEXO RP14'!$A$63,(IF(G2901=14,'ANEXO RP14'!$A$64,(IF(G2901=15,'ANEXO RP14'!$A$65,(IF(G2901=16,'ANEXO RP14'!$A$66," ")))))))))))))))))))))))))))))))</f>
        <v xml:space="preserve"> </v>
      </c>
      <c r="I2901" s="106"/>
      <c r="J2901" s="114"/>
      <c r="K2901" s="91"/>
    </row>
    <row r="2902" spans="1:11" s="30" customFormat="1" ht="41.25" customHeight="1" thickBot="1" x14ac:dyDescent="0.3">
      <c r="A2902" s="113"/>
      <c r="B2902" s="93"/>
      <c r="C2902" s="55"/>
      <c r="D2902" s="94" t="e">
        <f>VLOOKUP($C2901:$C$5004,$C$27:$D$5004,2,0)</f>
        <v>#N/A</v>
      </c>
      <c r="E2902" s="99"/>
      <c r="F2902" s="60" t="e">
        <f>VLOOKUP($E2902:$E$5004,'PLANO DE APLICAÇÃO'!$A$5:$B$1002,2,0)</f>
        <v>#N/A</v>
      </c>
      <c r="G2902" s="28"/>
      <c r="H2902" s="29" t="str">
        <f>IF(G2902=1,'ANEXO RP14'!$A$51,(IF(G2902=2,'ANEXO RP14'!$A$52,(IF(G2902=3,'ANEXO RP14'!$A$53,(IF(G2902=4,'ANEXO RP14'!$A$54,(IF(G2902=5,'ANEXO RP14'!$A$55,(IF(G2902=6,'ANEXO RP14'!$A$56,(IF(G2902=7,'ANEXO RP14'!$A$57,(IF(G2902=8,'ANEXO RP14'!$A$58,(IF(G2902=9,'ANEXO RP14'!$A$59,(IF(G2902=10,'ANEXO RP14'!$A$60,(IF(G2902=11,'ANEXO RP14'!$A$61,(IF(G2902=12,'ANEXO RP14'!$A$62,(IF(G2902=13,'ANEXO RP14'!$A$63,(IF(G2902=14,'ANEXO RP14'!$A$64,(IF(G2902=15,'ANEXO RP14'!$A$65,(IF(G2902=16,'ANEXO RP14'!$A$66," ")))))))))))))))))))))))))))))))</f>
        <v xml:space="preserve"> </v>
      </c>
      <c r="I2902" s="106"/>
      <c r="J2902" s="114"/>
      <c r="K2902" s="91"/>
    </row>
    <row r="2903" spans="1:11" s="30" customFormat="1" ht="41.25" customHeight="1" thickBot="1" x14ac:dyDescent="0.3">
      <c r="A2903" s="113"/>
      <c r="B2903" s="93"/>
      <c r="C2903" s="55"/>
      <c r="D2903" s="94" t="e">
        <f>VLOOKUP($C2902:$C$5004,$C$27:$D$5004,2,0)</f>
        <v>#N/A</v>
      </c>
      <c r="E2903" s="99"/>
      <c r="F2903" s="60" t="e">
        <f>VLOOKUP($E2903:$E$5004,'PLANO DE APLICAÇÃO'!$A$5:$B$1002,2,0)</f>
        <v>#N/A</v>
      </c>
      <c r="G2903" s="28"/>
      <c r="H2903" s="29" t="str">
        <f>IF(G2903=1,'ANEXO RP14'!$A$51,(IF(G2903=2,'ANEXO RP14'!$A$52,(IF(G2903=3,'ANEXO RP14'!$A$53,(IF(G2903=4,'ANEXO RP14'!$A$54,(IF(G2903=5,'ANEXO RP14'!$A$55,(IF(G2903=6,'ANEXO RP14'!$A$56,(IF(G2903=7,'ANEXO RP14'!$A$57,(IF(G2903=8,'ANEXO RP14'!$A$58,(IF(G2903=9,'ANEXO RP14'!$A$59,(IF(G2903=10,'ANEXO RP14'!$A$60,(IF(G2903=11,'ANEXO RP14'!$A$61,(IF(G2903=12,'ANEXO RP14'!$A$62,(IF(G2903=13,'ANEXO RP14'!$A$63,(IF(G2903=14,'ANEXO RP14'!$A$64,(IF(G2903=15,'ANEXO RP14'!$A$65,(IF(G2903=16,'ANEXO RP14'!$A$66," ")))))))))))))))))))))))))))))))</f>
        <v xml:space="preserve"> </v>
      </c>
      <c r="I2903" s="106"/>
      <c r="J2903" s="114"/>
      <c r="K2903" s="91"/>
    </row>
    <row r="2904" spans="1:11" s="30" customFormat="1" ht="41.25" customHeight="1" thickBot="1" x14ac:dyDescent="0.3">
      <c r="A2904" s="113"/>
      <c r="B2904" s="93"/>
      <c r="C2904" s="55"/>
      <c r="D2904" s="94" t="e">
        <f>VLOOKUP($C2903:$C$5004,$C$27:$D$5004,2,0)</f>
        <v>#N/A</v>
      </c>
      <c r="E2904" s="99"/>
      <c r="F2904" s="60" t="e">
        <f>VLOOKUP($E2904:$E$5004,'PLANO DE APLICAÇÃO'!$A$5:$B$1002,2,0)</f>
        <v>#N/A</v>
      </c>
      <c r="G2904" s="28"/>
      <c r="H2904" s="29" t="str">
        <f>IF(G2904=1,'ANEXO RP14'!$A$51,(IF(G2904=2,'ANEXO RP14'!$A$52,(IF(G2904=3,'ANEXO RP14'!$A$53,(IF(G2904=4,'ANEXO RP14'!$A$54,(IF(G2904=5,'ANEXO RP14'!$A$55,(IF(G2904=6,'ANEXO RP14'!$A$56,(IF(G2904=7,'ANEXO RP14'!$A$57,(IF(G2904=8,'ANEXO RP14'!$A$58,(IF(G2904=9,'ANEXO RP14'!$A$59,(IF(G2904=10,'ANEXO RP14'!$A$60,(IF(G2904=11,'ANEXO RP14'!$A$61,(IF(G2904=12,'ANEXO RP14'!$A$62,(IF(G2904=13,'ANEXO RP14'!$A$63,(IF(G2904=14,'ANEXO RP14'!$A$64,(IF(G2904=15,'ANEXO RP14'!$A$65,(IF(G2904=16,'ANEXO RP14'!$A$66," ")))))))))))))))))))))))))))))))</f>
        <v xml:space="preserve"> </v>
      </c>
      <c r="I2904" s="106"/>
      <c r="J2904" s="114"/>
      <c r="K2904" s="91"/>
    </row>
    <row r="2905" spans="1:11" s="30" customFormat="1" ht="41.25" customHeight="1" thickBot="1" x14ac:dyDescent="0.3">
      <c r="A2905" s="113"/>
      <c r="B2905" s="93"/>
      <c r="C2905" s="55"/>
      <c r="D2905" s="94" t="e">
        <f>VLOOKUP($C2904:$C$5004,$C$27:$D$5004,2,0)</f>
        <v>#N/A</v>
      </c>
      <c r="E2905" s="99"/>
      <c r="F2905" s="60" t="e">
        <f>VLOOKUP($E2905:$E$5004,'PLANO DE APLICAÇÃO'!$A$5:$B$1002,2,0)</f>
        <v>#N/A</v>
      </c>
      <c r="G2905" s="28"/>
      <c r="H2905" s="29" t="str">
        <f>IF(G2905=1,'ANEXO RP14'!$A$51,(IF(G2905=2,'ANEXO RP14'!$A$52,(IF(G2905=3,'ANEXO RP14'!$A$53,(IF(G2905=4,'ANEXO RP14'!$A$54,(IF(G2905=5,'ANEXO RP14'!$A$55,(IF(G2905=6,'ANEXO RP14'!$A$56,(IF(G2905=7,'ANEXO RP14'!$A$57,(IF(G2905=8,'ANEXO RP14'!$A$58,(IF(G2905=9,'ANEXO RP14'!$A$59,(IF(G2905=10,'ANEXO RP14'!$A$60,(IF(G2905=11,'ANEXO RP14'!$A$61,(IF(G2905=12,'ANEXO RP14'!$A$62,(IF(G2905=13,'ANEXO RP14'!$A$63,(IF(G2905=14,'ANEXO RP14'!$A$64,(IF(G2905=15,'ANEXO RP14'!$A$65,(IF(G2905=16,'ANEXO RP14'!$A$66," ")))))))))))))))))))))))))))))))</f>
        <v xml:space="preserve"> </v>
      </c>
      <c r="I2905" s="106"/>
      <c r="J2905" s="114"/>
      <c r="K2905" s="91"/>
    </row>
    <row r="2906" spans="1:11" s="30" customFormat="1" ht="41.25" customHeight="1" thickBot="1" x14ac:dyDescent="0.3">
      <c r="A2906" s="113"/>
      <c r="B2906" s="93"/>
      <c r="C2906" s="55"/>
      <c r="D2906" s="94" t="e">
        <f>VLOOKUP($C2905:$C$5004,$C$27:$D$5004,2,0)</f>
        <v>#N/A</v>
      </c>
      <c r="E2906" s="99"/>
      <c r="F2906" s="60" t="e">
        <f>VLOOKUP($E2906:$E$5004,'PLANO DE APLICAÇÃO'!$A$5:$B$1002,2,0)</f>
        <v>#N/A</v>
      </c>
      <c r="G2906" s="28"/>
      <c r="H2906" s="29" t="str">
        <f>IF(G2906=1,'ANEXO RP14'!$A$51,(IF(G2906=2,'ANEXO RP14'!$A$52,(IF(G2906=3,'ANEXO RP14'!$A$53,(IF(G2906=4,'ANEXO RP14'!$A$54,(IF(G2906=5,'ANEXO RP14'!$A$55,(IF(G2906=6,'ANEXO RP14'!$A$56,(IF(G2906=7,'ANEXO RP14'!$A$57,(IF(G2906=8,'ANEXO RP14'!$A$58,(IF(G2906=9,'ANEXO RP14'!$A$59,(IF(G2906=10,'ANEXO RP14'!$A$60,(IF(G2906=11,'ANEXO RP14'!$A$61,(IF(G2906=12,'ANEXO RP14'!$A$62,(IF(G2906=13,'ANEXO RP14'!$A$63,(IF(G2906=14,'ANEXO RP14'!$A$64,(IF(G2906=15,'ANEXO RP14'!$A$65,(IF(G2906=16,'ANEXO RP14'!$A$66," ")))))))))))))))))))))))))))))))</f>
        <v xml:space="preserve"> </v>
      </c>
      <c r="I2906" s="106"/>
      <c r="J2906" s="114"/>
      <c r="K2906" s="91"/>
    </row>
    <row r="2907" spans="1:11" s="30" customFormat="1" ht="41.25" customHeight="1" thickBot="1" x14ac:dyDescent="0.3">
      <c r="A2907" s="113"/>
      <c r="B2907" s="93"/>
      <c r="C2907" s="55"/>
      <c r="D2907" s="94" t="e">
        <f>VLOOKUP($C2906:$C$5004,$C$27:$D$5004,2,0)</f>
        <v>#N/A</v>
      </c>
      <c r="E2907" s="99"/>
      <c r="F2907" s="60" t="e">
        <f>VLOOKUP($E2907:$E$5004,'PLANO DE APLICAÇÃO'!$A$5:$B$1002,2,0)</f>
        <v>#N/A</v>
      </c>
      <c r="G2907" s="28"/>
      <c r="H2907" s="29" t="str">
        <f>IF(G2907=1,'ANEXO RP14'!$A$51,(IF(G2907=2,'ANEXO RP14'!$A$52,(IF(G2907=3,'ANEXO RP14'!$A$53,(IF(G2907=4,'ANEXO RP14'!$A$54,(IF(G2907=5,'ANEXO RP14'!$A$55,(IF(G2907=6,'ANEXO RP14'!$A$56,(IF(G2907=7,'ANEXO RP14'!$A$57,(IF(G2907=8,'ANEXO RP14'!$A$58,(IF(G2907=9,'ANEXO RP14'!$A$59,(IF(G2907=10,'ANEXO RP14'!$A$60,(IF(G2907=11,'ANEXO RP14'!$A$61,(IF(G2907=12,'ANEXO RP14'!$A$62,(IF(G2907=13,'ANEXO RP14'!$A$63,(IF(G2907=14,'ANEXO RP14'!$A$64,(IF(G2907=15,'ANEXO RP14'!$A$65,(IF(G2907=16,'ANEXO RP14'!$A$66," ")))))))))))))))))))))))))))))))</f>
        <v xml:space="preserve"> </v>
      </c>
      <c r="I2907" s="106"/>
      <c r="J2907" s="114"/>
      <c r="K2907" s="91"/>
    </row>
    <row r="2908" spans="1:11" s="30" customFormat="1" ht="41.25" customHeight="1" thickBot="1" x14ac:dyDescent="0.3">
      <c r="A2908" s="113"/>
      <c r="B2908" s="93"/>
      <c r="C2908" s="55"/>
      <c r="D2908" s="94" t="e">
        <f>VLOOKUP($C2907:$C$5004,$C$27:$D$5004,2,0)</f>
        <v>#N/A</v>
      </c>
      <c r="E2908" s="99"/>
      <c r="F2908" s="60" t="e">
        <f>VLOOKUP($E2908:$E$5004,'PLANO DE APLICAÇÃO'!$A$5:$B$1002,2,0)</f>
        <v>#N/A</v>
      </c>
      <c r="G2908" s="28"/>
      <c r="H2908" s="29" t="str">
        <f>IF(G2908=1,'ANEXO RP14'!$A$51,(IF(G2908=2,'ANEXO RP14'!$A$52,(IF(G2908=3,'ANEXO RP14'!$A$53,(IF(G2908=4,'ANEXO RP14'!$A$54,(IF(G2908=5,'ANEXO RP14'!$A$55,(IF(G2908=6,'ANEXO RP14'!$A$56,(IF(G2908=7,'ANEXO RP14'!$A$57,(IF(G2908=8,'ANEXO RP14'!$A$58,(IF(G2908=9,'ANEXO RP14'!$A$59,(IF(G2908=10,'ANEXO RP14'!$A$60,(IF(G2908=11,'ANEXO RP14'!$A$61,(IF(G2908=12,'ANEXO RP14'!$A$62,(IF(G2908=13,'ANEXO RP14'!$A$63,(IF(G2908=14,'ANEXO RP14'!$A$64,(IF(G2908=15,'ANEXO RP14'!$A$65,(IF(G2908=16,'ANEXO RP14'!$A$66," ")))))))))))))))))))))))))))))))</f>
        <v xml:space="preserve"> </v>
      </c>
      <c r="I2908" s="106"/>
      <c r="J2908" s="114"/>
      <c r="K2908" s="91"/>
    </row>
    <row r="2909" spans="1:11" s="30" customFormat="1" ht="41.25" customHeight="1" thickBot="1" x14ac:dyDescent="0.3">
      <c r="A2909" s="113"/>
      <c r="B2909" s="93"/>
      <c r="C2909" s="55"/>
      <c r="D2909" s="94" t="e">
        <f>VLOOKUP($C2908:$C$5004,$C$27:$D$5004,2,0)</f>
        <v>#N/A</v>
      </c>
      <c r="E2909" s="99"/>
      <c r="F2909" s="60" t="e">
        <f>VLOOKUP($E2909:$E$5004,'PLANO DE APLICAÇÃO'!$A$5:$B$1002,2,0)</f>
        <v>#N/A</v>
      </c>
      <c r="G2909" s="28"/>
      <c r="H2909" s="29" t="str">
        <f>IF(G2909=1,'ANEXO RP14'!$A$51,(IF(G2909=2,'ANEXO RP14'!$A$52,(IF(G2909=3,'ANEXO RP14'!$A$53,(IF(G2909=4,'ANEXO RP14'!$A$54,(IF(G2909=5,'ANEXO RP14'!$A$55,(IF(G2909=6,'ANEXO RP14'!$A$56,(IF(G2909=7,'ANEXO RP14'!$A$57,(IF(G2909=8,'ANEXO RP14'!$A$58,(IF(G2909=9,'ANEXO RP14'!$A$59,(IF(G2909=10,'ANEXO RP14'!$A$60,(IF(G2909=11,'ANEXO RP14'!$A$61,(IF(G2909=12,'ANEXO RP14'!$A$62,(IF(G2909=13,'ANEXO RP14'!$A$63,(IF(G2909=14,'ANEXO RP14'!$A$64,(IF(G2909=15,'ANEXO RP14'!$A$65,(IF(G2909=16,'ANEXO RP14'!$A$66," ")))))))))))))))))))))))))))))))</f>
        <v xml:space="preserve"> </v>
      </c>
      <c r="I2909" s="106"/>
      <c r="J2909" s="114"/>
      <c r="K2909" s="91"/>
    </row>
    <row r="2910" spans="1:11" s="30" customFormat="1" ht="41.25" customHeight="1" thickBot="1" x14ac:dyDescent="0.3">
      <c r="A2910" s="113"/>
      <c r="B2910" s="93"/>
      <c r="C2910" s="55"/>
      <c r="D2910" s="94" t="e">
        <f>VLOOKUP($C2909:$C$5004,$C$27:$D$5004,2,0)</f>
        <v>#N/A</v>
      </c>
      <c r="E2910" s="99"/>
      <c r="F2910" s="60" t="e">
        <f>VLOOKUP($E2910:$E$5004,'PLANO DE APLICAÇÃO'!$A$5:$B$1002,2,0)</f>
        <v>#N/A</v>
      </c>
      <c r="G2910" s="28"/>
      <c r="H2910" s="29" t="str">
        <f>IF(G2910=1,'ANEXO RP14'!$A$51,(IF(G2910=2,'ANEXO RP14'!$A$52,(IF(G2910=3,'ANEXO RP14'!$A$53,(IF(G2910=4,'ANEXO RP14'!$A$54,(IF(G2910=5,'ANEXO RP14'!$A$55,(IF(G2910=6,'ANEXO RP14'!$A$56,(IF(G2910=7,'ANEXO RP14'!$A$57,(IF(G2910=8,'ANEXO RP14'!$A$58,(IF(G2910=9,'ANEXO RP14'!$A$59,(IF(G2910=10,'ANEXO RP14'!$A$60,(IF(G2910=11,'ANEXO RP14'!$A$61,(IF(G2910=12,'ANEXO RP14'!$A$62,(IF(G2910=13,'ANEXO RP14'!$A$63,(IF(G2910=14,'ANEXO RP14'!$A$64,(IF(G2910=15,'ANEXO RP14'!$A$65,(IF(G2910=16,'ANEXO RP14'!$A$66," ")))))))))))))))))))))))))))))))</f>
        <v xml:space="preserve"> </v>
      </c>
      <c r="I2910" s="106"/>
      <c r="J2910" s="114"/>
      <c r="K2910" s="91"/>
    </row>
    <row r="2911" spans="1:11" s="30" customFormat="1" ht="41.25" customHeight="1" thickBot="1" x14ac:dyDescent="0.3">
      <c r="A2911" s="113"/>
      <c r="B2911" s="93"/>
      <c r="C2911" s="55"/>
      <c r="D2911" s="94" t="e">
        <f>VLOOKUP($C2910:$C$5004,$C$27:$D$5004,2,0)</f>
        <v>#N/A</v>
      </c>
      <c r="E2911" s="99"/>
      <c r="F2911" s="60" t="e">
        <f>VLOOKUP($E2911:$E$5004,'PLANO DE APLICAÇÃO'!$A$5:$B$1002,2,0)</f>
        <v>#N/A</v>
      </c>
      <c r="G2911" s="28"/>
      <c r="H2911" s="29" t="str">
        <f>IF(G2911=1,'ANEXO RP14'!$A$51,(IF(G2911=2,'ANEXO RP14'!$A$52,(IF(G2911=3,'ANEXO RP14'!$A$53,(IF(G2911=4,'ANEXO RP14'!$A$54,(IF(G2911=5,'ANEXO RP14'!$A$55,(IF(G2911=6,'ANEXO RP14'!$A$56,(IF(G2911=7,'ANEXO RP14'!$A$57,(IF(G2911=8,'ANEXO RP14'!$A$58,(IF(G2911=9,'ANEXO RP14'!$A$59,(IF(G2911=10,'ANEXO RP14'!$A$60,(IF(G2911=11,'ANEXO RP14'!$A$61,(IF(G2911=12,'ANEXO RP14'!$A$62,(IF(G2911=13,'ANEXO RP14'!$A$63,(IF(G2911=14,'ANEXO RP14'!$A$64,(IF(G2911=15,'ANEXO RP14'!$A$65,(IF(G2911=16,'ANEXO RP14'!$A$66," ")))))))))))))))))))))))))))))))</f>
        <v xml:space="preserve"> </v>
      </c>
      <c r="I2911" s="106"/>
      <c r="J2911" s="114"/>
      <c r="K2911" s="91"/>
    </row>
    <row r="2912" spans="1:11" s="30" customFormat="1" ht="41.25" customHeight="1" thickBot="1" x14ac:dyDescent="0.3">
      <c r="A2912" s="113"/>
      <c r="B2912" s="93"/>
      <c r="C2912" s="55"/>
      <c r="D2912" s="94" t="e">
        <f>VLOOKUP($C2911:$C$5004,$C$27:$D$5004,2,0)</f>
        <v>#N/A</v>
      </c>
      <c r="E2912" s="99"/>
      <c r="F2912" s="60" t="e">
        <f>VLOOKUP($E2912:$E$5004,'PLANO DE APLICAÇÃO'!$A$5:$B$1002,2,0)</f>
        <v>#N/A</v>
      </c>
      <c r="G2912" s="28"/>
      <c r="H2912" s="29" t="str">
        <f>IF(G2912=1,'ANEXO RP14'!$A$51,(IF(G2912=2,'ANEXO RP14'!$A$52,(IF(G2912=3,'ANEXO RP14'!$A$53,(IF(G2912=4,'ANEXO RP14'!$A$54,(IF(G2912=5,'ANEXO RP14'!$A$55,(IF(G2912=6,'ANEXO RP14'!$A$56,(IF(G2912=7,'ANEXO RP14'!$A$57,(IF(G2912=8,'ANEXO RP14'!$A$58,(IF(G2912=9,'ANEXO RP14'!$A$59,(IF(G2912=10,'ANEXO RP14'!$A$60,(IF(G2912=11,'ANEXO RP14'!$A$61,(IF(G2912=12,'ANEXO RP14'!$A$62,(IF(G2912=13,'ANEXO RP14'!$A$63,(IF(G2912=14,'ANEXO RP14'!$A$64,(IF(G2912=15,'ANEXO RP14'!$A$65,(IF(G2912=16,'ANEXO RP14'!$A$66," ")))))))))))))))))))))))))))))))</f>
        <v xml:space="preserve"> </v>
      </c>
      <c r="I2912" s="106"/>
      <c r="J2912" s="114"/>
      <c r="K2912" s="91"/>
    </row>
    <row r="2913" spans="1:11" s="30" customFormat="1" ht="41.25" customHeight="1" thickBot="1" x14ac:dyDescent="0.3">
      <c r="A2913" s="113"/>
      <c r="B2913" s="93"/>
      <c r="C2913" s="55"/>
      <c r="D2913" s="94" t="e">
        <f>VLOOKUP($C2912:$C$5004,$C$27:$D$5004,2,0)</f>
        <v>#N/A</v>
      </c>
      <c r="E2913" s="99"/>
      <c r="F2913" s="60" t="e">
        <f>VLOOKUP($E2913:$E$5004,'PLANO DE APLICAÇÃO'!$A$5:$B$1002,2,0)</f>
        <v>#N/A</v>
      </c>
      <c r="G2913" s="28"/>
      <c r="H2913" s="29" t="str">
        <f>IF(G2913=1,'ANEXO RP14'!$A$51,(IF(G2913=2,'ANEXO RP14'!$A$52,(IF(G2913=3,'ANEXO RP14'!$A$53,(IF(G2913=4,'ANEXO RP14'!$A$54,(IF(G2913=5,'ANEXO RP14'!$A$55,(IF(G2913=6,'ANEXO RP14'!$A$56,(IF(G2913=7,'ANEXO RP14'!$A$57,(IF(G2913=8,'ANEXO RP14'!$A$58,(IF(G2913=9,'ANEXO RP14'!$A$59,(IF(G2913=10,'ANEXO RP14'!$A$60,(IF(G2913=11,'ANEXO RP14'!$A$61,(IF(G2913=12,'ANEXO RP14'!$A$62,(IF(G2913=13,'ANEXO RP14'!$A$63,(IF(G2913=14,'ANEXO RP14'!$A$64,(IF(G2913=15,'ANEXO RP14'!$A$65,(IF(G2913=16,'ANEXO RP14'!$A$66," ")))))))))))))))))))))))))))))))</f>
        <v xml:space="preserve"> </v>
      </c>
      <c r="I2913" s="106"/>
      <c r="J2913" s="114"/>
      <c r="K2913" s="91"/>
    </row>
    <row r="2914" spans="1:11" s="30" customFormat="1" ht="41.25" customHeight="1" thickBot="1" x14ac:dyDescent="0.3">
      <c r="A2914" s="113"/>
      <c r="B2914" s="93"/>
      <c r="C2914" s="55"/>
      <c r="D2914" s="94" t="e">
        <f>VLOOKUP($C2913:$C$5004,$C$27:$D$5004,2,0)</f>
        <v>#N/A</v>
      </c>
      <c r="E2914" s="99"/>
      <c r="F2914" s="60" t="e">
        <f>VLOOKUP($E2914:$E$5004,'PLANO DE APLICAÇÃO'!$A$5:$B$1002,2,0)</f>
        <v>#N/A</v>
      </c>
      <c r="G2914" s="28"/>
      <c r="H2914" s="29" t="str">
        <f>IF(G2914=1,'ANEXO RP14'!$A$51,(IF(G2914=2,'ANEXO RP14'!$A$52,(IF(G2914=3,'ANEXO RP14'!$A$53,(IF(G2914=4,'ANEXO RP14'!$A$54,(IF(G2914=5,'ANEXO RP14'!$A$55,(IF(G2914=6,'ANEXO RP14'!$A$56,(IF(G2914=7,'ANEXO RP14'!$A$57,(IF(G2914=8,'ANEXO RP14'!$A$58,(IF(G2914=9,'ANEXO RP14'!$A$59,(IF(G2914=10,'ANEXO RP14'!$A$60,(IF(G2914=11,'ANEXO RP14'!$A$61,(IF(G2914=12,'ANEXO RP14'!$A$62,(IF(G2914=13,'ANEXO RP14'!$A$63,(IF(G2914=14,'ANEXO RP14'!$A$64,(IF(G2914=15,'ANEXO RP14'!$A$65,(IF(G2914=16,'ANEXO RP14'!$A$66," ")))))))))))))))))))))))))))))))</f>
        <v xml:space="preserve"> </v>
      </c>
      <c r="I2914" s="106"/>
      <c r="J2914" s="114"/>
      <c r="K2914" s="91"/>
    </row>
    <row r="2915" spans="1:11" s="30" customFormat="1" ht="41.25" customHeight="1" thickBot="1" x14ac:dyDescent="0.3">
      <c r="A2915" s="113"/>
      <c r="B2915" s="93"/>
      <c r="C2915" s="55"/>
      <c r="D2915" s="94" t="e">
        <f>VLOOKUP($C2914:$C$5004,$C$27:$D$5004,2,0)</f>
        <v>#N/A</v>
      </c>
      <c r="E2915" s="99"/>
      <c r="F2915" s="60" t="e">
        <f>VLOOKUP($E2915:$E$5004,'PLANO DE APLICAÇÃO'!$A$5:$B$1002,2,0)</f>
        <v>#N/A</v>
      </c>
      <c r="G2915" s="28"/>
      <c r="H2915" s="29" t="str">
        <f>IF(G2915=1,'ANEXO RP14'!$A$51,(IF(G2915=2,'ANEXO RP14'!$A$52,(IF(G2915=3,'ANEXO RP14'!$A$53,(IF(G2915=4,'ANEXO RP14'!$A$54,(IF(G2915=5,'ANEXO RP14'!$A$55,(IF(G2915=6,'ANEXO RP14'!$A$56,(IF(G2915=7,'ANEXO RP14'!$A$57,(IF(G2915=8,'ANEXO RP14'!$A$58,(IF(G2915=9,'ANEXO RP14'!$A$59,(IF(G2915=10,'ANEXO RP14'!$A$60,(IF(G2915=11,'ANEXO RP14'!$A$61,(IF(G2915=12,'ANEXO RP14'!$A$62,(IF(G2915=13,'ANEXO RP14'!$A$63,(IF(G2915=14,'ANEXO RP14'!$A$64,(IF(G2915=15,'ANEXO RP14'!$A$65,(IF(G2915=16,'ANEXO RP14'!$A$66," ")))))))))))))))))))))))))))))))</f>
        <v xml:space="preserve"> </v>
      </c>
      <c r="I2915" s="106"/>
      <c r="J2915" s="114"/>
      <c r="K2915" s="91"/>
    </row>
    <row r="2916" spans="1:11" s="30" customFormat="1" ht="41.25" customHeight="1" thickBot="1" x14ac:dyDescent="0.3">
      <c r="A2916" s="113"/>
      <c r="B2916" s="93"/>
      <c r="C2916" s="55"/>
      <c r="D2916" s="94" t="e">
        <f>VLOOKUP($C2915:$C$5004,$C$27:$D$5004,2,0)</f>
        <v>#N/A</v>
      </c>
      <c r="E2916" s="99"/>
      <c r="F2916" s="60" t="e">
        <f>VLOOKUP($E2916:$E$5004,'PLANO DE APLICAÇÃO'!$A$5:$B$1002,2,0)</f>
        <v>#N/A</v>
      </c>
      <c r="G2916" s="28"/>
      <c r="H2916" s="29" t="str">
        <f>IF(G2916=1,'ANEXO RP14'!$A$51,(IF(G2916=2,'ANEXO RP14'!$A$52,(IF(G2916=3,'ANEXO RP14'!$A$53,(IF(G2916=4,'ANEXO RP14'!$A$54,(IF(G2916=5,'ANEXO RP14'!$A$55,(IF(G2916=6,'ANEXO RP14'!$A$56,(IF(G2916=7,'ANEXO RP14'!$A$57,(IF(G2916=8,'ANEXO RP14'!$A$58,(IF(G2916=9,'ANEXO RP14'!$A$59,(IF(G2916=10,'ANEXO RP14'!$A$60,(IF(G2916=11,'ANEXO RP14'!$A$61,(IF(G2916=12,'ANEXO RP14'!$A$62,(IF(G2916=13,'ANEXO RP14'!$A$63,(IF(G2916=14,'ANEXO RP14'!$A$64,(IF(G2916=15,'ANEXO RP14'!$A$65,(IF(G2916=16,'ANEXO RP14'!$A$66," ")))))))))))))))))))))))))))))))</f>
        <v xml:space="preserve"> </v>
      </c>
      <c r="I2916" s="106"/>
      <c r="J2916" s="114"/>
      <c r="K2916" s="91"/>
    </row>
    <row r="2917" spans="1:11" s="30" customFormat="1" ht="41.25" customHeight="1" thickBot="1" x14ac:dyDescent="0.3">
      <c r="A2917" s="113"/>
      <c r="B2917" s="93"/>
      <c r="C2917" s="55"/>
      <c r="D2917" s="94" t="e">
        <f>VLOOKUP($C2916:$C$5004,$C$27:$D$5004,2,0)</f>
        <v>#N/A</v>
      </c>
      <c r="E2917" s="99"/>
      <c r="F2917" s="60" t="e">
        <f>VLOOKUP($E2917:$E$5004,'PLANO DE APLICAÇÃO'!$A$5:$B$1002,2,0)</f>
        <v>#N/A</v>
      </c>
      <c r="G2917" s="28"/>
      <c r="H2917" s="29" t="str">
        <f>IF(G2917=1,'ANEXO RP14'!$A$51,(IF(G2917=2,'ANEXO RP14'!$A$52,(IF(G2917=3,'ANEXO RP14'!$A$53,(IF(G2917=4,'ANEXO RP14'!$A$54,(IF(G2917=5,'ANEXO RP14'!$A$55,(IF(G2917=6,'ANEXO RP14'!$A$56,(IF(G2917=7,'ANEXO RP14'!$A$57,(IF(G2917=8,'ANEXO RP14'!$A$58,(IF(G2917=9,'ANEXO RP14'!$A$59,(IF(G2917=10,'ANEXO RP14'!$A$60,(IF(G2917=11,'ANEXO RP14'!$A$61,(IF(G2917=12,'ANEXO RP14'!$A$62,(IF(G2917=13,'ANEXO RP14'!$A$63,(IF(G2917=14,'ANEXO RP14'!$A$64,(IF(G2917=15,'ANEXO RP14'!$A$65,(IF(G2917=16,'ANEXO RP14'!$A$66," ")))))))))))))))))))))))))))))))</f>
        <v xml:space="preserve"> </v>
      </c>
      <c r="I2917" s="106"/>
      <c r="J2917" s="114"/>
      <c r="K2917" s="91"/>
    </row>
    <row r="2918" spans="1:11" s="30" customFormat="1" ht="41.25" customHeight="1" thickBot="1" x14ac:dyDescent="0.3">
      <c r="A2918" s="113"/>
      <c r="B2918" s="93"/>
      <c r="C2918" s="55"/>
      <c r="D2918" s="94" t="e">
        <f>VLOOKUP($C2917:$C$5004,$C$27:$D$5004,2,0)</f>
        <v>#N/A</v>
      </c>
      <c r="E2918" s="99"/>
      <c r="F2918" s="60" t="e">
        <f>VLOOKUP($E2918:$E$5004,'PLANO DE APLICAÇÃO'!$A$5:$B$1002,2,0)</f>
        <v>#N/A</v>
      </c>
      <c r="G2918" s="28"/>
      <c r="H2918" s="29" t="str">
        <f>IF(G2918=1,'ANEXO RP14'!$A$51,(IF(G2918=2,'ANEXO RP14'!$A$52,(IF(G2918=3,'ANEXO RP14'!$A$53,(IF(G2918=4,'ANEXO RP14'!$A$54,(IF(G2918=5,'ANEXO RP14'!$A$55,(IF(G2918=6,'ANEXO RP14'!$A$56,(IF(G2918=7,'ANEXO RP14'!$A$57,(IF(G2918=8,'ANEXO RP14'!$A$58,(IF(G2918=9,'ANEXO RP14'!$A$59,(IF(G2918=10,'ANEXO RP14'!$A$60,(IF(G2918=11,'ANEXO RP14'!$A$61,(IF(G2918=12,'ANEXO RP14'!$A$62,(IF(G2918=13,'ANEXO RP14'!$A$63,(IF(G2918=14,'ANEXO RP14'!$A$64,(IF(G2918=15,'ANEXO RP14'!$A$65,(IF(G2918=16,'ANEXO RP14'!$A$66," ")))))))))))))))))))))))))))))))</f>
        <v xml:space="preserve"> </v>
      </c>
      <c r="I2918" s="106"/>
      <c r="J2918" s="114"/>
      <c r="K2918" s="91"/>
    </row>
    <row r="2919" spans="1:11" s="30" customFormat="1" ht="41.25" customHeight="1" thickBot="1" x14ac:dyDescent="0.3">
      <c r="A2919" s="113"/>
      <c r="B2919" s="93"/>
      <c r="C2919" s="55"/>
      <c r="D2919" s="94" t="e">
        <f>VLOOKUP($C2918:$C$5004,$C$27:$D$5004,2,0)</f>
        <v>#N/A</v>
      </c>
      <c r="E2919" s="99"/>
      <c r="F2919" s="60" t="e">
        <f>VLOOKUP($E2919:$E$5004,'PLANO DE APLICAÇÃO'!$A$5:$B$1002,2,0)</f>
        <v>#N/A</v>
      </c>
      <c r="G2919" s="28"/>
      <c r="H2919" s="29" t="str">
        <f>IF(G2919=1,'ANEXO RP14'!$A$51,(IF(G2919=2,'ANEXO RP14'!$A$52,(IF(G2919=3,'ANEXO RP14'!$A$53,(IF(G2919=4,'ANEXO RP14'!$A$54,(IF(G2919=5,'ANEXO RP14'!$A$55,(IF(G2919=6,'ANEXO RP14'!$A$56,(IF(G2919=7,'ANEXO RP14'!$A$57,(IF(G2919=8,'ANEXO RP14'!$A$58,(IF(G2919=9,'ANEXO RP14'!$A$59,(IF(G2919=10,'ANEXO RP14'!$A$60,(IF(G2919=11,'ANEXO RP14'!$A$61,(IF(G2919=12,'ANEXO RP14'!$A$62,(IF(G2919=13,'ANEXO RP14'!$A$63,(IF(G2919=14,'ANEXO RP14'!$A$64,(IF(G2919=15,'ANEXO RP14'!$A$65,(IF(G2919=16,'ANEXO RP14'!$A$66," ")))))))))))))))))))))))))))))))</f>
        <v xml:space="preserve"> </v>
      </c>
      <c r="I2919" s="106"/>
      <c r="J2919" s="114"/>
      <c r="K2919" s="91"/>
    </row>
    <row r="2920" spans="1:11" s="30" customFormat="1" ht="41.25" customHeight="1" thickBot="1" x14ac:dyDescent="0.3">
      <c r="A2920" s="113"/>
      <c r="B2920" s="93"/>
      <c r="C2920" s="55"/>
      <c r="D2920" s="94" t="e">
        <f>VLOOKUP($C2919:$C$5004,$C$27:$D$5004,2,0)</f>
        <v>#N/A</v>
      </c>
      <c r="E2920" s="99"/>
      <c r="F2920" s="60" t="e">
        <f>VLOOKUP($E2920:$E$5004,'PLANO DE APLICAÇÃO'!$A$5:$B$1002,2,0)</f>
        <v>#N/A</v>
      </c>
      <c r="G2920" s="28"/>
      <c r="H2920" s="29" t="str">
        <f>IF(G2920=1,'ANEXO RP14'!$A$51,(IF(G2920=2,'ANEXO RP14'!$A$52,(IF(G2920=3,'ANEXO RP14'!$A$53,(IF(G2920=4,'ANEXO RP14'!$A$54,(IF(G2920=5,'ANEXO RP14'!$A$55,(IF(G2920=6,'ANEXO RP14'!$A$56,(IF(G2920=7,'ANEXO RP14'!$A$57,(IF(G2920=8,'ANEXO RP14'!$A$58,(IF(G2920=9,'ANEXO RP14'!$A$59,(IF(G2920=10,'ANEXO RP14'!$A$60,(IF(G2920=11,'ANEXO RP14'!$A$61,(IF(G2920=12,'ANEXO RP14'!$A$62,(IF(G2920=13,'ANEXO RP14'!$A$63,(IF(G2920=14,'ANEXO RP14'!$A$64,(IF(G2920=15,'ANEXO RP14'!$A$65,(IF(G2920=16,'ANEXO RP14'!$A$66," ")))))))))))))))))))))))))))))))</f>
        <v xml:space="preserve"> </v>
      </c>
      <c r="I2920" s="106"/>
      <c r="J2920" s="114"/>
      <c r="K2920" s="91"/>
    </row>
    <row r="2921" spans="1:11" s="30" customFormat="1" ht="41.25" customHeight="1" thickBot="1" x14ac:dyDescent="0.3">
      <c r="A2921" s="113"/>
      <c r="B2921" s="93"/>
      <c r="C2921" s="55"/>
      <c r="D2921" s="94" t="e">
        <f>VLOOKUP($C2920:$C$5004,$C$27:$D$5004,2,0)</f>
        <v>#N/A</v>
      </c>
      <c r="E2921" s="99"/>
      <c r="F2921" s="60" t="e">
        <f>VLOOKUP($E2921:$E$5004,'PLANO DE APLICAÇÃO'!$A$5:$B$1002,2,0)</f>
        <v>#N/A</v>
      </c>
      <c r="G2921" s="28"/>
      <c r="H2921" s="29" t="str">
        <f>IF(G2921=1,'ANEXO RP14'!$A$51,(IF(G2921=2,'ANEXO RP14'!$A$52,(IF(G2921=3,'ANEXO RP14'!$A$53,(IF(G2921=4,'ANEXO RP14'!$A$54,(IF(G2921=5,'ANEXO RP14'!$A$55,(IF(G2921=6,'ANEXO RP14'!$A$56,(IF(G2921=7,'ANEXO RP14'!$A$57,(IF(G2921=8,'ANEXO RP14'!$A$58,(IF(G2921=9,'ANEXO RP14'!$A$59,(IF(G2921=10,'ANEXO RP14'!$A$60,(IF(G2921=11,'ANEXO RP14'!$A$61,(IF(G2921=12,'ANEXO RP14'!$A$62,(IF(G2921=13,'ANEXO RP14'!$A$63,(IF(G2921=14,'ANEXO RP14'!$A$64,(IF(G2921=15,'ANEXO RP14'!$A$65,(IF(G2921=16,'ANEXO RP14'!$A$66," ")))))))))))))))))))))))))))))))</f>
        <v xml:space="preserve"> </v>
      </c>
      <c r="I2921" s="106"/>
      <c r="J2921" s="114"/>
      <c r="K2921" s="91"/>
    </row>
    <row r="2922" spans="1:11" s="30" customFormat="1" ht="41.25" customHeight="1" thickBot="1" x14ac:dyDescent="0.3">
      <c r="A2922" s="113"/>
      <c r="B2922" s="93"/>
      <c r="C2922" s="55"/>
      <c r="D2922" s="94" t="e">
        <f>VLOOKUP($C2921:$C$5004,$C$27:$D$5004,2,0)</f>
        <v>#N/A</v>
      </c>
      <c r="E2922" s="99"/>
      <c r="F2922" s="60" t="e">
        <f>VLOOKUP($E2922:$E$5004,'PLANO DE APLICAÇÃO'!$A$5:$B$1002,2,0)</f>
        <v>#N/A</v>
      </c>
      <c r="G2922" s="28"/>
      <c r="H2922" s="29" t="str">
        <f>IF(G2922=1,'ANEXO RP14'!$A$51,(IF(G2922=2,'ANEXO RP14'!$A$52,(IF(G2922=3,'ANEXO RP14'!$A$53,(IF(G2922=4,'ANEXO RP14'!$A$54,(IF(G2922=5,'ANEXO RP14'!$A$55,(IF(G2922=6,'ANEXO RP14'!$A$56,(IF(G2922=7,'ANEXO RP14'!$A$57,(IF(G2922=8,'ANEXO RP14'!$A$58,(IF(G2922=9,'ANEXO RP14'!$A$59,(IF(G2922=10,'ANEXO RP14'!$A$60,(IF(G2922=11,'ANEXO RP14'!$A$61,(IF(G2922=12,'ANEXO RP14'!$A$62,(IF(G2922=13,'ANEXO RP14'!$A$63,(IF(G2922=14,'ANEXO RP14'!$A$64,(IF(G2922=15,'ANEXO RP14'!$A$65,(IF(G2922=16,'ANEXO RP14'!$A$66," ")))))))))))))))))))))))))))))))</f>
        <v xml:space="preserve"> </v>
      </c>
      <c r="I2922" s="106"/>
      <c r="J2922" s="114"/>
      <c r="K2922" s="91"/>
    </row>
    <row r="2923" spans="1:11" s="30" customFormat="1" ht="41.25" customHeight="1" thickBot="1" x14ac:dyDescent="0.3">
      <c r="A2923" s="113"/>
      <c r="B2923" s="93"/>
      <c r="C2923" s="55"/>
      <c r="D2923" s="94" t="e">
        <f>VLOOKUP($C2922:$C$5004,$C$27:$D$5004,2,0)</f>
        <v>#N/A</v>
      </c>
      <c r="E2923" s="99"/>
      <c r="F2923" s="60" t="e">
        <f>VLOOKUP($E2923:$E$5004,'PLANO DE APLICAÇÃO'!$A$5:$B$1002,2,0)</f>
        <v>#N/A</v>
      </c>
      <c r="G2923" s="28"/>
      <c r="H2923" s="29" t="str">
        <f>IF(G2923=1,'ANEXO RP14'!$A$51,(IF(G2923=2,'ANEXO RP14'!$A$52,(IF(G2923=3,'ANEXO RP14'!$A$53,(IF(G2923=4,'ANEXO RP14'!$A$54,(IF(G2923=5,'ANEXO RP14'!$A$55,(IF(G2923=6,'ANEXO RP14'!$A$56,(IF(G2923=7,'ANEXO RP14'!$A$57,(IF(G2923=8,'ANEXO RP14'!$A$58,(IF(G2923=9,'ANEXO RP14'!$A$59,(IF(G2923=10,'ANEXO RP14'!$A$60,(IF(G2923=11,'ANEXO RP14'!$A$61,(IF(G2923=12,'ANEXO RP14'!$A$62,(IF(G2923=13,'ANEXO RP14'!$A$63,(IF(G2923=14,'ANEXO RP14'!$A$64,(IF(G2923=15,'ANEXO RP14'!$A$65,(IF(G2923=16,'ANEXO RP14'!$A$66," ")))))))))))))))))))))))))))))))</f>
        <v xml:space="preserve"> </v>
      </c>
      <c r="I2923" s="106"/>
      <c r="J2923" s="114"/>
      <c r="K2923" s="91"/>
    </row>
    <row r="2924" spans="1:11" s="30" customFormat="1" ht="41.25" customHeight="1" thickBot="1" x14ac:dyDescent="0.3">
      <c r="A2924" s="113"/>
      <c r="B2924" s="93"/>
      <c r="C2924" s="55"/>
      <c r="D2924" s="94" t="e">
        <f>VLOOKUP($C2923:$C$5004,$C$27:$D$5004,2,0)</f>
        <v>#N/A</v>
      </c>
      <c r="E2924" s="99"/>
      <c r="F2924" s="60" t="e">
        <f>VLOOKUP($E2924:$E$5004,'PLANO DE APLICAÇÃO'!$A$5:$B$1002,2,0)</f>
        <v>#N/A</v>
      </c>
      <c r="G2924" s="28"/>
      <c r="H2924" s="29" t="str">
        <f>IF(G2924=1,'ANEXO RP14'!$A$51,(IF(G2924=2,'ANEXO RP14'!$A$52,(IF(G2924=3,'ANEXO RP14'!$A$53,(IF(G2924=4,'ANEXO RP14'!$A$54,(IF(G2924=5,'ANEXO RP14'!$A$55,(IF(G2924=6,'ANEXO RP14'!$A$56,(IF(G2924=7,'ANEXO RP14'!$A$57,(IF(G2924=8,'ANEXO RP14'!$A$58,(IF(G2924=9,'ANEXO RP14'!$A$59,(IF(G2924=10,'ANEXO RP14'!$A$60,(IF(G2924=11,'ANEXO RP14'!$A$61,(IF(G2924=12,'ANEXO RP14'!$A$62,(IF(G2924=13,'ANEXO RP14'!$A$63,(IF(G2924=14,'ANEXO RP14'!$A$64,(IF(G2924=15,'ANEXO RP14'!$A$65,(IF(G2924=16,'ANEXO RP14'!$A$66," ")))))))))))))))))))))))))))))))</f>
        <v xml:space="preserve"> </v>
      </c>
      <c r="I2924" s="106"/>
      <c r="J2924" s="114"/>
      <c r="K2924" s="91"/>
    </row>
    <row r="2925" spans="1:11" s="30" customFormat="1" ht="41.25" customHeight="1" thickBot="1" x14ac:dyDescent="0.3">
      <c r="A2925" s="113"/>
      <c r="B2925" s="93"/>
      <c r="C2925" s="55"/>
      <c r="D2925" s="94" t="e">
        <f>VLOOKUP($C2924:$C$5004,$C$27:$D$5004,2,0)</f>
        <v>#N/A</v>
      </c>
      <c r="E2925" s="99"/>
      <c r="F2925" s="60" t="e">
        <f>VLOOKUP($E2925:$E$5004,'PLANO DE APLICAÇÃO'!$A$5:$B$1002,2,0)</f>
        <v>#N/A</v>
      </c>
      <c r="G2925" s="28"/>
      <c r="H2925" s="29" t="str">
        <f>IF(G2925=1,'ANEXO RP14'!$A$51,(IF(G2925=2,'ANEXO RP14'!$A$52,(IF(G2925=3,'ANEXO RP14'!$A$53,(IF(G2925=4,'ANEXO RP14'!$A$54,(IF(G2925=5,'ANEXO RP14'!$A$55,(IF(G2925=6,'ANEXO RP14'!$A$56,(IF(G2925=7,'ANEXO RP14'!$A$57,(IF(G2925=8,'ANEXO RP14'!$A$58,(IF(G2925=9,'ANEXO RP14'!$A$59,(IF(G2925=10,'ANEXO RP14'!$A$60,(IF(G2925=11,'ANEXO RP14'!$A$61,(IF(G2925=12,'ANEXO RP14'!$A$62,(IF(G2925=13,'ANEXO RP14'!$A$63,(IF(G2925=14,'ANEXO RP14'!$A$64,(IF(G2925=15,'ANEXO RP14'!$A$65,(IF(G2925=16,'ANEXO RP14'!$A$66," ")))))))))))))))))))))))))))))))</f>
        <v xml:space="preserve"> </v>
      </c>
      <c r="I2925" s="106"/>
      <c r="J2925" s="114"/>
      <c r="K2925" s="91"/>
    </row>
    <row r="2926" spans="1:11" s="30" customFormat="1" ht="41.25" customHeight="1" thickBot="1" x14ac:dyDescent="0.3">
      <c r="A2926" s="113"/>
      <c r="B2926" s="93"/>
      <c r="C2926" s="55"/>
      <c r="D2926" s="94" t="e">
        <f>VLOOKUP($C2925:$C$5004,$C$27:$D$5004,2,0)</f>
        <v>#N/A</v>
      </c>
      <c r="E2926" s="99"/>
      <c r="F2926" s="60" t="e">
        <f>VLOOKUP($E2926:$E$5004,'PLANO DE APLICAÇÃO'!$A$5:$B$1002,2,0)</f>
        <v>#N/A</v>
      </c>
      <c r="G2926" s="28"/>
      <c r="H2926" s="29" t="str">
        <f>IF(G2926=1,'ANEXO RP14'!$A$51,(IF(G2926=2,'ANEXO RP14'!$A$52,(IF(G2926=3,'ANEXO RP14'!$A$53,(IF(G2926=4,'ANEXO RP14'!$A$54,(IF(G2926=5,'ANEXO RP14'!$A$55,(IF(G2926=6,'ANEXO RP14'!$A$56,(IF(G2926=7,'ANEXO RP14'!$A$57,(IF(G2926=8,'ANEXO RP14'!$A$58,(IF(G2926=9,'ANEXO RP14'!$A$59,(IF(G2926=10,'ANEXO RP14'!$A$60,(IF(G2926=11,'ANEXO RP14'!$A$61,(IF(G2926=12,'ANEXO RP14'!$A$62,(IF(G2926=13,'ANEXO RP14'!$A$63,(IF(G2926=14,'ANEXO RP14'!$A$64,(IF(G2926=15,'ANEXO RP14'!$A$65,(IF(G2926=16,'ANEXO RP14'!$A$66," ")))))))))))))))))))))))))))))))</f>
        <v xml:space="preserve"> </v>
      </c>
      <c r="I2926" s="106"/>
      <c r="J2926" s="114"/>
      <c r="K2926" s="91"/>
    </row>
    <row r="2927" spans="1:11" s="30" customFormat="1" ht="41.25" customHeight="1" thickBot="1" x14ac:dyDescent="0.3">
      <c r="A2927" s="113"/>
      <c r="B2927" s="93"/>
      <c r="C2927" s="55"/>
      <c r="D2927" s="94" t="e">
        <f>VLOOKUP($C2926:$C$5004,$C$27:$D$5004,2,0)</f>
        <v>#N/A</v>
      </c>
      <c r="E2927" s="99"/>
      <c r="F2927" s="60" t="e">
        <f>VLOOKUP($E2927:$E$5004,'PLANO DE APLICAÇÃO'!$A$5:$B$1002,2,0)</f>
        <v>#N/A</v>
      </c>
      <c r="G2927" s="28"/>
      <c r="H2927" s="29" t="str">
        <f>IF(G2927=1,'ANEXO RP14'!$A$51,(IF(G2927=2,'ANEXO RP14'!$A$52,(IF(G2927=3,'ANEXO RP14'!$A$53,(IF(G2927=4,'ANEXO RP14'!$A$54,(IF(G2927=5,'ANEXO RP14'!$A$55,(IF(G2927=6,'ANEXO RP14'!$A$56,(IF(G2927=7,'ANEXO RP14'!$A$57,(IF(G2927=8,'ANEXO RP14'!$A$58,(IF(G2927=9,'ANEXO RP14'!$A$59,(IF(G2927=10,'ANEXO RP14'!$A$60,(IF(G2927=11,'ANEXO RP14'!$A$61,(IF(G2927=12,'ANEXO RP14'!$A$62,(IF(G2927=13,'ANEXO RP14'!$A$63,(IF(G2927=14,'ANEXO RP14'!$A$64,(IF(G2927=15,'ANEXO RP14'!$A$65,(IF(G2927=16,'ANEXO RP14'!$A$66," ")))))))))))))))))))))))))))))))</f>
        <v xml:space="preserve"> </v>
      </c>
      <c r="I2927" s="106"/>
      <c r="J2927" s="114"/>
      <c r="K2927" s="91"/>
    </row>
    <row r="2928" spans="1:11" s="30" customFormat="1" ht="41.25" customHeight="1" thickBot="1" x14ac:dyDescent="0.3">
      <c r="A2928" s="113"/>
      <c r="B2928" s="93"/>
      <c r="C2928" s="55"/>
      <c r="D2928" s="94" t="e">
        <f>VLOOKUP($C2927:$C$5004,$C$27:$D$5004,2,0)</f>
        <v>#N/A</v>
      </c>
      <c r="E2928" s="99"/>
      <c r="F2928" s="60" t="e">
        <f>VLOOKUP($E2928:$E$5004,'PLANO DE APLICAÇÃO'!$A$5:$B$1002,2,0)</f>
        <v>#N/A</v>
      </c>
      <c r="G2928" s="28"/>
      <c r="H2928" s="29" t="str">
        <f>IF(G2928=1,'ANEXO RP14'!$A$51,(IF(G2928=2,'ANEXO RP14'!$A$52,(IF(G2928=3,'ANEXO RP14'!$A$53,(IF(G2928=4,'ANEXO RP14'!$A$54,(IF(G2928=5,'ANEXO RP14'!$A$55,(IF(G2928=6,'ANEXO RP14'!$A$56,(IF(G2928=7,'ANEXO RP14'!$A$57,(IF(G2928=8,'ANEXO RP14'!$A$58,(IF(G2928=9,'ANEXO RP14'!$A$59,(IF(G2928=10,'ANEXO RP14'!$A$60,(IF(G2928=11,'ANEXO RP14'!$A$61,(IF(G2928=12,'ANEXO RP14'!$A$62,(IF(G2928=13,'ANEXO RP14'!$A$63,(IF(G2928=14,'ANEXO RP14'!$A$64,(IF(G2928=15,'ANEXO RP14'!$A$65,(IF(G2928=16,'ANEXO RP14'!$A$66," ")))))))))))))))))))))))))))))))</f>
        <v xml:space="preserve"> </v>
      </c>
      <c r="I2928" s="106"/>
      <c r="J2928" s="114"/>
      <c r="K2928" s="91"/>
    </row>
    <row r="2929" spans="1:11" s="30" customFormat="1" ht="41.25" customHeight="1" thickBot="1" x14ac:dyDescent="0.3">
      <c r="A2929" s="113"/>
      <c r="B2929" s="93"/>
      <c r="C2929" s="55"/>
      <c r="D2929" s="94" t="e">
        <f>VLOOKUP($C2928:$C$5004,$C$27:$D$5004,2,0)</f>
        <v>#N/A</v>
      </c>
      <c r="E2929" s="99"/>
      <c r="F2929" s="60" t="e">
        <f>VLOOKUP($E2929:$E$5004,'PLANO DE APLICAÇÃO'!$A$5:$B$1002,2,0)</f>
        <v>#N/A</v>
      </c>
      <c r="G2929" s="28"/>
      <c r="H2929" s="29" t="str">
        <f>IF(G2929=1,'ANEXO RP14'!$A$51,(IF(G2929=2,'ANEXO RP14'!$A$52,(IF(G2929=3,'ANEXO RP14'!$A$53,(IF(G2929=4,'ANEXO RP14'!$A$54,(IF(G2929=5,'ANEXO RP14'!$A$55,(IF(G2929=6,'ANEXO RP14'!$A$56,(IF(G2929=7,'ANEXO RP14'!$A$57,(IF(G2929=8,'ANEXO RP14'!$A$58,(IF(G2929=9,'ANEXO RP14'!$A$59,(IF(G2929=10,'ANEXO RP14'!$A$60,(IF(G2929=11,'ANEXO RP14'!$A$61,(IF(G2929=12,'ANEXO RP14'!$A$62,(IF(G2929=13,'ANEXO RP14'!$A$63,(IF(G2929=14,'ANEXO RP14'!$A$64,(IF(G2929=15,'ANEXO RP14'!$A$65,(IF(G2929=16,'ANEXO RP14'!$A$66," ")))))))))))))))))))))))))))))))</f>
        <v xml:space="preserve"> </v>
      </c>
      <c r="I2929" s="106"/>
      <c r="J2929" s="114"/>
      <c r="K2929" s="91"/>
    </row>
    <row r="2930" spans="1:11" s="30" customFormat="1" ht="41.25" customHeight="1" thickBot="1" x14ac:dyDescent="0.3">
      <c r="A2930" s="113"/>
      <c r="B2930" s="93"/>
      <c r="C2930" s="55"/>
      <c r="D2930" s="94" t="e">
        <f>VLOOKUP($C2929:$C$5004,$C$27:$D$5004,2,0)</f>
        <v>#N/A</v>
      </c>
      <c r="E2930" s="99"/>
      <c r="F2930" s="60" t="e">
        <f>VLOOKUP($E2930:$E$5004,'PLANO DE APLICAÇÃO'!$A$5:$B$1002,2,0)</f>
        <v>#N/A</v>
      </c>
      <c r="G2930" s="28"/>
      <c r="H2930" s="29" t="str">
        <f>IF(G2930=1,'ANEXO RP14'!$A$51,(IF(G2930=2,'ANEXO RP14'!$A$52,(IF(G2930=3,'ANEXO RP14'!$A$53,(IF(G2930=4,'ANEXO RP14'!$A$54,(IF(G2930=5,'ANEXO RP14'!$A$55,(IF(G2930=6,'ANEXO RP14'!$A$56,(IF(G2930=7,'ANEXO RP14'!$A$57,(IF(G2930=8,'ANEXO RP14'!$A$58,(IF(G2930=9,'ANEXO RP14'!$A$59,(IF(G2930=10,'ANEXO RP14'!$A$60,(IF(G2930=11,'ANEXO RP14'!$A$61,(IF(G2930=12,'ANEXO RP14'!$A$62,(IF(G2930=13,'ANEXO RP14'!$A$63,(IF(G2930=14,'ANEXO RP14'!$A$64,(IF(G2930=15,'ANEXO RP14'!$A$65,(IF(G2930=16,'ANEXO RP14'!$A$66," ")))))))))))))))))))))))))))))))</f>
        <v xml:space="preserve"> </v>
      </c>
      <c r="I2930" s="106"/>
      <c r="J2930" s="114"/>
      <c r="K2930" s="91"/>
    </row>
    <row r="2931" spans="1:11" s="30" customFormat="1" ht="41.25" customHeight="1" thickBot="1" x14ac:dyDescent="0.3">
      <c r="A2931" s="113"/>
      <c r="B2931" s="93"/>
      <c r="C2931" s="55"/>
      <c r="D2931" s="94" t="e">
        <f>VLOOKUP($C2930:$C$5004,$C$27:$D$5004,2,0)</f>
        <v>#N/A</v>
      </c>
      <c r="E2931" s="99"/>
      <c r="F2931" s="60" t="e">
        <f>VLOOKUP($E2931:$E$5004,'PLANO DE APLICAÇÃO'!$A$5:$B$1002,2,0)</f>
        <v>#N/A</v>
      </c>
      <c r="G2931" s="28"/>
      <c r="H2931" s="29" t="str">
        <f>IF(G2931=1,'ANEXO RP14'!$A$51,(IF(G2931=2,'ANEXO RP14'!$A$52,(IF(G2931=3,'ANEXO RP14'!$A$53,(IF(G2931=4,'ANEXO RP14'!$A$54,(IF(G2931=5,'ANEXO RP14'!$A$55,(IF(G2931=6,'ANEXO RP14'!$A$56,(IF(G2931=7,'ANEXO RP14'!$A$57,(IF(G2931=8,'ANEXO RP14'!$A$58,(IF(G2931=9,'ANEXO RP14'!$A$59,(IF(G2931=10,'ANEXO RP14'!$A$60,(IF(G2931=11,'ANEXO RP14'!$A$61,(IF(G2931=12,'ANEXO RP14'!$A$62,(IF(G2931=13,'ANEXO RP14'!$A$63,(IF(G2931=14,'ANEXO RP14'!$A$64,(IF(G2931=15,'ANEXO RP14'!$A$65,(IF(G2931=16,'ANEXO RP14'!$A$66," ")))))))))))))))))))))))))))))))</f>
        <v xml:space="preserve"> </v>
      </c>
      <c r="I2931" s="106"/>
      <c r="J2931" s="114"/>
      <c r="K2931" s="91"/>
    </row>
    <row r="2932" spans="1:11" s="30" customFormat="1" ht="41.25" customHeight="1" thickBot="1" x14ac:dyDescent="0.3">
      <c r="A2932" s="113"/>
      <c r="B2932" s="93"/>
      <c r="C2932" s="55"/>
      <c r="D2932" s="94" t="e">
        <f>VLOOKUP($C2931:$C$5004,$C$27:$D$5004,2,0)</f>
        <v>#N/A</v>
      </c>
      <c r="E2932" s="99"/>
      <c r="F2932" s="60" t="e">
        <f>VLOOKUP($E2932:$E$5004,'PLANO DE APLICAÇÃO'!$A$5:$B$1002,2,0)</f>
        <v>#N/A</v>
      </c>
      <c r="G2932" s="28"/>
      <c r="H2932" s="29" t="str">
        <f>IF(G2932=1,'ANEXO RP14'!$A$51,(IF(G2932=2,'ANEXO RP14'!$A$52,(IF(G2932=3,'ANEXO RP14'!$A$53,(IF(G2932=4,'ANEXO RP14'!$A$54,(IF(G2932=5,'ANEXO RP14'!$A$55,(IF(G2932=6,'ANEXO RP14'!$A$56,(IF(G2932=7,'ANEXO RP14'!$A$57,(IF(G2932=8,'ANEXO RP14'!$A$58,(IF(G2932=9,'ANEXO RP14'!$A$59,(IF(G2932=10,'ANEXO RP14'!$A$60,(IF(G2932=11,'ANEXO RP14'!$A$61,(IF(G2932=12,'ANEXO RP14'!$A$62,(IF(G2932=13,'ANEXO RP14'!$A$63,(IF(G2932=14,'ANEXO RP14'!$A$64,(IF(G2932=15,'ANEXO RP14'!$A$65,(IF(G2932=16,'ANEXO RP14'!$A$66," ")))))))))))))))))))))))))))))))</f>
        <v xml:space="preserve"> </v>
      </c>
      <c r="I2932" s="106"/>
      <c r="J2932" s="114"/>
      <c r="K2932" s="91"/>
    </row>
    <row r="2933" spans="1:11" s="30" customFormat="1" ht="41.25" customHeight="1" thickBot="1" x14ac:dyDescent="0.3">
      <c r="A2933" s="113"/>
      <c r="B2933" s="93"/>
      <c r="C2933" s="55"/>
      <c r="D2933" s="94" t="e">
        <f>VLOOKUP($C2932:$C$5004,$C$27:$D$5004,2,0)</f>
        <v>#N/A</v>
      </c>
      <c r="E2933" s="99"/>
      <c r="F2933" s="60" t="e">
        <f>VLOOKUP($E2933:$E$5004,'PLANO DE APLICAÇÃO'!$A$5:$B$1002,2,0)</f>
        <v>#N/A</v>
      </c>
      <c r="G2933" s="28"/>
      <c r="H2933" s="29" t="str">
        <f>IF(G2933=1,'ANEXO RP14'!$A$51,(IF(G2933=2,'ANEXO RP14'!$A$52,(IF(G2933=3,'ANEXO RP14'!$A$53,(IF(G2933=4,'ANEXO RP14'!$A$54,(IF(G2933=5,'ANEXO RP14'!$A$55,(IF(G2933=6,'ANEXO RP14'!$A$56,(IF(G2933=7,'ANEXO RP14'!$A$57,(IF(G2933=8,'ANEXO RP14'!$A$58,(IF(G2933=9,'ANEXO RP14'!$A$59,(IF(G2933=10,'ANEXO RP14'!$A$60,(IF(G2933=11,'ANEXO RP14'!$A$61,(IF(G2933=12,'ANEXO RP14'!$A$62,(IF(G2933=13,'ANEXO RP14'!$A$63,(IF(G2933=14,'ANEXO RP14'!$A$64,(IF(G2933=15,'ANEXO RP14'!$A$65,(IF(G2933=16,'ANEXO RP14'!$A$66," ")))))))))))))))))))))))))))))))</f>
        <v xml:space="preserve"> </v>
      </c>
      <c r="I2933" s="106"/>
      <c r="J2933" s="114"/>
      <c r="K2933" s="91"/>
    </row>
    <row r="2934" spans="1:11" s="30" customFormat="1" ht="41.25" customHeight="1" thickBot="1" x14ac:dyDescent="0.3">
      <c r="A2934" s="113"/>
      <c r="B2934" s="93"/>
      <c r="C2934" s="55"/>
      <c r="D2934" s="94" t="e">
        <f>VLOOKUP($C2933:$C$5004,$C$27:$D$5004,2,0)</f>
        <v>#N/A</v>
      </c>
      <c r="E2934" s="99"/>
      <c r="F2934" s="60" t="e">
        <f>VLOOKUP($E2934:$E$5004,'PLANO DE APLICAÇÃO'!$A$5:$B$1002,2,0)</f>
        <v>#N/A</v>
      </c>
      <c r="G2934" s="28"/>
      <c r="H2934" s="29" t="str">
        <f>IF(G2934=1,'ANEXO RP14'!$A$51,(IF(G2934=2,'ANEXO RP14'!$A$52,(IF(G2934=3,'ANEXO RP14'!$A$53,(IF(G2934=4,'ANEXO RP14'!$A$54,(IF(G2934=5,'ANEXO RP14'!$A$55,(IF(G2934=6,'ANEXO RP14'!$A$56,(IF(G2934=7,'ANEXO RP14'!$A$57,(IF(G2934=8,'ANEXO RP14'!$A$58,(IF(G2934=9,'ANEXO RP14'!$A$59,(IF(G2934=10,'ANEXO RP14'!$A$60,(IF(G2934=11,'ANEXO RP14'!$A$61,(IF(G2934=12,'ANEXO RP14'!$A$62,(IF(G2934=13,'ANEXO RP14'!$A$63,(IF(G2934=14,'ANEXO RP14'!$A$64,(IF(G2934=15,'ANEXO RP14'!$A$65,(IF(G2934=16,'ANEXO RP14'!$A$66," ")))))))))))))))))))))))))))))))</f>
        <v xml:space="preserve"> </v>
      </c>
      <c r="I2934" s="106"/>
      <c r="J2934" s="114"/>
      <c r="K2934" s="91"/>
    </row>
    <row r="2935" spans="1:11" s="30" customFormat="1" ht="41.25" customHeight="1" thickBot="1" x14ac:dyDescent="0.3">
      <c r="A2935" s="113"/>
      <c r="B2935" s="93"/>
      <c r="C2935" s="55"/>
      <c r="D2935" s="94" t="e">
        <f>VLOOKUP($C2934:$C$5004,$C$27:$D$5004,2,0)</f>
        <v>#N/A</v>
      </c>
      <c r="E2935" s="99"/>
      <c r="F2935" s="60" t="e">
        <f>VLOOKUP($E2935:$E$5004,'PLANO DE APLICAÇÃO'!$A$5:$B$1002,2,0)</f>
        <v>#N/A</v>
      </c>
      <c r="G2935" s="28"/>
      <c r="H2935" s="29" t="str">
        <f>IF(G2935=1,'ANEXO RP14'!$A$51,(IF(G2935=2,'ANEXO RP14'!$A$52,(IF(G2935=3,'ANEXO RP14'!$A$53,(IF(G2935=4,'ANEXO RP14'!$A$54,(IF(G2935=5,'ANEXO RP14'!$A$55,(IF(G2935=6,'ANEXO RP14'!$A$56,(IF(G2935=7,'ANEXO RP14'!$A$57,(IF(G2935=8,'ANEXO RP14'!$A$58,(IF(G2935=9,'ANEXO RP14'!$A$59,(IF(G2935=10,'ANEXO RP14'!$A$60,(IF(G2935=11,'ANEXO RP14'!$A$61,(IF(G2935=12,'ANEXO RP14'!$A$62,(IF(G2935=13,'ANEXO RP14'!$A$63,(IF(G2935=14,'ANEXO RP14'!$A$64,(IF(G2935=15,'ANEXO RP14'!$A$65,(IF(G2935=16,'ANEXO RP14'!$A$66," ")))))))))))))))))))))))))))))))</f>
        <v xml:space="preserve"> </v>
      </c>
      <c r="I2935" s="106"/>
      <c r="J2935" s="114"/>
      <c r="K2935" s="91"/>
    </row>
    <row r="2936" spans="1:11" s="30" customFormat="1" ht="41.25" customHeight="1" thickBot="1" x14ac:dyDescent="0.3">
      <c r="A2936" s="113"/>
      <c r="B2936" s="93"/>
      <c r="C2936" s="55"/>
      <c r="D2936" s="94" t="e">
        <f>VLOOKUP($C2935:$C$5004,$C$27:$D$5004,2,0)</f>
        <v>#N/A</v>
      </c>
      <c r="E2936" s="99"/>
      <c r="F2936" s="60" t="e">
        <f>VLOOKUP($E2936:$E$5004,'PLANO DE APLICAÇÃO'!$A$5:$B$1002,2,0)</f>
        <v>#N/A</v>
      </c>
      <c r="G2936" s="28"/>
      <c r="H2936" s="29" t="str">
        <f>IF(G2936=1,'ANEXO RP14'!$A$51,(IF(G2936=2,'ANEXO RP14'!$A$52,(IF(G2936=3,'ANEXO RP14'!$A$53,(IF(G2936=4,'ANEXO RP14'!$A$54,(IF(G2936=5,'ANEXO RP14'!$A$55,(IF(G2936=6,'ANEXO RP14'!$A$56,(IF(G2936=7,'ANEXO RP14'!$A$57,(IF(G2936=8,'ANEXO RP14'!$A$58,(IF(G2936=9,'ANEXO RP14'!$A$59,(IF(G2936=10,'ANEXO RP14'!$A$60,(IF(G2936=11,'ANEXO RP14'!$A$61,(IF(G2936=12,'ANEXO RP14'!$A$62,(IF(G2936=13,'ANEXO RP14'!$A$63,(IF(G2936=14,'ANEXO RP14'!$A$64,(IF(G2936=15,'ANEXO RP14'!$A$65,(IF(G2936=16,'ANEXO RP14'!$A$66," ")))))))))))))))))))))))))))))))</f>
        <v xml:space="preserve"> </v>
      </c>
      <c r="I2936" s="106"/>
      <c r="J2936" s="114"/>
      <c r="K2936" s="91"/>
    </row>
    <row r="2937" spans="1:11" s="30" customFormat="1" ht="41.25" customHeight="1" thickBot="1" x14ac:dyDescent="0.3">
      <c r="A2937" s="113"/>
      <c r="B2937" s="93"/>
      <c r="C2937" s="55"/>
      <c r="D2937" s="94" t="e">
        <f>VLOOKUP($C2936:$C$5004,$C$27:$D$5004,2,0)</f>
        <v>#N/A</v>
      </c>
      <c r="E2937" s="99"/>
      <c r="F2937" s="60" t="e">
        <f>VLOOKUP($E2937:$E$5004,'PLANO DE APLICAÇÃO'!$A$5:$B$1002,2,0)</f>
        <v>#N/A</v>
      </c>
      <c r="G2937" s="28"/>
      <c r="H2937" s="29" t="str">
        <f>IF(G2937=1,'ANEXO RP14'!$A$51,(IF(G2937=2,'ANEXO RP14'!$A$52,(IF(G2937=3,'ANEXO RP14'!$A$53,(IF(G2937=4,'ANEXO RP14'!$A$54,(IF(G2937=5,'ANEXO RP14'!$A$55,(IF(G2937=6,'ANEXO RP14'!$A$56,(IF(G2937=7,'ANEXO RP14'!$A$57,(IF(G2937=8,'ANEXO RP14'!$A$58,(IF(G2937=9,'ANEXO RP14'!$A$59,(IF(G2937=10,'ANEXO RP14'!$A$60,(IF(G2937=11,'ANEXO RP14'!$A$61,(IF(G2937=12,'ANEXO RP14'!$A$62,(IF(G2937=13,'ANEXO RP14'!$A$63,(IF(G2937=14,'ANEXO RP14'!$A$64,(IF(G2937=15,'ANEXO RP14'!$A$65,(IF(G2937=16,'ANEXO RP14'!$A$66," ")))))))))))))))))))))))))))))))</f>
        <v xml:space="preserve"> </v>
      </c>
      <c r="I2937" s="106"/>
      <c r="J2937" s="114"/>
      <c r="K2937" s="91"/>
    </row>
    <row r="2938" spans="1:11" s="30" customFormat="1" ht="41.25" customHeight="1" thickBot="1" x14ac:dyDescent="0.3">
      <c r="A2938" s="113"/>
      <c r="B2938" s="93"/>
      <c r="C2938" s="55"/>
      <c r="D2938" s="94" t="e">
        <f>VLOOKUP($C2937:$C$5004,$C$27:$D$5004,2,0)</f>
        <v>#N/A</v>
      </c>
      <c r="E2938" s="99"/>
      <c r="F2938" s="60" t="e">
        <f>VLOOKUP($E2938:$E$5004,'PLANO DE APLICAÇÃO'!$A$5:$B$1002,2,0)</f>
        <v>#N/A</v>
      </c>
      <c r="G2938" s="28"/>
      <c r="H2938" s="29" t="str">
        <f>IF(G2938=1,'ANEXO RP14'!$A$51,(IF(G2938=2,'ANEXO RP14'!$A$52,(IF(G2938=3,'ANEXO RP14'!$A$53,(IF(G2938=4,'ANEXO RP14'!$A$54,(IF(G2938=5,'ANEXO RP14'!$A$55,(IF(G2938=6,'ANEXO RP14'!$A$56,(IF(G2938=7,'ANEXO RP14'!$A$57,(IF(G2938=8,'ANEXO RP14'!$A$58,(IF(G2938=9,'ANEXO RP14'!$A$59,(IF(G2938=10,'ANEXO RP14'!$A$60,(IF(G2938=11,'ANEXO RP14'!$A$61,(IF(G2938=12,'ANEXO RP14'!$A$62,(IF(G2938=13,'ANEXO RP14'!$A$63,(IF(G2938=14,'ANEXO RP14'!$A$64,(IF(G2938=15,'ANEXO RP14'!$A$65,(IF(G2938=16,'ANEXO RP14'!$A$66," ")))))))))))))))))))))))))))))))</f>
        <v xml:space="preserve"> </v>
      </c>
      <c r="I2938" s="106"/>
      <c r="J2938" s="114"/>
      <c r="K2938" s="91"/>
    </row>
    <row r="2939" spans="1:11" s="30" customFormat="1" ht="41.25" customHeight="1" thickBot="1" x14ac:dyDescent="0.3">
      <c r="A2939" s="113"/>
      <c r="B2939" s="93"/>
      <c r="C2939" s="55"/>
      <c r="D2939" s="94" t="e">
        <f>VLOOKUP($C2938:$C$5004,$C$27:$D$5004,2,0)</f>
        <v>#N/A</v>
      </c>
      <c r="E2939" s="99"/>
      <c r="F2939" s="60" t="e">
        <f>VLOOKUP($E2939:$E$5004,'PLANO DE APLICAÇÃO'!$A$5:$B$1002,2,0)</f>
        <v>#N/A</v>
      </c>
      <c r="G2939" s="28"/>
      <c r="H2939" s="29" t="str">
        <f>IF(G2939=1,'ANEXO RP14'!$A$51,(IF(G2939=2,'ANEXO RP14'!$A$52,(IF(G2939=3,'ANEXO RP14'!$A$53,(IF(G2939=4,'ANEXO RP14'!$A$54,(IF(G2939=5,'ANEXO RP14'!$A$55,(IF(G2939=6,'ANEXO RP14'!$A$56,(IF(G2939=7,'ANEXO RP14'!$A$57,(IF(G2939=8,'ANEXO RP14'!$A$58,(IF(G2939=9,'ANEXO RP14'!$A$59,(IF(G2939=10,'ANEXO RP14'!$A$60,(IF(G2939=11,'ANEXO RP14'!$A$61,(IF(G2939=12,'ANEXO RP14'!$A$62,(IF(G2939=13,'ANEXO RP14'!$A$63,(IF(G2939=14,'ANEXO RP14'!$A$64,(IF(G2939=15,'ANEXO RP14'!$A$65,(IF(G2939=16,'ANEXO RP14'!$A$66," ")))))))))))))))))))))))))))))))</f>
        <v xml:space="preserve"> </v>
      </c>
      <c r="I2939" s="106"/>
      <c r="J2939" s="114"/>
      <c r="K2939" s="91"/>
    </row>
    <row r="2940" spans="1:11" s="30" customFormat="1" ht="41.25" customHeight="1" thickBot="1" x14ac:dyDescent="0.3">
      <c r="A2940" s="113"/>
      <c r="B2940" s="93"/>
      <c r="C2940" s="55"/>
      <c r="D2940" s="94" t="e">
        <f>VLOOKUP($C2939:$C$5004,$C$27:$D$5004,2,0)</f>
        <v>#N/A</v>
      </c>
      <c r="E2940" s="99"/>
      <c r="F2940" s="60" t="e">
        <f>VLOOKUP($E2940:$E$5004,'PLANO DE APLICAÇÃO'!$A$5:$B$1002,2,0)</f>
        <v>#N/A</v>
      </c>
      <c r="G2940" s="28"/>
      <c r="H2940" s="29" t="str">
        <f>IF(G2940=1,'ANEXO RP14'!$A$51,(IF(G2940=2,'ANEXO RP14'!$A$52,(IF(G2940=3,'ANEXO RP14'!$A$53,(IF(G2940=4,'ANEXO RP14'!$A$54,(IF(G2940=5,'ANEXO RP14'!$A$55,(IF(G2940=6,'ANEXO RP14'!$A$56,(IF(G2940=7,'ANEXO RP14'!$A$57,(IF(G2940=8,'ANEXO RP14'!$A$58,(IF(G2940=9,'ANEXO RP14'!$A$59,(IF(G2940=10,'ANEXO RP14'!$A$60,(IF(G2940=11,'ANEXO RP14'!$A$61,(IF(G2940=12,'ANEXO RP14'!$A$62,(IF(G2940=13,'ANEXO RP14'!$A$63,(IF(G2940=14,'ANEXO RP14'!$A$64,(IF(G2940=15,'ANEXO RP14'!$A$65,(IF(G2940=16,'ANEXO RP14'!$A$66," ")))))))))))))))))))))))))))))))</f>
        <v xml:space="preserve"> </v>
      </c>
      <c r="I2940" s="106"/>
      <c r="J2940" s="114"/>
      <c r="K2940" s="91"/>
    </row>
    <row r="2941" spans="1:11" s="30" customFormat="1" ht="41.25" customHeight="1" thickBot="1" x14ac:dyDescent="0.3">
      <c r="A2941" s="113"/>
      <c r="B2941" s="93"/>
      <c r="C2941" s="55"/>
      <c r="D2941" s="94" t="e">
        <f>VLOOKUP($C2940:$C$5004,$C$27:$D$5004,2,0)</f>
        <v>#N/A</v>
      </c>
      <c r="E2941" s="99"/>
      <c r="F2941" s="60" t="e">
        <f>VLOOKUP($E2941:$E$5004,'PLANO DE APLICAÇÃO'!$A$5:$B$1002,2,0)</f>
        <v>#N/A</v>
      </c>
      <c r="G2941" s="28"/>
      <c r="H2941" s="29" t="str">
        <f>IF(G2941=1,'ANEXO RP14'!$A$51,(IF(G2941=2,'ANEXO RP14'!$A$52,(IF(G2941=3,'ANEXO RP14'!$A$53,(IF(G2941=4,'ANEXO RP14'!$A$54,(IF(G2941=5,'ANEXO RP14'!$A$55,(IF(G2941=6,'ANEXO RP14'!$A$56,(IF(G2941=7,'ANEXO RP14'!$A$57,(IF(G2941=8,'ANEXO RP14'!$A$58,(IF(G2941=9,'ANEXO RP14'!$A$59,(IF(G2941=10,'ANEXO RP14'!$A$60,(IF(G2941=11,'ANEXO RP14'!$A$61,(IF(G2941=12,'ANEXO RP14'!$A$62,(IF(G2941=13,'ANEXO RP14'!$A$63,(IF(G2941=14,'ANEXO RP14'!$A$64,(IF(G2941=15,'ANEXO RP14'!$A$65,(IF(G2941=16,'ANEXO RP14'!$A$66," ")))))))))))))))))))))))))))))))</f>
        <v xml:space="preserve"> </v>
      </c>
      <c r="I2941" s="106"/>
      <c r="J2941" s="114"/>
      <c r="K2941" s="91"/>
    </row>
    <row r="2942" spans="1:11" s="30" customFormat="1" ht="41.25" customHeight="1" thickBot="1" x14ac:dyDescent="0.3">
      <c r="A2942" s="113"/>
      <c r="B2942" s="93"/>
      <c r="C2942" s="55"/>
      <c r="D2942" s="94" t="e">
        <f>VLOOKUP($C2941:$C$5004,$C$27:$D$5004,2,0)</f>
        <v>#N/A</v>
      </c>
      <c r="E2942" s="99"/>
      <c r="F2942" s="60" t="e">
        <f>VLOOKUP($E2942:$E$5004,'PLANO DE APLICAÇÃO'!$A$5:$B$1002,2,0)</f>
        <v>#N/A</v>
      </c>
      <c r="G2942" s="28"/>
      <c r="H2942" s="29" t="str">
        <f>IF(G2942=1,'ANEXO RP14'!$A$51,(IF(G2942=2,'ANEXO RP14'!$A$52,(IF(G2942=3,'ANEXO RP14'!$A$53,(IF(G2942=4,'ANEXO RP14'!$A$54,(IF(G2942=5,'ANEXO RP14'!$A$55,(IF(G2942=6,'ANEXO RP14'!$A$56,(IF(G2942=7,'ANEXO RP14'!$A$57,(IF(G2942=8,'ANEXO RP14'!$A$58,(IF(G2942=9,'ANEXO RP14'!$A$59,(IF(G2942=10,'ANEXO RP14'!$A$60,(IF(G2942=11,'ANEXO RP14'!$A$61,(IF(G2942=12,'ANEXO RP14'!$A$62,(IF(G2942=13,'ANEXO RP14'!$A$63,(IF(G2942=14,'ANEXO RP14'!$A$64,(IF(G2942=15,'ANEXO RP14'!$A$65,(IF(G2942=16,'ANEXO RP14'!$A$66," ")))))))))))))))))))))))))))))))</f>
        <v xml:space="preserve"> </v>
      </c>
      <c r="I2942" s="106"/>
      <c r="J2942" s="114"/>
      <c r="K2942" s="91"/>
    </row>
    <row r="2943" spans="1:11" s="30" customFormat="1" ht="41.25" customHeight="1" thickBot="1" x14ac:dyDescent="0.3">
      <c r="A2943" s="113"/>
      <c r="B2943" s="93"/>
      <c r="C2943" s="55"/>
      <c r="D2943" s="94" t="e">
        <f>VLOOKUP($C2942:$C$5004,$C$27:$D$5004,2,0)</f>
        <v>#N/A</v>
      </c>
      <c r="E2943" s="99"/>
      <c r="F2943" s="60" t="e">
        <f>VLOOKUP($E2943:$E$5004,'PLANO DE APLICAÇÃO'!$A$5:$B$1002,2,0)</f>
        <v>#N/A</v>
      </c>
      <c r="G2943" s="28"/>
      <c r="H2943" s="29" t="str">
        <f>IF(G2943=1,'ANEXO RP14'!$A$51,(IF(G2943=2,'ANEXO RP14'!$A$52,(IF(G2943=3,'ANEXO RP14'!$A$53,(IF(G2943=4,'ANEXO RP14'!$A$54,(IF(G2943=5,'ANEXO RP14'!$A$55,(IF(G2943=6,'ANEXO RP14'!$A$56,(IF(G2943=7,'ANEXO RP14'!$A$57,(IF(G2943=8,'ANEXO RP14'!$A$58,(IF(G2943=9,'ANEXO RP14'!$A$59,(IF(G2943=10,'ANEXO RP14'!$A$60,(IF(G2943=11,'ANEXO RP14'!$A$61,(IF(G2943=12,'ANEXO RP14'!$A$62,(IF(G2943=13,'ANEXO RP14'!$A$63,(IF(G2943=14,'ANEXO RP14'!$A$64,(IF(G2943=15,'ANEXO RP14'!$A$65,(IF(G2943=16,'ANEXO RP14'!$A$66," ")))))))))))))))))))))))))))))))</f>
        <v xml:space="preserve"> </v>
      </c>
      <c r="I2943" s="106"/>
      <c r="J2943" s="114"/>
      <c r="K2943" s="91"/>
    </row>
    <row r="2944" spans="1:11" s="30" customFormat="1" ht="41.25" customHeight="1" thickBot="1" x14ac:dyDescent="0.3">
      <c r="A2944" s="113"/>
      <c r="B2944" s="93"/>
      <c r="C2944" s="55"/>
      <c r="D2944" s="94" t="e">
        <f>VLOOKUP($C2943:$C$5004,$C$27:$D$5004,2,0)</f>
        <v>#N/A</v>
      </c>
      <c r="E2944" s="99"/>
      <c r="F2944" s="60" t="e">
        <f>VLOOKUP($E2944:$E$5004,'PLANO DE APLICAÇÃO'!$A$5:$B$1002,2,0)</f>
        <v>#N/A</v>
      </c>
      <c r="G2944" s="28"/>
      <c r="H2944" s="29" t="str">
        <f>IF(G2944=1,'ANEXO RP14'!$A$51,(IF(G2944=2,'ANEXO RP14'!$A$52,(IF(G2944=3,'ANEXO RP14'!$A$53,(IF(G2944=4,'ANEXO RP14'!$A$54,(IF(G2944=5,'ANEXO RP14'!$A$55,(IF(G2944=6,'ANEXO RP14'!$A$56,(IF(G2944=7,'ANEXO RP14'!$A$57,(IF(G2944=8,'ANEXO RP14'!$A$58,(IF(G2944=9,'ANEXO RP14'!$A$59,(IF(G2944=10,'ANEXO RP14'!$A$60,(IF(G2944=11,'ANEXO RP14'!$A$61,(IF(G2944=12,'ANEXO RP14'!$A$62,(IF(G2944=13,'ANEXO RP14'!$A$63,(IF(G2944=14,'ANEXO RP14'!$A$64,(IF(G2944=15,'ANEXO RP14'!$A$65,(IF(G2944=16,'ANEXO RP14'!$A$66," ")))))))))))))))))))))))))))))))</f>
        <v xml:space="preserve"> </v>
      </c>
      <c r="I2944" s="106"/>
      <c r="J2944" s="114"/>
      <c r="K2944" s="91"/>
    </row>
    <row r="2945" spans="1:11" s="30" customFormat="1" ht="41.25" customHeight="1" thickBot="1" x14ac:dyDescent="0.3">
      <c r="A2945" s="113"/>
      <c r="B2945" s="93"/>
      <c r="C2945" s="55"/>
      <c r="D2945" s="94" t="e">
        <f>VLOOKUP($C2944:$C$5004,$C$27:$D$5004,2,0)</f>
        <v>#N/A</v>
      </c>
      <c r="E2945" s="99"/>
      <c r="F2945" s="60" t="e">
        <f>VLOOKUP($E2945:$E$5004,'PLANO DE APLICAÇÃO'!$A$5:$B$1002,2,0)</f>
        <v>#N/A</v>
      </c>
      <c r="G2945" s="28"/>
      <c r="H2945" s="29" t="str">
        <f>IF(G2945=1,'ANEXO RP14'!$A$51,(IF(G2945=2,'ANEXO RP14'!$A$52,(IF(G2945=3,'ANEXO RP14'!$A$53,(IF(G2945=4,'ANEXO RP14'!$A$54,(IF(G2945=5,'ANEXO RP14'!$A$55,(IF(G2945=6,'ANEXO RP14'!$A$56,(IF(G2945=7,'ANEXO RP14'!$A$57,(IF(G2945=8,'ANEXO RP14'!$A$58,(IF(G2945=9,'ANEXO RP14'!$A$59,(IF(G2945=10,'ANEXO RP14'!$A$60,(IF(G2945=11,'ANEXO RP14'!$A$61,(IF(G2945=12,'ANEXO RP14'!$A$62,(IF(G2945=13,'ANEXO RP14'!$A$63,(IF(G2945=14,'ANEXO RP14'!$A$64,(IF(G2945=15,'ANEXO RP14'!$A$65,(IF(G2945=16,'ANEXO RP14'!$A$66," ")))))))))))))))))))))))))))))))</f>
        <v xml:space="preserve"> </v>
      </c>
      <c r="I2945" s="106"/>
      <c r="J2945" s="114"/>
      <c r="K2945" s="91"/>
    </row>
    <row r="2946" spans="1:11" s="30" customFormat="1" ht="41.25" customHeight="1" thickBot="1" x14ac:dyDescent="0.3">
      <c r="A2946" s="113"/>
      <c r="B2946" s="93"/>
      <c r="C2946" s="55"/>
      <c r="D2946" s="94" t="e">
        <f>VLOOKUP($C2945:$C$5004,$C$27:$D$5004,2,0)</f>
        <v>#N/A</v>
      </c>
      <c r="E2946" s="99"/>
      <c r="F2946" s="60" t="e">
        <f>VLOOKUP($E2946:$E$5004,'PLANO DE APLICAÇÃO'!$A$5:$B$1002,2,0)</f>
        <v>#N/A</v>
      </c>
      <c r="G2946" s="28"/>
      <c r="H2946" s="29" t="str">
        <f>IF(G2946=1,'ANEXO RP14'!$A$51,(IF(G2946=2,'ANEXO RP14'!$A$52,(IF(G2946=3,'ANEXO RP14'!$A$53,(IF(G2946=4,'ANEXO RP14'!$A$54,(IF(G2946=5,'ANEXO RP14'!$A$55,(IF(G2946=6,'ANEXO RP14'!$A$56,(IF(G2946=7,'ANEXO RP14'!$A$57,(IF(G2946=8,'ANEXO RP14'!$A$58,(IF(G2946=9,'ANEXO RP14'!$A$59,(IF(G2946=10,'ANEXO RP14'!$A$60,(IF(G2946=11,'ANEXO RP14'!$A$61,(IF(G2946=12,'ANEXO RP14'!$A$62,(IF(G2946=13,'ANEXO RP14'!$A$63,(IF(G2946=14,'ANEXO RP14'!$A$64,(IF(G2946=15,'ANEXO RP14'!$A$65,(IF(G2946=16,'ANEXO RP14'!$A$66," ")))))))))))))))))))))))))))))))</f>
        <v xml:space="preserve"> </v>
      </c>
      <c r="I2946" s="106"/>
      <c r="J2946" s="114"/>
      <c r="K2946" s="91"/>
    </row>
    <row r="2947" spans="1:11" s="30" customFormat="1" ht="41.25" customHeight="1" thickBot="1" x14ac:dyDescent="0.3">
      <c r="A2947" s="113"/>
      <c r="B2947" s="93"/>
      <c r="C2947" s="55"/>
      <c r="D2947" s="94" t="e">
        <f>VLOOKUP($C2946:$C$5004,$C$27:$D$5004,2,0)</f>
        <v>#N/A</v>
      </c>
      <c r="E2947" s="99"/>
      <c r="F2947" s="60" t="e">
        <f>VLOOKUP($E2947:$E$5004,'PLANO DE APLICAÇÃO'!$A$5:$B$1002,2,0)</f>
        <v>#N/A</v>
      </c>
      <c r="G2947" s="28"/>
      <c r="H2947" s="29" t="str">
        <f>IF(G2947=1,'ANEXO RP14'!$A$51,(IF(G2947=2,'ANEXO RP14'!$A$52,(IF(G2947=3,'ANEXO RP14'!$A$53,(IF(G2947=4,'ANEXO RP14'!$A$54,(IF(G2947=5,'ANEXO RP14'!$A$55,(IF(G2947=6,'ANEXO RP14'!$A$56,(IF(G2947=7,'ANEXO RP14'!$A$57,(IF(G2947=8,'ANEXO RP14'!$A$58,(IF(G2947=9,'ANEXO RP14'!$A$59,(IF(G2947=10,'ANEXO RP14'!$A$60,(IF(G2947=11,'ANEXO RP14'!$A$61,(IF(G2947=12,'ANEXO RP14'!$A$62,(IF(G2947=13,'ANEXO RP14'!$A$63,(IF(G2947=14,'ANEXO RP14'!$A$64,(IF(G2947=15,'ANEXO RP14'!$A$65,(IF(G2947=16,'ANEXO RP14'!$A$66," ")))))))))))))))))))))))))))))))</f>
        <v xml:space="preserve"> </v>
      </c>
      <c r="I2947" s="106"/>
      <c r="J2947" s="114"/>
      <c r="K2947" s="91"/>
    </row>
    <row r="2948" spans="1:11" s="30" customFormat="1" ht="41.25" customHeight="1" thickBot="1" x14ac:dyDescent="0.3">
      <c r="A2948" s="113"/>
      <c r="B2948" s="93"/>
      <c r="C2948" s="55"/>
      <c r="D2948" s="94" t="e">
        <f>VLOOKUP($C2947:$C$5004,$C$27:$D$5004,2,0)</f>
        <v>#N/A</v>
      </c>
      <c r="E2948" s="99"/>
      <c r="F2948" s="60" t="e">
        <f>VLOOKUP($E2948:$E$5004,'PLANO DE APLICAÇÃO'!$A$5:$B$1002,2,0)</f>
        <v>#N/A</v>
      </c>
      <c r="G2948" s="28"/>
      <c r="H2948" s="29" t="str">
        <f>IF(G2948=1,'ANEXO RP14'!$A$51,(IF(G2948=2,'ANEXO RP14'!$A$52,(IF(G2948=3,'ANEXO RP14'!$A$53,(IF(G2948=4,'ANEXO RP14'!$A$54,(IF(G2948=5,'ANEXO RP14'!$A$55,(IF(G2948=6,'ANEXO RP14'!$A$56,(IF(G2948=7,'ANEXO RP14'!$A$57,(IF(G2948=8,'ANEXO RP14'!$A$58,(IF(G2948=9,'ANEXO RP14'!$A$59,(IF(G2948=10,'ANEXO RP14'!$A$60,(IF(G2948=11,'ANEXO RP14'!$A$61,(IF(G2948=12,'ANEXO RP14'!$A$62,(IF(G2948=13,'ANEXO RP14'!$A$63,(IF(G2948=14,'ANEXO RP14'!$A$64,(IF(G2948=15,'ANEXO RP14'!$A$65,(IF(G2948=16,'ANEXO RP14'!$A$66," ")))))))))))))))))))))))))))))))</f>
        <v xml:space="preserve"> </v>
      </c>
      <c r="I2948" s="106"/>
      <c r="J2948" s="114"/>
      <c r="K2948" s="91"/>
    </row>
    <row r="2949" spans="1:11" s="30" customFormat="1" ht="41.25" customHeight="1" thickBot="1" x14ac:dyDescent="0.3">
      <c r="A2949" s="113"/>
      <c r="B2949" s="93"/>
      <c r="C2949" s="55"/>
      <c r="D2949" s="94" t="e">
        <f>VLOOKUP($C2948:$C$5004,$C$27:$D$5004,2,0)</f>
        <v>#N/A</v>
      </c>
      <c r="E2949" s="99"/>
      <c r="F2949" s="60" t="e">
        <f>VLOOKUP($E2949:$E$5004,'PLANO DE APLICAÇÃO'!$A$5:$B$1002,2,0)</f>
        <v>#N/A</v>
      </c>
      <c r="G2949" s="28"/>
      <c r="H2949" s="29" t="str">
        <f>IF(G2949=1,'ANEXO RP14'!$A$51,(IF(G2949=2,'ANEXO RP14'!$A$52,(IF(G2949=3,'ANEXO RP14'!$A$53,(IF(G2949=4,'ANEXO RP14'!$A$54,(IF(G2949=5,'ANEXO RP14'!$A$55,(IF(G2949=6,'ANEXO RP14'!$A$56,(IF(G2949=7,'ANEXO RP14'!$A$57,(IF(G2949=8,'ANEXO RP14'!$A$58,(IF(G2949=9,'ANEXO RP14'!$A$59,(IF(G2949=10,'ANEXO RP14'!$A$60,(IF(G2949=11,'ANEXO RP14'!$A$61,(IF(G2949=12,'ANEXO RP14'!$A$62,(IF(G2949=13,'ANEXO RP14'!$A$63,(IF(G2949=14,'ANEXO RP14'!$A$64,(IF(G2949=15,'ANEXO RP14'!$A$65,(IF(G2949=16,'ANEXO RP14'!$A$66," ")))))))))))))))))))))))))))))))</f>
        <v xml:space="preserve"> </v>
      </c>
      <c r="I2949" s="106"/>
      <c r="J2949" s="114"/>
      <c r="K2949" s="91"/>
    </row>
    <row r="2950" spans="1:11" s="30" customFormat="1" ht="41.25" customHeight="1" thickBot="1" x14ac:dyDescent="0.3">
      <c r="A2950" s="113"/>
      <c r="B2950" s="93"/>
      <c r="C2950" s="55"/>
      <c r="D2950" s="94" t="e">
        <f>VLOOKUP($C2949:$C$5004,$C$27:$D$5004,2,0)</f>
        <v>#N/A</v>
      </c>
      <c r="E2950" s="99"/>
      <c r="F2950" s="60" t="e">
        <f>VLOOKUP($E2950:$E$5004,'PLANO DE APLICAÇÃO'!$A$5:$B$1002,2,0)</f>
        <v>#N/A</v>
      </c>
      <c r="G2950" s="28"/>
      <c r="H2950" s="29" t="str">
        <f>IF(G2950=1,'ANEXO RP14'!$A$51,(IF(G2950=2,'ANEXO RP14'!$A$52,(IF(G2950=3,'ANEXO RP14'!$A$53,(IF(G2950=4,'ANEXO RP14'!$A$54,(IF(G2950=5,'ANEXO RP14'!$A$55,(IF(G2950=6,'ANEXO RP14'!$A$56,(IF(G2950=7,'ANEXO RP14'!$A$57,(IF(G2950=8,'ANEXO RP14'!$A$58,(IF(G2950=9,'ANEXO RP14'!$A$59,(IF(G2950=10,'ANEXO RP14'!$A$60,(IF(G2950=11,'ANEXO RP14'!$A$61,(IF(G2950=12,'ANEXO RP14'!$A$62,(IF(G2950=13,'ANEXO RP14'!$A$63,(IF(G2950=14,'ANEXO RP14'!$A$64,(IF(G2950=15,'ANEXO RP14'!$A$65,(IF(G2950=16,'ANEXO RP14'!$A$66," ")))))))))))))))))))))))))))))))</f>
        <v xml:space="preserve"> </v>
      </c>
      <c r="I2950" s="106"/>
      <c r="J2950" s="114"/>
      <c r="K2950" s="91"/>
    </row>
    <row r="2951" spans="1:11" s="30" customFormat="1" ht="41.25" customHeight="1" thickBot="1" x14ac:dyDescent="0.3">
      <c r="A2951" s="113"/>
      <c r="B2951" s="93"/>
      <c r="C2951" s="55"/>
      <c r="D2951" s="94" t="e">
        <f>VLOOKUP($C2950:$C$5004,$C$27:$D$5004,2,0)</f>
        <v>#N/A</v>
      </c>
      <c r="E2951" s="99"/>
      <c r="F2951" s="60" t="e">
        <f>VLOOKUP($E2951:$E$5004,'PLANO DE APLICAÇÃO'!$A$5:$B$1002,2,0)</f>
        <v>#N/A</v>
      </c>
      <c r="G2951" s="28"/>
      <c r="H2951" s="29" t="str">
        <f>IF(G2951=1,'ANEXO RP14'!$A$51,(IF(G2951=2,'ANEXO RP14'!$A$52,(IF(G2951=3,'ANEXO RP14'!$A$53,(IF(G2951=4,'ANEXO RP14'!$A$54,(IF(G2951=5,'ANEXO RP14'!$A$55,(IF(G2951=6,'ANEXO RP14'!$A$56,(IF(G2951=7,'ANEXO RP14'!$A$57,(IF(G2951=8,'ANEXO RP14'!$A$58,(IF(G2951=9,'ANEXO RP14'!$A$59,(IF(G2951=10,'ANEXO RP14'!$A$60,(IF(G2951=11,'ANEXO RP14'!$A$61,(IF(G2951=12,'ANEXO RP14'!$A$62,(IF(G2951=13,'ANEXO RP14'!$A$63,(IF(G2951=14,'ANEXO RP14'!$A$64,(IF(G2951=15,'ANEXO RP14'!$A$65,(IF(G2951=16,'ANEXO RP14'!$A$66," ")))))))))))))))))))))))))))))))</f>
        <v xml:space="preserve"> </v>
      </c>
      <c r="I2951" s="106"/>
      <c r="J2951" s="114"/>
      <c r="K2951" s="91"/>
    </row>
    <row r="2952" spans="1:11" s="30" customFormat="1" ht="41.25" customHeight="1" thickBot="1" x14ac:dyDescent="0.3">
      <c r="A2952" s="113"/>
      <c r="B2952" s="93"/>
      <c r="C2952" s="55"/>
      <c r="D2952" s="94" t="e">
        <f>VLOOKUP($C2951:$C$5004,$C$27:$D$5004,2,0)</f>
        <v>#N/A</v>
      </c>
      <c r="E2952" s="99"/>
      <c r="F2952" s="60" t="e">
        <f>VLOOKUP($E2952:$E$5004,'PLANO DE APLICAÇÃO'!$A$5:$B$1002,2,0)</f>
        <v>#N/A</v>
      </c>
      <c r="G2952" s="28"/>
      <c r="H2952" s="29" t="str">
        <f>IF(G2952=1,'ANEXO RP14'!$A$51,(IF(G2952=2,'ANEXO RP14'!$A$52,(IF(G2952=3,'ANEXO RP14'!$A$53,(IF(G2952=4,'ANEXO RP14'!$A$54,(IF(G2952=5,'ANEXO RP14'!$A$55,(IF(G2952=6,'ANEXO RP14'!$A$56,(IF(G2952=7,'ANEXO RP14'!$A$57,(IF(G2952=8,'ANEXO RP14'!$A$58,(IF(G2952=9,'ANEXO RP14'!$A$59,(IF(G2952=10,'ANEXO RP14'!$A$60,(IF(G2952=11,'ANEXO RP14'!$A$61,(IF(G2952=12,'ANEXO RP14'!$A$62,(IF(G2952=13,'ANEXO RP14'!$A$63,(IF(G2952=14,'ANEXO RP14'!$A$64,(IF(G2952=15,'ANEXO RP14'!$A$65,(IF(G2952=16,'ANEXO RP14'!$A$66," ")))))))))))))))))))))))))))))))</f>
        <v xml:space="preserve"> </v>
      </c>
      <c r="I2952" s="106"/>
      <c r="J2952" s="114"/>
      <c r="K2952" s="91"/>
    </row>
    <row r="2953" spans="1:11" s="30" customFormat="1" ht="41.25" customHeight="1" thickBot="1" x14ac:dyDescent="0.3">
      <c r="A2953" s="113"/>
      <c r="B2953" s="93"/>
      <c r="C2953" s="55"/>
      <c r="D2953" s="94" t="e">
        <f>VLOOKUP($C2952:$C$5004,$C$27:$D$5004,2,0)</f>
        <v>#N/A</v>
      </c>
      <c r="E2953" s="99"/>
      <c r="F2953" s="60" t="e">
        <f>VLOOKUP($E2953:$E$5004,'PLANO DE APLICAÇÃO'!$A$5:$B$1002,2,0)</f>
        <v>#N/A</v>
      </c>
      <c r="G2953" s="28"/>
      <c r="H2953" s="29" t="str">
        <f>IF(G2953=1,'ANEXO RP14'!$A$51,(IF(G2953=2,'ANEXO RP14'!$A$52,(IF(G2953=3,'ANEXO RP14'!$A$53,(IF(G2953=4,'ANEXO RP14'!$A$54,(IF(G2953=5,'ANEXO RP14'!$A$55,(IF(G2953=6,'ANEXO RP14'!$A$56,(IF(G2953=7,'ANEXO RP14'!$A$57,(IF(G2953=8,'ANEXO RP14'!$A$58,(IF(G2953=9,'ANEXO RP14'!$A$59,(IF(G2953=10,'ANEXO RP14'!$A$60,(IF(G2953=11,'ANEXO RP14'!$A$61,(IF(G2953=12,'ANEXO RP14'!$A$62,(IF(G2953=13,'ANEXO RP14'!$A$63,(IF(G2953=14,'ANEXO RP14'!$A$64,(IF(G2953=15,'ANEXO RP14'!$A$65,(IF(G2953=16,'ANEXO RP14'!$A$66," ")))))))))))))))))))))))))))))))</f>
        <v xml:space="preserve"> </v>
      </c>
      <c r="I2953" s="106"/>
      <c r="J2953" s="114"/>
      <c r="K2953" s="91"/>
    </row>
    <row r="2954" spans="1:11" s="30" customFormat="1" ht="41.25" customHeight="1" thickBot="1" x14ac:dyDescent="0.3">
      <c r="A2954" s="113"/>
      <c r="B2954" s="93"/>
      <c r="C2954" s="55"/>
      <c r="D2954" s="94" t="e">
        <f>VLOOKUP($C2953:$C$5004,$C$27:$D$5004,2,0)</f>
        <v>#N/A</v>
      </c>
      <c r="E2954" s="99"/>
      <c r="F2954" s="60" t="e">
        <f>VLOOKUP($E2954:$E$5004,'PLANO DE APLICAÇÃO'!$A$5:$B$1002,2,0)</f>
        <v>#N/A</v>
      </c>
      <c r="G2954" s="28"/>
      <c r="H2954" s="29" t="str">
        <f>IF(G2954=1,'ANEXO RP14'!$A$51,(IF(G2954=2,'ANEXO RP14'!$A$52,(IF(G2954=3,'ANEXO RP14'!$A$53,(IF(G2954=4,'ANEXO RP14'!$A$54,(IF(G2954=5,'ANEXO RP14'!$A$55,(IF(G2954=6,'ANEXO RP14'!$A$56,(IF(G2954=7,'ANEXO RP14'!$A$57,(IF(G2954=8,'ANEXO RP14'!$A$58,(IF(G2954=9,'ANEXO RP14'!$A$59,(IF(G2954=10,'ANEXO RP14'!$A$60,(IF(G2954=11,'ANEXO RP14'!$A$61,(IF(G2954=12,'ANEXO RP14'!$A$62,(IF(G2954=13,'ANEXO RP14'!$A$63,(IF(G2954=14,'ANEXO RP14'!$A$64,(IF(G2954=15,'ANEXO RP14'!$A$65,(IF(G2954=16,'ANEXO RP14'!$A$66," ")))))))))))))))))))))))))))))))</f>
        <v xml:space="preserve"> </v>
      </c>
      <c r="I2954" s="106"/>
      <c r="J2954" s="114"/>
      <c r="K2954" s="91"/>
    </row>
    <row r="2955" spans="1:11" s="30" customFormat="1" ht="41.25" customHeight="1" thickBot="1" x14ac:dyDescent="0.3">
      <c r="A2955" s="113"/>
      <c r="B2955" s="93"/>
      <c r="C2955" s="55"/>
      <c r="D2955" s="94" t="e">
        <f>VLOOKUP($C2954:$C$5004,$C$27:$D$5004,2,0)</f>
        <v>#N/A</v>
      </c>
      <c r="E2955" s="99"/>
      <c r="F2955" s="60" t="e">
        <f>VLOOKUP($E2955:$E$5004,'PLANO DE APLICAÇÃO'!$A$5:$B$1002,2,0)</f>
        <v>#N/A</v>
      </c>
      <c r="G2955" s="28"/>
      <c r="H2955" s="29" t="str">
        <f>IF(G2955=1,'ANEXO RP14'!$A$51,(IF(G2955=2,'ANEXO RP14'!$A$52,(IF(G2955=3,'ANEXO RP14'!$A$53,(IF(G2955=4,'ANEXO RP14'!$A$54,(IF(G2955=5,'ANEXO RP14'!$A$55,(IF(G2955=6,'ANEXO RP14'!$A$56,(IF(G2955=7,'ANEXO RP14'!$A$57,(IF(G2955=8,'ANEXO RP14'!$A$58,(IF(G2955=9,'ANEXO RP14'!$A$59,(IF(G2955=10,'ANEXO RP14'!$A$60,(IF(G2955=11,'ANEXO RP14'!$A$61,(IF(G2955=12,'ANEXO RP14'!$A$62,(IF(G2955=13,'ANEXO RP14'!$A$63,(IF(G2955=14,'ANEXO RP14'!$A$64,(IF(G2955=15,'ANEXO RP14'!$A$65,(IF(G2955=16,'ANEXO RP14'!$A$66," ")))))))))))))))))))))))))))))))</f>
        <v xml:space="preserve"> </v>
      </c>
      <c r="I2955" s="106"/>
      <c r="J2955" s="114"/>
      <c r="K2955" s="91"/>
    </row>
    <row r="2956" spans="1:11" s="30" customFormat="1" ht="41.25" customHeight="1" thickBot="1" x14ac:dyDescent="0.3">
      <c r="A2956" s="113"/>
      <c r="B2956" s="93"/>
      <c r="C2956" s="55"/>
      <c r="D2956" s="94" t="e">
        <f>VLOOKUP($C2955:$C$5004,$C$27:$D$5004,2,0)</f>
        <v>#N/A</v>
      </c>
      <c r="E2956" s="99"/>
      <c r="F2956" s="60" t="e">
        <f>VLOOKUP($E2956:$E$5004,'PLANO DE APLICAÇÃO'!$A$5:$B$1002,2,0)</f>
        <v>#N/A</v>
      </c>
      <c r="G2956" s="28"/>
      <c r="H2956" s="29" t="str">
        <f>IF(G2956=1,'ANEXO RP14'!$A$51,(IF(G2956=2,'ANEXO RP14'!$A$52,(IF(G2956=3,'ANEXO RP14'!$A$53,(IF(G2956=4,'ANEXO RP14'!$A$54,(IF(G2956=5,'ANEXO RP14'!$A$55,(IF(G2956=6,'ANEXO RP14'!$A$56,(IF(G2956=7,'ANEXO RP14'!$A$57,(IF(G2956=8,'ANEXO RP14'!$A$58,(IF(G2956=9,'ANEXO RP14'!$A$59,(IF(G2956=10,'ANEXO RP14'!$A$60,(IF(G2956=11,'ANEXO RP14'!$A$61,(IF(G2956=12,'ANEXO RP14'!$A$62,(IF(G2956=13,'ANEXO RP14'!$A$63,(IF(G2956=14,'ANEXO RP14'!$A$64,(IF(G2956=15,'ANEXO RP14'!$A$65,(IF(G2956=16,'ANEXO RP14'!$A$66," ")))))))))))))))))))))))))))))))</f>
        <v xml:space="preserve"> </v>
      </c>
      <c r="I2956" s="106"/>
      <c r="J2956" s="114"/>
      <c r="K2956" s="91"/>
    </row>
    <row r="2957" spans="1:11" s="30" customFormat="1" ht="41.25" customHeight="1" thickBot="1" x14ac:dyDescent="0.3">
      <c r="A2957" s="113"/>
      <c r="B2957" s="93"/>
      <c r="C2957" s="55"/>
      <c r="D2957" s="94" t="e">
        <f>VLOOKUP($C2956:$C$5004,$C$27:$D$5004,2,0)</f>
        <v>#N/A</v>
      </c>
      <c r="E2957" s="99"/>
      <c r="F2957" s="60" t="e">
        <f>VLOOKUP($E2957:$E$5004,'PLANO DE APLICAÇÃO'!$A$5:$B$1002,2,0)</f>
        <v>#N/A</v>
      </c>
      <c r="G2957" s="28"/>
      <c r="H2957" s="29" t="str">
        <f>IF(G2957=1,'ANEXO RP14'!$A$51,(IF(G2957=2,'ANEXO RP14'!$A$52,(IF(G2957=3,'ANEXO RP14'!$A$53,(IF(G2957=4,'ANEXO RP14'!$A$54,(IF(G2957=5,'ANEXO RP14'!$A$55,(IF(G2957=6,'ANEXO RP14'!$A$56,(IF(G2957=7,'ANEXO RP14'!$A$57,(IF(G2957=8,'ANEXO RP14'!$A$58,(IF(G2957=9,'ANEXO RP14'!$A$59,(IF(G2957=10,'ANEXO RP14'!$A$60,(IF(G2957=11,'ANEXO RP14'!$A$61,(IF(G2957=12,'ANEXO RP14'!$A$62,(IF(G2957=13,'ANEXO RP14'!$A$63,(IF(G2957=14,'ANEXO RP14'!$A$64,(IF(G2957=15,'ANEXO RP14'!$A$65,(IF(G2957=16,'ANEXO RP14'!$A$66," ")))))))))))))))))))))))))))))))</f>
        <v xml:space="preserve"> </v>
      </c>
      <c r="I2957" s="106"/>
      <c r="J2957" s="114"/>
      <c r="K2957" s="91"/>
    </row>
    <row r="2958" spans="1:11" s="30" customFormat="1" ht="41.25" customHeight="1" thickBot="1" x14ac:dyDescent="0.3">
      <c r="A2958" s="113"/>
      <c r="B2958" s="93"/>
      <c r="C2958" s="55"/>
      <c r="D2958" s="94" t="e">
        <f>VLOOKUP($C2957:$C$5004,$C$27:$D$5004,2,0)</f>
        <v>#N/A</v>
      </c>
      <c r="E2958" s="99"/>
      <c r="F2958" s="60" t="e">
        <f>VLOOKUP($E2958:$E$5004,'PLANO DE APLICAÇÃO'!$A$5:$B$1002,2,0)</f>
        <v>#N/A</v>
      </c>
      <c r="G2958" s="28"/>
      <c r="H2958" s="29" t="str">
        <f>IF(G2958=1,'ANEXO RP14'!$A$51,(IF(G2958=2,'ANEXO RP14'!$A$52,(IF(G2958=3,'ANEXO RP14'!$A$53,(IF(G2958=4,'ANEXO RP14'!$A$54,(IF(G2958=5,'ANEXO RP14'!$A$55,(IF(G2958=6,'ANEXO RP14'!$A$56,(IF(G2958=7,'ANEXO RP14'!$A$57,(IF(G2958=8,'ANEXO RP14'!$A$58,(IF(G2958=9,'ANEXO RP14'!$A$59,(IF(G2958=10,'ANEXO RP14'!$A$60,(IF(G2958=11,'ANEXO RP14'!$A$61,(IF(G2958=12,'ANEXO RP14'!$A$62,(IF(G2958=13,'ANEXO RP14'!$A$63,(IF(G2958=14,'ANEXO RP14'!$A$64,(IF(G2958=15,'ANEXO RP14'!$A$65,(IF(G2958=16,'ANEXO RP14'!$A$66," ")))))))))))))))))))))))))))))))</f>
        <v xml:space="preserve"> </v>
      </c>
      <c r="I2958" s="106"/>
      <c r="J2958" s="114"/>
      <c r="K2958" s="91"/>
    </row>
    <row r="2959" spans="1:11" s="30" customFormat="1" ht="41.25" customHeight="1" thickBot="1" x14ac:dyDescent="0.3">
      <c r="A2959" s="113"/>
      <c r="B2959" s="93"/>
      <c r="C2959" s="55"/>
      <c r="D2959" s="94" t="e">
        <f>VLOOKUP($C2958:$C$5004,$C$27:$D$5004,2,0)</f>
        <v>#N/A</v>
      </c>
      <c r="E2959" s="99"/>
      <c r="F2959" s="60" t="e">
        <f>VLOOKUP($E2959:$E$5004,'PLANO DE APLICAÇÃO'!$A$5:$B$1002,2,0)</f>
        <v>#N/A</v>
      </c>
      <c r="G2959" s="28"/>
      <c r="H2959" s="29" t="str">
        <f>IF(G2959=1,'ANEXO RP14'!$A$51,(IF(G2959=2,'ANEXO RP14'!$A$52,(IF(G2959=3,'ANEXO RP14'!$A$53,(IF(G2959=4,'ANEXO RP14'!$A$54,(IF(G2959=5,'ANEXO RP14'!$A$55,(IF(G2959=6,'ANEXO RP14'!$A$56,(IF(G2959=7,'ANEXO RP14'!$A$57,(IF(G2959=8,'ANEXO RP14'!$A$58,(IF(G2959=9,'ANEXO RP14'!$A$59,(IF(G2959=10,'ANEXO RP14'!$A$60,(IF(G2959=11,'ANEXO RP14'!$A$61,(IF(G2959=12,'ANEXO RP14'!$A$62,(IF(G2959=13,'ANEXO RP14'!$A$63,(IF(G2959=14,'ANEXO RP14'!$A$64,(IF(G2959=15,'ANEXO RP14'!$A$65,(IF(G2959=16,'ANEXO RP14'!$A$66," ")))))))))))))))))))))))))))))))</f>
        <v xml:space="preserve"> </v>
      </c>
      <c r="I2959" s="106"/>
      <c r="J2959" s="114"/>
      <c r="K2959" s="91"/>
    </row>
    <row r="2960" spans="1:11" s="30" customFormat="1" ht="41.25" customHeight="1" thickBot="1" x14ac:dyDescent="0.3">
      <c r="A2960" s="113"/>
      <c r="B2960" s="93"/>
      <c r="C2960" s="55"/>
      <c r="D2960" s="94" t="e">
        <f>VLOOKUP($C2959:$C$5004,$C$27:$D$5004,2,0)</f>
        <v>#N/A</v>
      </c>
      <c r="E2960" s="99"/>
      <c r="F2960" s="60" t="e">
        <f>VLOOKUP($E2960:$E$5004,'PLANO DE APLICAÇÃO'!$A$5:$B$1002,2,0)</f>
        <v>#N/A</v>
      </c>
      <c r="G2960" s="28"/>
      <c r="H2960" s="29" t="str">
        <f>IF(G2960=1,'ANEXO RP14'!$A$51,(IF(G2960=2,'ANEXO RP14'!$A$52,(IF(G2960=3,'ANEXO RP14'!$A$53,(IF(G2960=4,'ANEXO RP14'!$A$54,(IF(G2960=5,'ANEXO RP14'!$A$55,(IF(G2960=6,'ANEXO RP14'!$A$56,(IF(G2960=7,'ANEXO RP14'!$A$57,(IF(G2960=8,'ANEXO RP14'!$A$58,(IF(G2960=9,'ANEXO RP14'!$A$59,(IF(G2960=10,'ANEXO RP14'!$A$60,(IF(G2960=11,'ANEXO RP14'!$A$61,(IF(G2960=12,'ANEXO RP14'!$A$62,(IF(G2960=13,'ANEXO RP14'!$A$63,(IF(G2960=14,'ANEXO RP14'!$A$64,(IF(G2960=15,'ANEXO RP14'!$A$65,(IF(G2960=16,'ANEXO RP14'!$A$66," ")))))))))))))))))))))))))))))))</f>
        <v xml:space="preserve"> </v>
      </c>
      <c r="I2960" s="106"/>
      <c r="J2960" s="114"/>
      <c r="K2960" s="91"/>
    </row>
    <row r="2961" spans="1:11" s="30" customFormat="1" ht="41.25" customHeight="1" thickBot="1" x14ac:dyDescent="0.3">
      <c r="A2961" s="113"/>
      <c r="B2961" s="93"/>
      <c r="C2961" s="55"/>
      <c r="D2961" s="94" t="e">
        <f>VLOOKUP($C2960:$C$5004,$C$27:$D$5004,2,0)</f>
        <v>#N/A</v>
      </c>
      <c r="E2961" s="99"/>
      <c r="F2961" s="60" t="e">
        <f>VLOOKUP($E2961:$E$5004,'PLANO DE APLICAÇÃO'!$A$5:$B$1002,2,0)</f>
        <v>#N/A</v>
      </c>
      <c r="G2961" s="28"/>
      <c r="H2961" s="29" t="str">
        <f>IF(G2961=1,'ANEXO RP14'!$A$51,(IF(G2961=2,'ANEXO RP14'!$A$52,(IF(G2961=3,'ANEXO RP14'!$A$53,(IF(G2961=4,'ANEXO RP14'!$A$54,(IF(G2961=5,'ANEXO RP14'!$A$55,(IF(G2961=6,'ANEXO RP14'!$A$56,(IF(G2961=7,'ANEXO RP14'!$A$57,(IF(G2961=8,'ANEXO RP14'!$A$58,(IF(G2961=9,'ANEXO RP14'!$A$59,(IF(G2961=10,'ANEXO RP14'!$A$60,(IF(G2961=11,'ANEXO RP14'!$A$61,(IF(G2961=12,'ANEXO RP14'!$A$62,(IF(G2961=13,'ANEXO RP14'!$A$63,(IF(G2961=14,'ANEXO RP14'!$A$64,(IF(G2961=15,'ANEXO RP14'!$A$65,(IF(G2961=16,'ANEXO RP14'!$A$66," ")))))))))))))))))))))))))))))))</f>
        <v xml:space="preserve"> </v>
      </c>
      <c r="I2961" s="106"/>
      <c r="J2961" s="114"/>
      <c r="K2961" s="91"/>
    </row>
    <row r="2962" spans="1:11" s="30" customFormat="1" ht="41.25" customHeight="1" thickBot="1" x14ac:dyDescent="0.3">
      <c r="A2962" s="113"/>
      <c r="B2962" s="93"/>
      <c r="C2962" s="55"/>
      <c r="D2962" s="94" t="e">
        <f>VLOOKUP($C2961:$C$5004,$C$27:$D$5004,2,0)</f>
        <v>#N/A</v>
      </c>
      <c r="E2962" s="99"/>
      <c r="F2962" s="60" t="e">
        <f>VLOOKUP($E2962:$E$5004,'PLANO DE APLICAÇÃO'!$A$5:$B$1002,2,0)</f>
        <v>#N/A</v>
      </c>
      <c r="G2962" s="28"/>
      <c r="H2962" s="29" t="str">
        <f>IF(G2962=1,'ANEXO RP14'!$A$51,(IF(G2962=2,'ANEXO RP14'!$A$52,(IF(G2962=3,'ANEXO RP14'!$A$53,(IF(G2962=4,'ANEXO RP14'!$A$54,(IF(G2962=5,'ANEXO RP14'!$A$55,(IF(G2962=6,'ANEXO RP14'!$A$56,(IF(G2962=7,'ANEXO RP14'!$A$57,(IF(G2962=8,'ANEXO RP14'!$A$58,(IF(G2962=9,'ANEXO RP14'!$A$59,(IF(G2962=10,'ANEXO RP14'!$A$60,(IF(G2962=11,'ANEXO RP14'!$A$61,(IF(G2962=12,'ANEXO RP14'!$A$62,(IF(G2962=13,'ANEXO RP14'!$A$63,(IF(G2962=14,'ANEXO RP14'!$A$64,(IF(G2962=15,'ANEXO RP14'!$A$65,(IF(G2962=16,'ANEXO RP14'!$A$66," ")))))))))))))))))))))))))))))))</f>
        <v xml:space="preserve"> </v>
      </c>
      <c r="I2962" s="106"/>
      <c r="J2962" s="114"/>
      <c r="K2962" s="91"/>
    </row>
    <row r="2963" spans="1:11" s="30" customFormat="1" ht="41.25" customHeight="1" thickBot="1" x14ac:dyDescent="0.3">
      <c r="A2963" s="113"/>
      <c r="B2963" s="93"/>
      <c r="C2963" s="55"/>
      <c r="D2963" s="94" t="e">
        <f>VLOOKUP($C2962:$C$5004,$C$27:$D$5004,2,0)</f>
        <v>#N/A</v>
      </c>
      <c r="E2963" s="99"/>
      <c r="F2963" s="60" t="e">
        <f>VLOOKUP($E2963:$E$5004,'PLANO DE APLICAÇÃO'!$A$5:$B$1002,2,0)</f>
        <v>#N/A</v>
      </c>
      <c r="G2963" s="28"/>
      <c r="H2963" s="29" t="str">
        <f>IF(G2963=1,'ANEXO RP14'!$A$51,(IF(G2963=2,'ANEXO RP14'!$A$52,(IF(G2963=3,'ANEXO RP14'!$A$53,(IF(G2963=4,'ANEXO RP14'!$A$54,(IF(G2963=5,'ANEXO RP14'!$A$55,(IF(G2963=6,'ANEXO RP14'!$A$56,(IF(G2963=7,'ANEXO RP14'!$A$57,(IF(G2963=8,'ANEXO RP14'!$A$58,(IF(G2963=9,'ANEXO RP14'!$A$59,(IF(G2963=10,'ANEXO RP14'!$A$60,(IF(G2963=11,'ANEXO RP14'!$A$61,(IF(G2963=12,'ANEXO RP14'!$A$62,(IF(G2963=13,'ANEXO RP14'!$A$63,(IF(G2963=14,'ANEXO RP14'!$A$64,(IF(G2963=15,'ANEXO RP14'!$A$65,(IF(G2963=16,'ANEXO RP14'!$A$66," ")))))))))))))))))))))))))))))))</f>
        <v xml:space="preserve"> </v>
      </c>
      <c r="I2963" s="106"/>
      <c r="J2963" s="114"/>
      <c r="K2963" s="91"/>
    </row>
    <row r="2964" spans="1:11" s="30" customFormat="1" ht="41.25" customHeight="1" thickBot="1" x14ac:dyDescent="0.3">
      <c r="A2964" s="113"/>
      <c r="B2964" s="93"/>
      <c r="C2964" s="55"/>
      <c r="D2964" s="94" t="e">
        <f>VLOOKUP($C2963:$C$5004,$C$27:$D$5004,2,0)</f>
        <v>#N/A</v>
      </c>
      <c r="E2964" s="99"/>
      <c r="F2964" s="60" t="e">
        <f>VLOOKUP($E2964:$E$5004,'PLANO DE APLICAÇÃO'!$A$5:$B$1002,2,0)</f>
        <v>#N/A</v>
      </c>
      <c r="G2964" s="28"/>
      <c r="H2964" s="29" t="str">
        <f>IF(G2964=1,'ANEXO RP14'!$A$51,(IF(G2964=2,'ANEXO RP14'!$A$52,(IF(G2964=3,'ANEXO RP14'!$A$53,(IF(G2964=4,'ANEXO RP14'!$A$54,(IF(G2964=5,'ANEXO RP14'!$A$55,(IF(G2964=6,'ANEXO RP14'!$A$56,(IF(G2964=7,'ANEXO RP14'!$A$57,(IF(G2964=8,'ANEXO RP14'!$A$58,(IF(G2964=9,'ANEXO RP14'!$A$59,(IF(G2964=10,'ANEXO RP14'!$A$60,(IF(G2964=11,'ANEXO RP14'!$A$61,(IF(G2964=12,'ANEXO RP14'!$A$62,(IF(G2964=13,'ANEXO RP14'!$A$63,(IF(G2964=14,'ANEXO RP14'!$A$64,(IF(G2964=15,'ANEXO RP14'!$A$65,(IF(G2964=16,'ANEXO RP14'!$A$66," ")))))))))))))))))))))))))))))))</f>
        <v xml:space="preserve"> </v>
      </c>
      <c r="I2964" s="106"/>
      <c r="J2964" s="114"/>
      <c r="K2964" s="91"/>
    </row>
    <row r="2965" spans="1:11" s="30" customFormat="1" ht="41.25" customHeight="1" thickBot="1" x14ac:dyDescent="0.3">
      <c r="A2965" s="113"/>
      <c r="B2965" s="93"/>
      <c r="C2965" s="55"/>
      <c r="D2965" s="94" t="e">
        <f>VLOOKUP($C2964:$C$5004,$C$27:$D$5004,2,0)</f>
        <v>#N/A</v>
      </c>
      <c r="E2965" s="99"/>
      <c r="F2965" s="60" t="e">
        <f>VLOOKUP($E2965:$E$5004,'PLANO DE APLICAÇÃO'!$A$5:$B$1002,2,0)</f>
        <v>#N/A</v>
      </c>
      <c r="G2965" s="28"/>
      <c r="H2965" s="29" t="str">
        <f>IF(G2965=1,'ANEXO RP14'!$A$51,(IF(G2965=2,'ANEXO RP14'!$A$52,(IF(G2965=3,'ANEXO RP14'!$A$53,(IF(G2965=4,'ANEXO RP14'!$A$54,(IF(G2965=5,'ANEXO RP14'!$A$55,(IF(G2965=6,'ANEXO RP14'!$A$56,(IF(G2965=7,'ANEXO RP14'!$A$57,(IF(G2965=8,'ANEXO RP14'!$A$58,(IF(G2965=9,'ANEXO RP14'!$A$59,(IF(G2965=10,'ANEXO RP14'!$A$60,(IF(G2965=11,'ANEXO RP14'!$A$61,(IF(G2965=12,'ANEXO RP14'!$A$62,(IF(G2965=13,'ANEXO RP14'!$A$63,(IF(G2965=14,'ANEXO RP14'!$A$64,(IF(G2965=15,'ANEXO RP14'!$A$65,(IF(G2965=16,'ANEXO RP14'!$A$66," ")))))))))))))))))))))))))))))))</f>
        <v xml:space="preserve"> </v>
      </c>
      <c r="I2965" s="106"/>
      <c r="J2965" s="114"/>
      <c r="K2965" s="91"/>
    </row>
    <row r="2966" spans="1:11" s="30" customFormat="1" ht="41.25" customHeight="1" thickBot="1" x14ac:dyDescent="0.3">
      <c r="A2966" s="113"/>
      <c r="B2966" s="93"/>
      <c r="C2966" s="55"/>
      <c r="D2966" s="94" t="e">
        <f>VLOOKUP($C2965:$C$5004,$C$27:$D$5004,2,0)</f>
        <v>#N/A</v>
      </c>
      <c r="E2966" s="99"/>
      <c r="F2966" s="60" t="e">
        <f>VLOOKUP($E2966:$E$5004,'PLANO DE APLICAÇÃO'!$A$5:$B$1002,2,0)</f>
        <v>#N/A</v>
      </c>
      <c r="G2966" s="28"/>
      <c r="H2966" s="29" t="str">
        <f>IF(G2966=1,'ANEXO RP14'!$A$51,(IF(G2966=2,'ANEXO RP14'!$A$52,(IF(G2966=3,'ANEXO RP14'!$A$53,(IF(G2966=4,'ANEXO RP14'!$A$54,(IF(G2966=5,'ANEXO RP14'!$A$55,(IF(G2966=6,'ANEXO RP14'!$A$56,(IF(G2966=7,'ANEXO RP14'!$A$57,(IF(G2966=8,'ANEXO RP14'!$A$58,(IF(G2966=9,'ANEXO RP14'!$A$59,(IF(G2966=10,'ANEXO RP14'!$A$60,(IF(G2966=11,'ANEXO RP14'!$A$61,(IF(G2966=12,'ANEXO RP14'!$A$62,(IF(G2966=13,'ANEXO RP14'!$A$63,(IF(G2966=14,'ANEXO RP14'!$A$64,(IF(G2966=15,'ANEXO RP14'!$A$65,(IF(G2966=16,'ANEXO RP14'!$A$66," ")))))))))))))))))))))))))))))))</f>
        <v xml:space="preserve"> </v>
      </c>
      <c r="I2966" s="106"/>
      <c r="J2966" s="114"/>
      <c r="K2966" s="91"/>
    </row>
    <row r="2967" spans="1:11" s="30" customFormat="1" ht="41.25" customHeight="1" thickBot="1" x14ac:dyDescent="0.3">
      <c r="A2967" s="113"/>
      <c r="B2967" s="93"/>
      <c r="C2967" s="55"/>
      <c r="D2967" s="94" t="e">
        <f>VLOOKUP($C2966:$C$5004,$C$27:$D$5004,2,0)</f>
        <v>#N/A</v>
      </c>
      <c r="E2967" s="99"/>
      <c r="F2967" s="60" t="e">
        <f>VLOOKUP($E2967:$E$5004,'PLANO DE APLICAÇÃO'!$A$5:$B$1002,2,0)</f>
        <v>#N/A</v>
      </c>
      <c r="G2967" s="28"/>
      <c r="H2967" s="29" t="str">
        <f>IF(G2967=1,'ANEXO RP14'!$A$51,(IF(G2967=2,'ANEXO RP14'!$A$52,(IF(G2967=3,'ANEXO RP14'!$A$53,(IF(G2967=4,'ANEXO RP14'!$A$54,(IF(G2967=5,'ANEXO RP14'!$A$55,(IF(G2967=6,'ANEXO RP14'!$A$56,(IF(G2967=7,'ANEXO RP14'!$A$57,(IF(G2967=8,'ANEXO RP14'!$A$58,(IF(G2967=9,'ANEXO RP14'!$A$59,(IF(G2967=10,'ANEXO RP14'!$A$60,(IF(G2967=11,'ANEXO RP14'!$A$61,(IF(G2967=12,'ANEXO RP14'!$A$62,(IF(G2967=13,'ANEXO RP14'!$A$63,(IF(G2967=14,'ANEXO RP14'!$A$64,(IF(G2967=15,'ANEXO RP14'!$A$65,(IF(G2967=16,'ANEXO RP14'!$A$66," ")))))))))))))))))))))))))))))))</f>
        <v xml:space="preserve"> </v>
      </c>
      <c r="I2967" s="106"/>
      <c r="J2967" s="114"/>
      <c r="K2967" s="91"/>
    </row>
    <row r="2968" spans="1:11" s="30" customFormat="1" ht="41.25" customHeight="1" thickBot="1" x14ac:dyDescent="0.3">
      <c r="A2968" s="113"/>
      <c r="B2968" s="93"/>
      <c r="C2968" s="55"/>
      <c r="D2968" s="94" t="e">
        <f>VLOOKUP($C2967:$C$5004,$C$27:$D$5004,2,0)</f>
        <v>#N/A</v>
      </c>
      <c r="E2968" s="99"/>
      <c r="F2968" s="60" t="e">
        <f>VLOOKUP($E2968:$E$5004,'PLANO DE APLICAÇÃO'!$A$5:$B$1002,2,0)</f>
        <v>#N/A</v>
      </c>
      <c r="G2968" s="28"/>
      <c r="H2968" s="29" t="str">
        <f>IF(G2968=1,'ANEXO RP14'!$A$51,(IF(G2968=2,'ANEXO RP14'!$A$52,(IF(G2968=3,'ANEXO RP14'!$A$53,(IF(G2968=4,'ANEXO RP14'!$A$54,(IF(G2968=5,'ANEXO RP14'!$A$55,(IF(G2968=6,'ANEXO RP14'!$A$56,(IF(G2968=7,'ANEXO RP14'!$A$57,(IF(G2968=8,'ANEXO RP14'!$A$58,(IF(G2968=9,'ANEXO RP14'!$A$59,(IF(G2968=10,'ANEXO RP14'!$A$60,(IF(G2968=11,'ANEXO RP14'!$A$61,(IF(G2968=12,'ANEXO RP14'!$A$62,(IF(G2968=13,'ANEXO RP14'!$A$63,(IF(G2968=14,'ANEXO RP14'!$A$64,(IF(G2968=15,'ANEXO RP14'!$A$65,(IF(G2968=16,'ANEXO RP14'!$A$66," ")))))))))))))))))))))))))))))))</f>
        <v xml:space="preserve"> </v>
      </c>
      <c r="I2968" s="106"/>
      <c r="J2968" s="114"/>
      <c r="K2968" s="91"/>
    </row>
    <row r="2969" spans="1:11" s="30" customFormat="1" ht="41.25" customHeight="1" thickBot="1" x14ac:dyDescent="0.3">
      <c r="A2969" s="113"/>
      <c r="B2969" s="93"/>
      <c r="C2969" s="55"/>
      <c r="D2969" s="94" t="e">
        <f>VLOOKUP($C2968:$C$5004,$C$27:$D$5004,2,0)</f>
        <v>#N/A</v>
      </c>
      <c r="E2969" s="99"/>
      <c r="F2969" s="60" t="e">
        <f>VLOOKUP($E2969:$E$5004,'PLANO DE APLICAÇÃO'!$A$5:$B$1002,2,0)</f>
        <v>#N/A</v>
      </c>
      <c r="G2969" s="28"/>
      <c r="H2969" s="29" t="str">
        <f>IF(G2969=1,'ANEXO RP14'!$A$51,(IF(G2969=2,'ANEXO RP14'!$A$52,(IF(G2969=3,'ANEXO RP14'!$A$53,(IF(G2969=4,'ANEXO RP14'!$A$54,(IF(G2969=5,'ANEXO RP14'!$A$55,(IF(G2969=6,'ANEXO RP14'!$A$56,(IF(G2969=7,'ANEXO RP14'!$A$57,(IF(G2969=8,'ANEXO RP14'!$A$58,(IF(G2969=9,'ANEXO RP14'!$A$59,(IF(G2969=10,'ANEXO RP14'!$A$60,(IF(G2969=11,'ANEXO RP14'!$A$61,(IF(G2969=12,'ANEXO RP14'!$A$62,(IF(G2969=13,'ANEXO RP14'!$A$63,(IF(G2969=14,'ANEXO RP14'!$A$64,(IF(G2969=15,'ANEXO RP14'!$A$65,(IF(G2969=16,'ANEXO RP14'!$A$66," ")))))))))))))))))))))))))))))))</f>
        <v xml:space="preserve"> </v>
      </c>
      <c r="I2969" s="106"/>
      <c r="J2969" s="114"/>
      <c r="K2969" s="91"/>
    </row>
    <row r="2970" spans="1:11" s="30" customFormat="1" ht="41.25" customHeight="1" thickBot="1" x14ac:dyDescent="0.3">
      <c r="A2970" s="113"/>
      <c r="B2970" s="93"/>
      <c r="C2970" s="55"/>
      <c r="D2970" s="94" t="e">
        <f>VLOOKUP($C2969:$C$5004,$C$27:$D$5004,2,0)</f>
        <v>#N/A</v>
      </c>
      <c r="E2970" s="99"/>
      <c r="F2970" s="60" t="e">
        <f>VLOOKUP($E2970:$E$5004,'PLANO DE APLICAÇÃO'!$A$5:$B$1002,2,0)</f>
        <v>#N/A</v>
      </c>
      <c r="G2970" s="28"/>
      <c r="H2970" s="29" t="str">
        <f>IF(G2970=1,'ANEXO RP14'!$A$51,(IF(G2970=2,'ANEXO RP14'!$A$52,(IF(G2970=3,'ANEXO RP14'!$A$53,(IF(G2970=4,'ANEXO RP14'!$A$54,(IF(G2970=5,'ANEXO RP14'!$A$55,(IF(G2970=6,'ANEXO RP14'!$A$56,(IF(G2970=7,'ANEXO RP14'!$A$57,(IF(G2970=8,'ANEXO RP14'!$A$58,(IF(G2970=9,'ANEXO RP14'!$A$59,(IF(G2970=10,'ANEXO RP14'!$A$60,(IF(G2970=11,'ANEXO RP14'!$A$61,(IF(G2970=12,'ANEXO RP14'!$A$62,(IF(G2970=13,'ANEXO RP14'!$A$63,(IF(G2970=14,'ANEXO RP14'!$A$64,(IF(G2970=15,'ANEXO RP14'!$A$65,(IF(G2970=16,'ANEXO RP14'!$A$66," ")))))))))))))))))))))))))))))))</f>
        <v xml:space="preserve"> </v>
      </c>
      <c r="I2970" s="106"/>
      <c r="J2970" s="114"/>
      <c r="K2970" s="91"/>
    </row>
    <row r="2971" spans="1:11" s="30" customFormat="1" ht="41.25" customHeight="1" thickBot="1" x14ac:dyDescent="0.3">
      <c r="A2971" s="113"/>
      <c r="B2971" s="93"/>
      <c r="C2971" s="55"/>
      <c r="D2971" s="94" t="e">
        <f>VLOOKUP($C2970:$C$5004,$C$27:$D$5004,2,0)</f>
        <v>#N/A</v>
      </c>
      <c r="E2971" s="99"/>
      <c r="F2971" s="60" t="e">
        <f>VLOOKUP($E2971:$E$5004,'PLANO DE APLICAÇÃO'!$A$5:$B$1002,2,0)</f>
        <v>#N/A</v>
      </c>
      <c r="G2971" s="28"/>
      <c r="H2971" s="29" t="str">
        <f>IF(G2971=1,'ANEXO RP14'!$A$51,(IF(G2971=2,'ANEXO RP14'!$A$52,(IF(G2971=3,'ANEXO RP14'!$A$53,(IF(G2971=4,'ANEXO RP14'!$A$54,(IF(G2971=5,'ANEXO RP14'!$A$55,(IF(G2971=6,'ANEXO RP14'!$A$56,(IF(G2971=7,'ANEXO RP14'!$A$57,(IF(G2971=8,'ANEXO RP14'!$A$58,(IF(G2971=9,'ANEXO RP14'!$A$59,(IF(G2971=10,'ANEXO RP14'!$A$60,(IF(G2971=11,'ANEXO RP14'!$A$61,(IF(G2971=12,'ANEXO RP14'!$A$62,(IF(G2971=13,'ANEXO RP14'!$A$63,(IF(G2971=14,'ANEXO RP14'!$A$64,(IF(G2971=15,'ANEXO RP14'!$A$65,(IF(G2971=16,'ANEXO RP14'!$A$66," ")))))))))))))))))))))))))))))))</f>
        <v xml:space="preserve"> </v>
      </c>
      <c r="I2971" s="106"/>
      <c r="J2971" s="114"/>
      <c r="K2971" s="91"/>
    </row>
    <row r="2972" spans="1:11" s="30" customFormat="1" ht="41.25" customHeight="1" thickBot="1" x14ac:dyDescent="0.3">
      <c r="A2972" s="113"/>
      <c r="B2972" s="93"/>
      <c r="C2972" s="55"/>
      <c r="D2972" s="94" t="e">
        <f>VLOOKUP($C2971:$C$5004,$C$27:$D$5004,2,0)</f>
        <v>#N/A</v>
      </c>
      <c r="E2972" s="99"/>
      <c r="F2972" s="60" t="e">
        <f>VLOOKUP($E2972:$E$5004,'PLANO DE APLICAÇÃO'!$A$5:$B$1002,2,0)</f>
        <v>#N/A</v>
      </c>
      <c r="G2972" s="28"/>
      <c r="H2972" s="29" t="str">
        <f>IF(G2972=1,'ANEXO RP14'!$A$51,(IF(G2972=2,'ANEXO RP14'!$A$52,(IF(G2972=3,'ANEXO RP14'!$A$53,(IF(G2972=4,'ANEXO RP14'!$A$54,(IF(G2972=5,'ANEXO RP14'!$A$55,(IF(G2972=6,'ANEXO RP14'!$A$56,(IF(G2972=7,'ANEXO RP14'!$A$57,(IF(G2972=8,'ANEXO RP14'!$A$58,(IF(G2972=9,'ANEXO RP14'!$A$59,(IF(G2972=10,'ANEXO RP14'!$A$60,(IF(G2972=11,'ANEXO RP14'!$A$61,(IF(G2972=12,'ANEXO RP14'!$A$62,(IF(G2972=13,'ANEXO RP14'!$A$63,(IF(G2972=14,'ANEXO RP14'!$A$64,(IF(G2972=15,'ANEXO RP14'!$A$65,(IF(G2972=16,'ANEXO RP14'!$A$66," ")))))))))))))))))))))))))))))))</f>
        <v xml:space="preserve"> </v>
      </c>
      <c r="I2972" s="106"/>
      <c r="J2972" s="114"/>
      <c r="K2972" s="91"/>
    </row>
    <row r="2973" spans="1:11" s="30" customFormat="1" ht="41.25" customHeight="1" thickBot="1" x14ac:dyDescent="0.3">
      <c r="A2973" s="113"/>
      <c r="B2973" s="93"/>
      <c r="C2973" s="55"/>
      <c r="D2973" s="94" t="e">
        <f>VLOOKUP($C2972:$C$5004,$C$27:$D$5004,2,0)</f>
        <v>#N/A</v>
      </c>
      <c r="E2973" s="99"/>
      <c r="F2973" s="60" t="e">
        <f>VLOOKUP($E2973:$E$5004,'PLANO DE APLICAÇÃO'!$A$5:$B$1002,2,0)</f>
        <v>#N/A</v>
      </c>
      <c r="G2973" s="28"/>
      <c r="H2973" s="29" t="str">
        <f>IF(G2973=1,'ANEXO RP14'!$A$51,(IF(G2973=2,'ANEXO RP14'!$A$52,(IF(G2973=3,'ANEXO RP14'!$A$53,(IF(G2973=4,'ANEXO RP14'!$A$54,(IF(G2973=5,'ANEXO RP14'!$A$55,(IF(G2973=6,'ANEXO RP14'!$A$56,(IF(G2973=7,'ANEXO RP14'!$A$57,(IF(G2973=8,'ANEXO RP14'!$A$58,(IF(G2973=9,'ANEXO RP14'!$A$59,(IF(G2973=10,'ANEXO RP14'!$A$60,(IF(G2973=11,'ANEXO RP14'!$A$61,(IF(G2973=12,'ANEXO RP14'!$A$62,(IF(G2973=13,'ANEXO RP14'!$A$63,(IF(G2973=14,'ANEXO RP14'!$A$64,(IF(G2973=15,'ANEXO RP14'!$A$65,(IF(G2973=16,'ANEXO RP14'!$A$66," ")))))))))))))))))))))))))))))))</f>
        <v xml:space="preserve"> </v>
      </c>
      <c r="I2973" s="106"/>
      <c r="J2973" s="114"/>
      <c r="K2973" s="91"/>
    </row>
    <row r="2974" spans="1:11" s="30" customFormat="1" ht="41.25" customHeight="1" thickBot="1" x14ac:dyDescent="0.3">
      <c r="A2974" s="113"/>
      <c r="B2974" s="93"/>
      <c r="C2974" s="55"/>
      <c r="D2974" s="94" t="e">
        <f>VLOOKUP($C2973:$C$5004,$C$27:$D$5004,2,0)</f>
        <v>#N/A</v>
      </c>
      <c r="E2974" s="99"/>
      <c r="F2974" s="60" t="e">
        <f>VLOOKUP($E2974:$E$5004,'PLANO DE APLICAÇÃO'!$A$5:$B$1002,2,0)</f>
        <v>#N/A</v>
      </c>
      <c r="G2974" s="28"/>
      <c r="H2974" s="29" t="str">
        <f>IF(G2974=1,'ANEXO RP14'!$A$51,(IF(G2974=2,'ANEXO RP14'!$A$52,(IF(G2974=3,'ANEXO RP14'!$A$53,(IF(G2974=4,'ANEXO RP14'!$A$54,(IF(G2974=5,'ANEXO RP14'!$A$55,(IF(G2974=6,'ANEXO RP14'!$A$56,(IF(G2974=7,'ANEXO RP14'!$A$57,(IF(G2974=8,'ANEXO RP14'!$A$58,(IF(G2974=9,'ANEXO RP14'!$A$59,(IF(G2974=10,'ANEXO RP14'!$A$60,(IF(G2974=11,'ANEXO RP14'!$A$61,(IF(G2974=12,'ANEXO RP14'!$A$62,(IF(G2974=13,'ANEXO RP14'!$A$63,(IF(G2974=14,'ANEXO RP14'!$A$64,(IF(G2974=15,'ANEXO RP14'!$A$65,(IF(G2974=16,'ANEXO RP14'!$A$66," ")))))))))))))))))))))))))))))))</f>
        <v xml:space="preserve"> </v>
      </c>
      <c r="I2974" s="106"/>
      <c r="J2974" s="114"/>
      <c r="K2974" s="91"/>
    </row>
    <row r="2975" spans="1:11" s="30" customFormat="1" ht="41.25" customHeight="1" thickBot="1" x14ac:dyDescent="0.3">
      <c r="A2975" s="113"/>
      <c r="B2975" s="93"/>
      <c r="C2975" s="55"/>
      <c r="D2975" s="94" t="e">
        <f>VLOOKUP($C2974:$C$5004,$C$27:$D$5004,2,0)</f>
        <v>#N/A</v>
      </c>
      <c r="E2975" s="99"/>
      <c r="F2975" s="60" t="e">
        <f>VLOOKUP($E2975:$E$5004,'PLANO DE APLICAÇÃO'!$A$5:$B$1002,2,0)</f>
        <v>#N/A</v>
      </c>
      <c r="G2975" s="28"/>
      <c r="H2975" s="29" t="str">
        <f>IF(G2975=1,'ANEXO RP14'!$A$51,(IF(G2975=2,'ANEXO RP14'!$A$52,(IF(G2975=3,'ANEXO RP14'!$A$53,(IF(G2975=4,'ANEXO RP14'!$A$54,(IF(G2975=5,'ANEXO RP14'!$A$55,(IF(G2975=6,'ANEXO RP14'!$A$56,(IF(G2975=7,'ANEXO RP14'!$A$57,(IF(G2975=8,'ANEXO RP14'!$A$58,(IF(G2975=9,'ANEXO RP14'!$A$59,(IF(G2975=10,'ANEXO RP14'!$A$60,(IF(G2975=11,'ANEXO RP14'!$A$61,(IF(G2975=12,'ANEXO RP14'!$A$62,(IF(G2975=13,'ANEXO RP14'!$A$63,(IF(G2975=14,'ANEXO RP14'!$A$64,(IF(G2975=15,'ANEXO RP14'!$A$65,(IF(G2975=16,'ANEXO RP14'!$A$66," ")))))))))))))))))))))))))))))))</f>
        <v xml:space="preserve"> </v>
      </c>
      <c r="I2975" s="106"/>
      <c r="J2975" s="114"/>
      <c r="K2975" s="91"/>
    </row>
    <row r="2976" spans="1:11" s="30" customFormat="1" ht="41.25" customHeight="1" thickBot="1" x14ac:dyDescent="0.3">
      <c r="A2976" s="113"/>
      <c r="B2976" s="93"/>
      <c r="C2976" s="55"/>
      <c r="D2976" s="94" t="e">
        <f>VLOOKUP($C2975:$C$5004,$C$27:$D$5004,2,0)</f>
        <v>#N/A</v>
      </c>
      <c r="E2976" s="99"/>
      <c r="F2976" s="60" t="e">
        <f>VLOOKUP($E2976:$E$5004,'PLANO DE APLICAÇÃO'!$A$5:$B$1002,2,0)</f>
        <v>#N/A</v>
      </c>
      <c r="G2976" s="28"/>
      <c r="H2976" s="29" t="str">
        <f>IF(G2976=1,'ANEXO RP14'!$A$51,(IF(G2976=2,'ANEXO RP14'!$A$52,(IF(G2976=3,'ANEXO RP14'!$A$53,(IF(G2976=4,'ANEXO RP14'!$A$54,(IF(G2976=5,'ANEXO RP14'!$A$55,(IF(G2976=6,'ANEXO RP14'!$A$56,(IF(G2976=7,'ANEXO RP14'!$A$57,(IF(G2976=8,'ANEXO RP14'!$A$58,(IF(G2976=9,'ANEXO RP14'!$A$59,(IF(G2976=10,'ANEXO RP14'!$A$60,(IF(G2976=11,'ANEXO RP14'!$A$61,(IF(G2976=12,'ANEXO RP14'!$A$62,(IF(G2976=13,'ANEXO RP14'!$A$63,(IF(G2976=14,'ANEXO RP14'!$A$64,(IF(G2976=15,'ANEXO RP14'!$A$65,(IF(G2976=16,'ANEXO RP14'!$A$66," ")))))))))))))))))))))))))))))))</f>
        <v xml:space="preserve"> </v>
      </c>
      <c r="I2976" s="106"/>
      <c r="J2976" s="114"/>
      <c r="K2976" s="91"/>
    </row>
    <row r="2977" spans="1:11" s="30" customFormat="1" ht="41.25" customHeight="1" thickBot="1" x14ac:dyDescent="0.3">
      <c r="A2977" s="113"/>
      <c r="B2977" s="93"/>
      <c r="C2977" s="55"/>
      <c r="D2977" s="94" t="e">
        <f>VLOOKUP($C2976:$C$5004,$C$27:$D$5004,2,0)</f>
        <v>#N/A</v>
      </c>
      <c r="E2977" s="99"/>
      <c r="F2977" s="60" t="e">
        <f>VLOOKUP($E2977:$E$5004,'PLANO DE APLICAÇÃO'!$A$5:$B$1002,2,0)</f>
        <v>#N/A</v>
      </c>
      <c r="G2977" s="28"/>
      <c r="H2977" s="29" t="str">
        <f>IF(G2977=1,'ANEXO RP14'!$A$51,(IF(G2977=2,'ANEXO RP14'!$A$52,(IF(G2977=3,'ANEXO RP14'!$A$53,(IF(G2977=4,'ANEXO RP14'!$A$54,(IF(G2977=5,'ANEXO RP14'!$A$55,(IF(G2977=6,'ANEXO RP14'!$A$56,(IF(G2977=7,'ANEXO RP14'!$A$57,(IF(G2977=8,'ANEXO RP14'!$A$58,(IF(G2977=9,'ANEXO RP14'!$A$59,(IF(G2977=10,'ANEXO RP14'!$A$60,(IF(G2977=11,'ANEXO RP14'!$A$61,(IF(G2977=12,'ANEXO RP14'!$A$62,(IF(G2977=13,'ANEXO RP14'!$A$63,(IF(G2977=14,'ANEXO RP14'!$A$64,(IF(G2977=15,'ANEXO RP14'!$A$65,(IF(G2977=16,'ANEXO RP14'!$A$66," ")))))))))))))))))))))))))))))))</f>
        <v xml:space="preserve"> </v>
      </c>
      <c r="I2977" s="106"/>
      <c r="J2977" s="114"/>
      <c r="K2977" s="91"/>
    </row>
    <row r="2978" spans="1:11" s="30" customFormat="1" ht="41.25" customHeight="1" thickBot="1" x14ac:dyDescent="0.3">
      <c r="A2978" s="113"/>
      <c r="B2978" s="93"/>
      <c r="C2978" s="55"/>
      <c r="D2978" s="94" t="e">
        <f>VLOOKUP($C2977:$C$5004,$C$27:$D$5004,2,0)</f>
        <v>#N/A</v>
      </c>
      <c r="E2978" s="99"/>
      <c r="F2978" s="60" t="e">
        <f>VLOOKUP($E2978:$E$5004,'PLANO DE APLICAÇÃO'!$A$5:$B$1002,2,0)</f>
        <v>#N/A</v>
      </c>
      <c r="G2978" s="28"/>
      <c r="H2978" s="29" t="str">
        <f>IF(G2978=1,'ANEXO RP14'!$A$51,(IF(G2978=2,'ANEXO RP14'!$A$52,(IF(G2978=3,'ANEXO RP14'!$A$53,(IF(G2978=4,'ANEXO RP14'!$A$54,(IF(G2978=5,'ANEXO RP14'!$A$55,(IF(G2978=6,'ANEXO RP14'!$A$56,(IF(G2978=7,'ANEXO RP14'!$A$57,(IF(G2978=8,'ANEXO RP14'!$A$58,(IF(G2978=9,'ANEXO RP14'!$A$59,(IF(G2978=10,'ANEXO RP14'!$A$60,(IF(G2978=11,'ANEXO RP14'!$A$61,(IF(G2978=12,'ANEXO RP14'!$A$62,(IF(G2978=13,'ANEXO RP14'!$A$63,(IF(G2978=14,'ANEXO RP14'!$A$64,(IF(G2978=15,'ANEXO RP14'!$A$65,(IF(G2978=16,'ANEXO RP14'!$A$66," ")))))))))))))))))))))))))))))))</f>
        <v xml:space="preserve"> </v>
      </c>
      <c r="I2978" s="106"/>
      <c r="J2978" s="114"/>
      <c r="K2978" s="91"/>
    </row>
    <row r="2979" spans="1:11" s="30" customFormat="1" ht="41.25" customHeight="1" thickBot="1" x14ac:dyDescent="0.3">
      <c r="A2979" s="113"/>
      <c r="B2979" s="93"/>
      <c r="C2979" s="55"/>
      <c r="D2979" s="94" t="e">
        <f>VLOOKUP($C2978:$C$5004,$C$27:$D$5004,2,0)</f>
        <v>#N/A</v>
      </c>
      <c r="E2979" s="99"/>
      <c r="F2979" s="60" t="e">
        <f>VLOOKUP($E2979:$E$5004,'PLANO DE APLICAÇÃO'!$A$5:$B$1002,2,0)</f>
        <v>#N/A</v>
      </c>
      <c r="G2979" s="28"/>
      <c r="H2979" s="29" t="str">
        <f>IF(G2979=1,'ANEXO RP14'!$A$51,(IF(G2979=2,'ANEXO RP14'!$A$52,(IF(G2979=3,'ANEXO RP14'!$A$53,(IF(G2979=4,'ANEXO RP14'!$A$54,(IF(G2979=5,'ANEXO RP14'!$A$55,(IF(G2979=6,'ANEXO RP14'!$A$56,(IF(G2979=7,'ANEXO RP14'!$A$57,(IF(G2979=8,'ANEXO RP14'!$A$58,(IF(G2979=9,'ANEXO RP14'!$A$59,(IF(G2979=10,'ANEXO RP14'!$A$60,(IF(G2979=11,'ANEXO RP14'!$A$61,(IF(G2979=12,'ANEXO RP14'!$A$62,(IF(G2979=13,'ANEXO RP14'!$A$63,(IF(G2979=14,'ANEXO RP14'!$A$64,(IF(G2979=15,'ANEXO RP14'!$A$65,(IF(G2979=16,'ANEXO RP14'!$A$66," ")))))))))))))))))))))))))))))))</f>
        <v xml:space="preserve"> </v>
      </c>
      <c r="I2979" s="106"/>
      <c r="J2979" s="114"/>
      <c r="K2979" s="91"/>
    </row>
    <row r="2980" spans="1:11" s="30" customFormat="1" ht="41.25" customHeight="1" thickBot="1" x14ac:dyDescent="0.3">
      <c r="A2980" s="113"/>
      <c r="B2980" s="93"/>
      <c r="C2980" s="55"/>
      <c r="D2980" s="94" t="e">
        <f>VLOOKUP($C2979:$C$5004,$C$27:$D$5004,2,0)</f>
        <v>#N/A</v>
      </c>
      <c r="E2980" s="99"/>
      <c r="F2980" s="60" t="e">
        <f>VLOOKUP($E2980:$E$5004,'PLANO DE APLICAÇÃO'!$A$5:$B$1002,2,0)</f>
        <v>#N/A</v>
      </c>
      <c r="G2980" s="28"/>
      <c r="H2980" s="29" t="str">
        <f>IF(G2980=1,'ANEXO RP14'!$A$51,(IF(G2980=2,'ANEXO RP14'!$A$52,(IF(G2980=3,'ANEXO RP14'!$A$53,(IF(G2980=4,'ANEXO RP14'!$A$54,(IF(G2980=5,'ANEXO RP14'!$A$55,(IF(G2980=6,'ANEXO RP14'!$A$56,(IF(G2980=7,'ANEXO RP14'!$A$57,(IF(G2980=8,'ANEXO RP14'!$A$58,(IF(G2980=9,'ANEXO RP14'!$A$59,(IF(G2980=10,'ANEXO RP14'!$A$60,(IF(G2980=11,'ANEXO RP14'!$A$61,(IF(G2980=12,'ANEXO RP14'!$A$62,(IF(G2980=13,'ANEXO RP14'!$A$63,(IF(G2980=14,'ANEXO RP14'!$A$64,(IF(G2980=15,'ANEXO RP14'!$A$65,(IF(G2980=16,'ANEXO RP14'!$A$66," ")))))))))))))))))))))))))))))))</f>
        <v xml:space="preserve"> </v>
      </c>
      <c r="I2980" s="106"/>
      <c r="J2980" s="114"/>
      <c r="K2980" s="91"/>
    </row>
    <row r="2981" spans="1:11" s="30" customFormat="1" ht="41.25" customHeight="1" thickBot="1" x14ac:dyDescent="0.3">
      <c r="A2981" s="113"/>
      <c r="B2981" s="93"/>
      <c r="C2981" s="55"/>
      <c r="D2981" s="94" t="e">
        <f>VLOOKUP($C2980:$C$5004,$C$27:$D$5004,2,0)</f>
        <v>#N/A</v>
      </c>
      <c r="E2981" s="99"/>
      <c r="F2981" s="60" t="e">
        <f>VLOOKUP($E2981:$E$5004,'PLANO DE APLICAÇÃO'!$A$5:$B$1002,2,0)</f>
        <v>#N/A</v>
      </c>
      <c r="G2981" s="28"/>
      <c r="H2981" s="29" t="str">
        <f>IF(G2981=1,'ANEXO RP14'!$A$51,(IF(G2981=2,'ANEXO RP14'!$A$52,(IF(G2981=3,'ANEXO RP14'!$A$53,(IF(G2981=4,'ANEXO RP14'!$A$54,(IF(G2981=5,'ANEXO RP14'!$A$55,(IF(G2981=6,'ANEXO RP14'!$A$56,(IF(G2981=7,'ANEXO RP14'!$A$57,(IF(G2981=8,'ANEXO RP14'!$A$58,(IF(G2981=9,'ANEXO RP14'!$A$59,(IF(G2981=10,'ANEXO RP14'!$A$60,(IF(G2981=11,'ANEXO RP14'!$A$61,(IF(G2981=12,'ANEXO RP14'!$A$62,(IF(G2981=13,'ANEXO RP14'!$A$63,(IF(G2981=14,'ANEXO RP14'!$A$64,(IF(G2981=15,'ANEXO RP14'!$A$65,(IF(G2981=16,'ANEXO RP14'!$A$66," ")))))))))))))))))))))))))))))))</f>
        <v xml:space="preserve"> </v>
      </c>
      <c r="I2981" s="106"/>
      <c r="J2981" s="114"/>
      <c r="K2981" s="91"/>
    </row>
    <row r="2982" spans="1:11" s="30" customFormat="1" ht="41.25" customHeight="1" thickBot="1" x14ac:dyDescent="0.3">
      <c r="A2982" s="113"/>
      <c r="B2982" s="93"/>
      <c r="C2982" s="55"/>
      <c r="D2982" s="94" t="e">
        <f>VLOOKUP($C2981:$C$5004,$C$27:$D$5004,2,0)</f>
        <v>#N/A</v>
      </c>
      <c r="E2982" s="99"/>
      <c r="F2982" s="60" t="e">
        <f>VLOOKUP($E2982:$E$5004,'PLANO DE APLICAÇÃO'!$A$5:$B$1002,2,0)</f>
        <v>#N/A</v>
      </c>
      <c r="G2982" s="28"/>
      <c r="H2982" s="29" t="str">
        <f>IF(G2982=1,'ANEXO RP14'!$A$51,(IF(G2982=2,'ANEXO RP14'!$A$52,(IF(G2982=3,'ANEXO RP14'!$A$53,(IF(G2982=4,'ANEXO RP14'!$A$54,(IF(G2982=5,'ANEXO RP14'!$A$55,(IF(G2982=6,'ANEXO RP14'!$A$56,(IF(G2982=7,'ANEXO RP14'!$A$57,(IF(G2982=8,'ANEXO RP14'!$A$58,(IF(G2982=9,'ANEXO RP14'!$A$59,(IF(G2982=10,'ANEXO RP14'!$A$60,(IF(G2982=11,'ANEXO RP14'!$A$61,(IF(G2982=12,'ANEXO RP14'!$A$62,(IF(G2982=13,'ANEXO RP14'!$A$63,(IF(G2982=14,'ANEXO RP14'!$A$64,(IF(G2982=15,'ANEXO RP14'!$A$65,(IF(G2982=16,'ANEXO RP14'!$A$66," ")))))))))))))))))))))))))))))))</f>
        <v xml:space="preserve"> </v>
      </c>
      <c r="I2982" s="106"/>
      <c r="J2982" s="114"/>
      <c r="K2982" s="91"/>
    </row>
    <row r="2983" spans="1:11" s="30" customFormat="1" ht="41.25" customHeight="1" thickBot="1" x14ac:dyDescent="0.3">
      <c r="A2983" s="113"/>
      <c r="B2983" s="93"/>
      <c r="C2983" s="55"/>
      <c r="D2983" s="94" t="e">
        <f>VLOOKUP($C2982:$C$5004,$C$27:$D$5004,2,0)</f>
        <v>#N/A</v>
      </c>
      <c r="E2983" s="99"/>
      <c r="F2983" s="60" t="e">
        <f>VLOOKUP($E2983:$E$5004,'PLANO DE APLICAÇÃO'!$A$5:$B$1002,2,0)</f>
        <v>#N/A</v>
      </c>
      <c r="G2983" s="28"/>
      <c r="H2983" s="29" t="str">
        <f>IF(G2983=1,'ANEXO RP14'!$A$51,(IF(G2983=2,'ANEXO RP14'!$A$52,(IF(G2983=3,'ANEXO RP14'!$A$53,(IF(G2983=4,'ANEXO RP14'!$A$54,(IF(G2983=5,'ANEXO RP14'!$A$55,(IF(G2983=6,'ANEXO RP14'!$A$56,(IF(G2983=7,'ANEXO RP14'!$A$57,(IF(G2983=8,'ANEXO RP14'!$A$58,(IF(G2983=9,'ANEXO RP14'!$A$59,(IF(G2983=10,'ANEXO RP14'!$A$60,(IF(G2983=11,'ANEXO RP14'!$A$61,(IF(G2983=12,'ANEXO RP14'!$A$62,(IF(G2983=13,'ANEXO RP14'!$A$63,(IF(G2983=14,'ANEXO RP14'!$A$64,(IF(G2983=15,'ANEXO RP14'!$A$65,(IF(G2983=16,'ANEXO RP14'!$A$66," ")))))))))))))))))))))))))))))))</f>
        <v xml:space="preserve"> </v>
      </c>
      <c r="I2983" s="106"/>
      <c r="J2983" s="114"/>
      <c r="K2983" s="91"/>
    </row>
    <row r="2984" spans="1:11" s="30" customFormat="1" ht="41.25" customHeight="1" thickBot="1" x14ac:dyDescent="0.3">
      <c r="A2984" s="113"/>
      <c r="B2984" s="93"/>
      <c r="C2984" s="55"/>
      <c r="D2984" s="94" t="e">
        <f>VLOOKUP($C2983:$C$5004,$C$27:$D$5004,2,0)</f>
        <v>#N/A</v>
      </c>
      <c r="E2984" s="99"/>
      <c r="F2984" s="60" t="e">
        <f>VLOOKUP($E2984:$E$5004,'PLANO DE APLICAÇÃO'!$A$5:$B$1002,2,0)</f>
        <v>#N/A</v>
      </c>
      <c r="G2984" s="28"/>
      <c r="H2984" s="29" t="str">
        <f>IF(G2984=1,'ANEXO RP14'!$A$51,(IF(G2984=2,'ANEXO RP14'!$A$52,(IF(G2984=3,'ANEXO RP14'!$A$53,(IF(G2984=4,'ANEXO RP14'!$A$54,(IF(G2984=5,'ANEXO RP14'!$A$55,(IF(G2984=6,'ANEXO RP14'!$A$56,(IF(G2984=7,'ANEXO RP14'!$A$57,(IF(G2984=8,'ANEXO RP14'!$A$58,(IF(G2984=9,'ANEXO RP14'!$A$59,(IF(G2984=10,'ANEXO RP14'!$A$60,(IF(G2984=11,'ANEXO RP14'!$A$61,(IF(G2984=12,'ANEXO RP14'!$A$62,(IF(G2984=13,'ANEXO RP14'!$A$63,(IF(G2984=14,'ANEXO RP14'!$A$64,(IF(G2984=15,'ANEXO RP14'!$A$65,(IF(G2984=16,'ANEXO RP14'!$A$66," ")))))))))))))))))))))))))))))))</f>
        <v xml:space="preserve"> </v>
      </c>
      <c r="I2984" s="106"/>
      <c r="J2984" s="114"/>
      <c r="K2984" s="91"/>
    </row>
    <row r="2985" spans="1:11" s="30" customFormat="1" ht="41.25" customHeight="1" thickBot="1" x14ac:dyDescent="0.3">
      <c r="A2985" s="113"/>
      <c r="B2985" s="93"/>
      <c r="C2985" s="55"/>
      <c r="D2985" s="94" t="e">
        <f>VLOOKUP($C2984:$C$5004,$C$27:$D$5004,2,0)</f>
        <v>#N/A</v>
      </c>
      <c r="E2985" s="99"/>
      <c r="F2985" s="60" t="e">
        <f>VLOOKUP($E2985:$E$5004,'PLANO DE APLICAÇÃO'!$A$5:$B$1002,2,0)</f>
        <v>#N/A</v>
      </c>
      <c r="G2985" s="28"/>
      <c r="H2985" s="29" t="str">
        <f>IF(G2985=1,'ANEXO RP14'!$A$51,(IF(G2985=2,'ANEXO RP14'!$A$52,(IF(G2985=3,'ANEXO RP14'!$A$53,(IF(G2985=4,'ANEXO RP14'!$A$54,(IF(G2985=5,'ANEXO RP14'!$A$55,(IF(G2985=6,'ANEXO RP14'!$A$56,(IF(G2985=7,'ANEXO RP14'!$A$57,(IF(G2985=8,'ANEXO RP14'!$A$58,(IF(G2985=9,'ANEXO RP14'!$A$59,(IF(G2985=10,'ANEXO RP14'!$A$60,(IF(G2985=11,'ANEXO RP14'!$A$61,(IF(G2985=12,'ANEXO RP14'!$A$62,(IF(G2985=13,'ANEXO RP14'!$A$63,(IF(G2985=14,'ANEXO RP14'!$A$64,(IF(G2985=15,'ANEXO RP14'!$A$65,(IF(G2985=16,'ANEXO RP14'!$A$66," ")))))))))))))))))))))))))))))))</f>
        <v xml:space="preserve"> </v>
      </c>
      <c r="I2985" s="106"/>
      <c r="J2985" s="114"/>
      <c r="K2985" s="91"/>
    </row>
    <row r="2986" spans="1:11" s="30" customFormat="1" ht="41.25" customHeight="1" thickBot="1" x14ac:dyDescent="0.3">
      <c r="A2986" s="113"/>
      <c r="B2986" s="93"/>
      <c r="C2986" s="55"/>
      <c r="D2986" s="94" t="e">
        <f>VLOOKUP($C2985:$C$5004,$C$27:$D$5004,2,0)</f>
        <v>#N/A</v>
      </c>
      <c r="E2986" s="99"/>
      <c r="F2986" s="60" t="e">
        <f>VLOOKUP($E2986:$E$5004,'PLANO DE APLICAÇÃO'!$A$5:$B$1002,2,0)</f>
        <v>#N/A</v>
      </c>
      <c r="G2986" s="28"/>
      <c r="H2986" s="29" t="str">
        <f>IF(G2986=1,'ANEXO RP14'!$A$51,(IF(G2986=2,'ANEXO RP14'!$A$52,(IF(G2986=3,'ANEXO RP14'!$A$53,(IF(G2986=4,'ANEXO RP14'!$A$54,(IF(G2986=5,'ANEXO RP14'!$A$55,(IF(G2986=6,'ANEXO RP14'!$A$56,(IF(G2986=7,'ANEXO RP14'!$A$57,(IF(G2986=8,'ANEXO RP14'!$A$58,(IF(G2986=9,'ANEXO RP14'!$A$59,(IF(G2986=10,'ANEXO RP14'!$A$60,(IF(G2986=11,'ANEXO RP14'!$A$61,(IF(G2986=12,'ANEXO RP14'!$A$62,(IF(G2986=13,'ANEXO RP14'!$A$63,(IF(G2986=14,'ANEXO RP14'!$A$64,(IF(G2986=15,'ANEXO RP14'!$A$65,(IF(G2986=16,'ANEXO RP14'!$A$66," ")))))))))))))))))))))))))))))))</f>
        <v xml:space="preserve"> </v>
      </c>
      <c r="I2986" s="106"/>
      <c r="J2986" s="114"/>
      <c r="K2986" s="91"/>
    </row>
    <row r="2987" spans="1:11" s="30" customFormat="1" ht="41.25" customHeight="1" thickBot="1" x14ac:dyDescent="0.3">
      <c r="A2987" s="113"/>
      <c r="B2987" s="93"/>
      <c r="C2987" s="55"/>
      <c r="D2987" s="94" t="e">
        <f>VLOOKUP($C2986:$C$5004,$C$27:$D$5004,2,0)</f>
        <v>#N/A</v>
      </c>
      <c r="E2987" s="99"/>
      <c r="F2987" s="60" t="e">
        <f>VLOOKUP($E2987:$E$5004,'PLANO DE APLICAÇÃO'!$A$5:$B$1002,2,0)</f>
        <v>#N/A</v>
      </c>
      <c r="G2987" s="28"/>
      <c r="H2987" s="29" t="str">
        <f>IF(G2987=1,'ANEXO RP14'!$A$51,(IF(G2987=2,'ANEXO RP14'!$A$52,(IF(G2987=3,'ANEXO RP14'!$A$53,(IF(G2987=4,'ANEXO RP14'!$A$54,(IF(G2987=5,'ANEXO RP14'!$A$55,(IF(G2987=6,'ANEXO RP14'!$A$56,(IF(G2987=7,'ANEXO RP14'!$A$57,(IF(G2987=8,'ANEXO RP14'!$A$58,(IF(G2987=9,'ANEXO RP14'!$A$59,(IF(G2987=10,'ANEXO RP14'!$A$60,(IF(G2987=11,'ANEXO RP14'!$A$61,(IF(G2987=12,'ANEXO RP14'!$A$62,(IF(G2987=13,'ANEXO RP14'!$A$63,(IF(G2987=14,'ANEXO RP14'!$A$64,(IF(G2987=15,'ANEXO RP14'!$A$65,(IF(G2987=16,'ANEXO RP14'!$A$66," ")))))))))))))))))))))))))))))))</f>
        <v xml:space="preserve"> </v>
      </c>
      <c r="I2987" s="106"/>
      <c r="J2987" s="114"/>
      <c r="K2987" s="91"/>
    </row>
    <row r="2988" spans="1:11" s="30" customFormat="1" ht="41.25" customHeight="1" thickBot="1" x14ac:dyDescent="0.3">
      <c r="A2988" s="113"/>
      <c r="B2988" s="93"/>
      <c r="C2988" s="55"/>
      <c r="D2988" s="94" t="e">
        <f>VLOOKUP($C2987:$C$5004,$C$27:$D$5004,2,0)</f>
        <v>#N/A</v>
      </c>
      <c r="E2988" s="99"/>
      <c r="F2988" s="60" t="e">
        <f>VLOOKUP($E2988:$E$5004,'PLANO DE APLICAÇÃO'!$A$5:$B$1002,2,0)</f>
        <v>#N/A</v>
      </c>
      <c r="G2988" s="28"/>
      <c r="H2988" s="29" t="str">
        <f>IF(G2988=1,'ANEXO RP14'!$A$51,(IF(G2988=2,'ANEXO RP14'!$A$52,(IF(G2988=3,'ANEXO RP14'!$A$53,(IF(G2988=4,'ANEXO RP14'!$A$54,(IF(G2988=5,'ANEXO RP14'!$A$55,(IF(G2988=6,'ANEXO RP14'!$A$56,(IF(G2988=7,'ANEXO RP14'!$A$57,(IF(G2988=8,'ANEXO RP14'!$A$58,(IF(G2988=9,'ANEXO RP14'!$A$59,(IF(G2988=10,'ANEXO RP14'!$A$60,(IF(G2988=11,'ANEXO RP14'!$A$61,(IF(G2988=12,'ANEXO RP14'!$A$62,(IF(G2988=13,'ANEXO RP14'!$A$63,(IF(G2988=14,'ANEXO RP14'!$A$64,(IF(G2988=15,'ANEXO RP14'!$A$65,(IF(G2988=16,'ANEXO RP14'!$A$66," ")))))))))))))))))))))))))))))))</f>
        <v xml:space="preserve"> </v>
      </c>
      <c r="I2988" s="106"/>
      <c r="J2988" s="114"/>
      <c r="K2988" s="91"/>
    </row>
    <row r="2989" spans="1:11" s="30" customFormat="1" ht="41.25" customHeight="1" thickBot="1" x14ac:dyDescent="0.3">
      <c r="A2989" s="113"/>
      <c r="B2989" s="93"/>
      <c r="C2989" s="55"/>
      <c r="D2989" s="94" t="e">
        <f>VLOOKUP($C2988:$C$5004,$C$27:$D$5004,2,0)</f>
        <v>#N/A</v>
      </c>
      <c r="E2989" s="99"/>
      <c r="F2989" s="60" t="e">
        <f>VLOOKUP($E2989:$E$5004,'PLANO DE APLICAÇÃO'!$A$5:$B$1002,2,0)</f>
        <v>#N/A</v>
      </c>
      <c r="G2989" s="28"/>
      <c r="H2989" s="29" t="str">
        <f>IF(G2989=1,'ANEXO RP14'!$A$51,(IF(G2989=2,'ANEXO RP14'!$A$52,(IF(G2989=3,'ANEXO RP14'!$A$53,(IF(G2989=4,'ANEXO RP14'!$A$54,(IF(G2989=5,'ANEXO RP14'!$A$55,(IF(G2989=6,'ANEXO RP14'!$A$56,(IF(G2989=7,'ANEXO RP14'!$A$57,(IF(G2989=8,'ANEXO RP14'!$A$58,(IF(G2989=9,'ANEXO RP14'!$A$59,(IF(G2989=10,'ANEXO RP14'!$A$60,(IF(G2989=11,'ANEXO RP14'!$A$61,(IF(G2989=12,'ANEXO RP14'!$A$62,(IF(G2989=13,'ANEXO RP14'!$A$63,(IF(G2989=14,'ANEXO RP14'!$A$64,(IF(G2989=15,'ANEXO RP14'!$A$65,(IF(G2989=16,'ANEXO RP14'!$A$66," ")))))))))))))))))))))))))))))))</f>
        <v xml:space="preserve"> </v>
      </c>
      <c r="I2989" s="106"/>
      <c r="J2989" s="114"/>
      <c r="K2989" s="91"/>
    </row>
    <row r="2990" spans="1:11" s="30" customFormat="1" ht="41.25" customHeight="1" thickBot="1" x14ac:dyDescent="0.3">
      <c r="A2990" s="113"/>
      <c r="B2990" s="93"/>
      <c r="C2990" s="55"/>
      <c r="D2990" s="94" t="e">
        <f>VLOOKUP($C2989:$C$5004,$C$27:$D$5004,2,0)</f>
        <v>#N/A</v>
      </c>
      <c r="E2990" s="99"/>
      <c r="F2990" s="60" t="e">
        <f>VLOOKUP($E2990:$E$5004,'PLANO DE APLICAÇÃO'!$A$5:$B$1002,2,0)</f>
        <v>#N/A</v>
      </c>
      <c r="G2990" s="28"/>
      <c r="H2990" s="29" t="str">
        <f>IF(G2990=1,'ANEXO RP14'!$A$51,(IF(G2990=2,'ANEXO RP14'!$A$52,(IF(G2990=3,'ANEXO RP14'!$A$53,(IF(G2990=4,'ANEXO RP14'!$A$54,(IF(G2990=5,'ANEXO RP14'!$A$55,(IF(G2990=6,'ANEXO RP14'!$A$56,(IF(G2990=7,'ANEXO RP14'!$A$57,(IF(G2990=8,'ANEXO RP14'!$A$58,(IF(G2990=9,'ANEXO RP14'!$A$59,(IF(G2990=10,'ANEXO RP14'!$A$60,(IF(G2990=11,'ANEXO RP14'!$A$61,(IF(G2990=12,'ANEXO RP14'!$A$62,(IF(G2990=13,'ANEXO RP14'!$A$63,(IF(G2990=14,'ANEXO RP14'!$A$64,(IF(G2990=15,'ANEXO RP14'!$A$65,(IF(G2990=16,'ANEXO RP14'!$A$66," ")))))))))))))))))))))))))))))))</f>
        <v xml:space="preserve"> </v>
      </c>
      <c r="I2990" s="106"/>
      <c r="J2990" s="114"/>
      <c r="K2990" s="91"/>
    </row>
    <row r="2991" spans="1:11" s="30" customFormat="1" ht="41.25" customHeight="1" thickBot="1" x14ac:dyDescent="0.3">
      <c r="A2991" s="113"/>
      <c r="B2991" s="93"/>
      <c r="C2991" s="55"/>
      <c r="D2991" s="94" t="e">
        <f>VLOOKUP($C2990:$C$5004,$C$27:$D$5004,2,0)</f>
        <v>#N/A</v>
      </c>
      <c r="E2991" s="99"/>
      <c r="F2991" s="60" t="e">
        <f>VLOOKUP($E2991:$E$5004,'PLANO DE APLICAÇÃO'!$A$5:$B$1002,2,0)</f>
        <v>#N/A</v>
      </c>
      <c r="G2991" s="28"/>
      <c r="H2991" s="29" t="str">
        <f>IF(G2991=1,'ANEXO RP14'!$A$51,(IF(G2991=2,'ANEXO RP14'!$A$52,(IF(G2991=3,'ANEXO RP14'!$A$53,(IF(G2991=4,'ANEXO RP14'!$A$54,(IF(G2991=5,'ANEXO RP14'!$A$55,(IF(G2991=6,'ANEXO RP14'!$A$56,(IF(G2991=7,'ANEXO RP14'!$A$57,(IF(G2991=8,'ANEXO RP14'!$A$58,(IF(G2991=9,'ANEXO RP14'!$A$59,(IF(G2991=10,'ANEXO RP14'!$A$60,(IF(G2991=11,'ANEXO RP14'!$A$61,(IF(G2991=12,'ANEXO RP14'!$A$62,(IF(G2991=13,'ANEXO RP14'!$A$63,(IF(G2991=14,'ANEXO RP14'!$A$64,(IF(G2991=15,'ANEXO RP14'!$A$65,(IF(G2991=16,'ANEXO RP14'!$A$66," ")))))))))))))))))))))))))))))))</f>
        <v xml:space="preserve"> </v>
      </c>
      <c r="I2991" s="106"/>
      <c r="J2991" s="114"/>
      <c r="K2991" s="91"/>
    </row>
    <row r="2992" spans="1:11" s="30" customFormat="1" ht="41.25" customHeight="1" thickBot="1" x14ac:dyDescent="0.3">
      <c r="A2992" s="113"/>
      <c r="B2992" s="93"/>
      <c r="C2992" s="55"/>
      <c r="D2992" s="94" t="e">
        <f>VLOOKUP($C2991:$C$5004,$C$27:$D$5004,2,0)</f>
        <v>#N/A</v>
      </c>
      <c r="E2992" s="99"/>
      <c r="F2992" s="60" t="e">
        <f>VLOOKUP($E2992:$E$5004,'PLANO DE APLICAÇÃO'!$A$5:$B$1002,2,0)</f>
        <v>#N/A</v>
      </c>
      <c r="G2992" s="28"/>
      <c r="H2992" s="29" t="str">
        <f>IF(G2992=1,'ANEXO RP14'!$A$51,(IF(G2992=2,'ANEXO RP14'!$A$52,(IF(G2992=3,'ANEXO RP14'!$A$53,(IF(G2992=4,'ANEXO RP14'!$A$54,(IF(G2992=5,'ANEXO RP14'!$A$55,(IF(G2992=6,'ANEXO RP14'!$A$56,(IF(G2992=7,'ANEXO RP14'!$A$57,(IF(G2992=8,'ANEXO RP14'!$A$58,(IF(G2992=9,'ANEXO RP14'!$A$59,(IF(G2992=10,'ANEXO RP14'!$A$60,(IF(G2992=11,'ANEXO RP14'!$A$61,(IF(G2992=12,'ANEXO RP14'!$A$62,(IF(G2992=13,'ANEXO RP14'!$A$63,(IF(G2992=14,'ANEXO RP14'!$A$64,(IF(G2992=15,'ANEXO RP14'!$A$65,(IF(G2992=16,'ANEXO RP14'!$A$66," ")))))))))))))))))))))))))))))))</f>
        <v xml:space="preserve"> </v>
      </c>
      <c r="I2992" s="106"/>
      <c r="J2992" s="114"/>
      <c r="K2992" s="91"/>
    </row>
    <row r="2993" spans="1:11" s="30" customFormat="1" ht="41.25" customHeight="1" thickBot="1" x14ac:dyDescent="0.3">
      <c r="A2993" s="113"/>
      <c r="B2993" s="93"/>
      <c r="C2993" s="55"/>
      <c r="D2993" s="94" t="e">
        <f>VLOOKUP($C2992:$C$5004,$C$27:$D$5004,2,0)</f>
        <v>#N/A</v>
      </c>
      <c r="E2993" s="99"/>
      <c r="F2993" s="60" t="e">
        <f>VLOOKUP($E2993:$E$5004,'PLANO DE APLICAÇÃO'!$A$5:$B$1002,2,0)</f>
        <v>#N/A</v>
      </c>
      <c r="G2993" s="28"/>
      <c r="H2993" s="29" t="str">
        <f>IF(G2993=1,'ANEXO RP14'!$A$51,(IF(G2993=2,'ANEXO RP14'!$A$52,(IF(G2993=3,'ANEXO RP14'!$A$53,(IF(G2993=4,'ANEXO RP14'!$A$54,(IF(G2993=5,'ANEXO RP14'!$A$55,(IF(G2993=6,'ANEXO RP14'!$A$56,(IF(G2993=7,'ANEXO RP14'!$A$57,(IF(G2993=8,'ANEXO RP14'!$A$58,(IF(G2993=9,'ANEXO RP14'!$A$59,(IF(G2993=10,'ANEXO RP14'!$A$60,(IF(G2993=11,'ANEXO RP14'!$A$61,(IF(G2993=12,'ANEXO RP14'!$A$62,(IF(G2993=13,'ANEXO RP14'!$A$63,(IF(G2993=14,'ANEXO RP14'!$A$64,(IF(G2993=15,'ANEXO RP14'!$A$65,(IF(G2993=16,'ANEXO RP14'!$A$66," ")))))))))))))))))))))))))))))))</f>
        <v xml:space="preserve"> </v>
      </c>
      <c r="I2993" s="106"/>
      <c r="J2993" s="114"/>
      <c r="K2993" s="91"/>
    </row>
    <row r="2994" spans="1:11" s="30" customFormat="1" ht="41.25" customHeight="1" thickBot="1" x14ac:dyDescent="0.3">
      <c r="A2994" s="113"/>
      <c r="B2994" s="93"/>
      <c r="C2994" s="55"/>
      <c r="D2994" s="94" t="e">
        <f>VLOOKUP($C2993:$C$5004,$C$27:$D$5004,2,0)</f>
        <v>#N/A</v>
      </c>
      <c r="E2994" s="99"/>
      <c r="F2994" s="60" t="e">
        <f>VLOOKUP($E2994:$E$5004,'PLANO DE APLICAÇÃO'!$A$5:$B$1002,2,0)</f>
        <v>#N/A</v>
      </c>
      <c r="G2994" s="28"/>
      <c r="H2994" s="29" t="str">
        <f>IF(G2994=1,'ANEXO RP14'!$A$51,(IF(G2994=2,'ANEXO RP14'!$A$52,(IF(G2994=3,'ANEXO RP14'!$A$53,(IF(G2994=4,'ANEXO RP14'!$A$54,(IF(G2994=5,'ANEXO RP14'!$A$55,(IF(G2994=6,'ANEXO RP14'!$A$56,(IF(G2994=7,'ANEXO RP14'!$A$57,(IF(G2994=8,'ANEXO RP14'!$A$58,(IF(G2994=9,'ANEXO RP14'!$A$59,(IF(G2994=10,'ANEXO RP14'!$A$60,(IF(G2994=11,'ANEXO RP14'!$A$61,(IF(G2994=12,'ANEXO RP14'!$A$62,(IF(G2994=13,'ANEXO RP14'!$A$63,(IF(G2994=14,'ANEXO RP14'!$A$64,(IF(G2994=15,'ANEXO RP14'!$A$65,(IF(G2994=16,'ANEXO RP14'!$A$66," ")))))))))))))))))))))))))))))))</f>
        <v xml:space="preserve"> </v>
      </c>
      <c r="I2994" s="106"/>
      <c r="J2994" s="114"/>
      <c r="K2994" s="91"/>
    </row>
    <row r="2995" spans="1:11" s="30" customFormat="1" ht="41.25" customHeight="1" thickBot="1" x14ac:dyDescent="0.3">
      <c r="A2995" s="113"/>
      <c r="B2995" s="93"/>
      <c r="C2995" s="55"/>
      <c r="D2995" s="94" t="e">
        <f>VLOOKUP($C2994:$C$5004,$C$27:$D$5004,2,0)</f>
        <v>#N/A</v>
      </c>
      <c r="E2995" s="99"/>
      <c r="F2995" s="60" t="e">
        <f>VLOOKUP($E2995:$E$5004,'PLANO DE APLICAÇÃO'!$A$5:$B$1002,2,0)</f>
        <v>#N/A</v>
      </c>
      <c r="G2995" s="28"/>
      <c r="H2995" s="29" t="str">
        <f>IF(G2995=1,'ANEXO RP14'!$A$51,(IF(G2995=2,'ANEXO RP14'!$A$52,(IF(G2995=3,'ANEXO RP14'!$A$53,(IF(G2995=4,'ANEXO RP14'!$A$54,(IF(G2995=5,'ANEXO RP14'!$A$55,(IF(G2995=6,'ANEXO RP14'!$A$56,(IF(G2995=7,'ANEXO RP14'!$A$57,(IF(G2995=8,'ANEXO RP14'!$A$58,(IF(G2995=9,'ANEXO RP14'!$A$59,(IF(G2995=10,'ANEXO RP14'!$A$60,(IF(G2995=11,'ANEXO RP14'!$A$61,(IF(G2995=12,'ANEXO RP14'!$A$62,(IF(G2995=13,'ANEXO RP14'!$A$63,(IF(G2995=14,'ANEXO RP14'!$A$64,(IF(G2995=15,'ANEXO RP14'!$A$65,(IF(G2995=16,'ANEXO RP14'!$A$66," ")))))))))))))))))))))))))))))))</f>
        <v xml:space="preserve"> </v>
      </c>
      <c r="I2995" s="106"/>
      <c r="J2995" s="114"/>
      <c r="K2995" s="91"/>
    </row>
    <row r="2996" spans="1:11" s="30" customFormat="1" ht="41.25" customHeight="1" thickBot="1" x14ac:dyDescent="0.3">
      <c r="A2996" s="113"/>
      <c r="B2996" s="93"/>
      <c r="C2996" s="55"/>
      <c r="D2996" s="94" t="e">
        <f>VLOOKUP($C2995:$C$5004,$C$27:$D$5004,2,0)</f>
        <v>#N/A</v>
      </c>
      <c r="E2996" s="99"/>
      <c r="F2996" s="60" t="e">
        <f>VLOOKUP($E2996:$E$5004,'PLANO DE APLICAÇÃO'!$A$5:$B$1002,2,0)</f>
        <v>#N/A</v>
      </c>
      <c r="G2996" s="28"/>
      <c r="H2996" s="29" t="str">
        <f>IF(G2996=1,'ANEXO RP14'!$A$51,(IF(G2996=2,'ANEXO RP14'!$A$52,(IF(G2996=3,'ANEXO RP14'!$A$53,(IF(G2996=4,'ANEXO RP14'!$A$54,(IF(G2996=5,'ANEXO RP14'!$A$55,(IF(G2996=6,'ANEXO RP14'!$A$56,(IF(G2996=7,'ANEXO RP14'!$A$57,(IF(G2996=8,'ANEXO RP14'!$A$58,(IF(G2996=9,'ANEXO RP14'!$A$59,(IF(G2996=10,'ANEXO RP14'!$A$60,(IF(G2996=11,'ANEXO RP14'!$A$61,(IF(G2996=12,'ANEXO RP14'!$A$62,(IF(G2996=13,'ANEXO RP14'!$A$63,(IF(G2996=14,'ANEXO RP14'!$A$64,(IF(G2996=15,'ANEXO RP14'!$A$65,(IF(G2996=16,'ANEXO RP14'!$A$66," ")))))))))))))))))))))))))))))))</f>
        <v xml:space="preserve"> </v>
      </c>
      <c r="I2996" s="106"/>
      <c r="J2996" s="114"/>
      <c r="K2996" s="91"/>
    </row>
    <row r="2997" spans="1:11" s="30" customFormat="1" ht="41.25" customHeight="1" thickBot="1" x14ac:dyDescent="0.3">
      <c r="A2997" s="113"/>
      <c r="B2997" s="93"/>
      <c r="C2997" s="55"/>
      <c r="D2997" s="94" t="e">
        <f>VLOOKUP($C2996:$C$5004,$C$27:$D$5004,2,0)</f>
        <v>#N/A</v>
      </c>
      <c r="E2997" s="99"/>
      <c r="F2997" s="60" t="e">
        <f>VLOOKUP($E2997:$E$5004,'PLANO DE APLICAÇÃO'!$A$5:$B$1002,2,0)</f>
        <v>#N/A</v>
      </c>
      <c r="G2997" s="28"/>
      <c r="H2997" s="29" t="str">
        <f>IF(G2997=1,'ANEXO RP14'!$A$51,(IF(G2997=2,'ANEXO RP14'!$A$52,(IF(G2997=3,'ANEXO RP14'!$A$53,(IF(G2997=4,'ANEXO RP14'!$A$54,(IF(G2997=5,'ANEXO RP14'!$A$55,(IF(G2997=6,'ANEXO RP14'!$A$56,(IF(G2997=7,'ANEXO RP14'!$A$57,(IF(G2997=8,'ANEXO RP14'!$A$58,(IF(G2997=9,'ANEXO RP14'!$A$59,(IF(G2997=10,'ANEXO RP14'!$A$60,(IF(G2997=11,'ANEXO RP14'!$A$61,(IF(G2997=12,'ANEXO RP14'!$A$62,(IF(G2997=13,'ANEXO RP14'!$A$63,(IF(G2997=14,'ANEXO RP14'!$A$64,(IF(G2997=15,'ANEXO RP14'!$A$65,(IF(G2997=16,'ANEXO RP14'!$A$66," ")))))))))))))))))))))))))))))))</f>
        <v xml:space="preserve"> </v>
      </c>
      <c r="I2997" s="106"/>
      <c r="J2997" s="114"/>
      <c r="K2997" s="91"/>
    </row>
    <row r="2998" spans="1:11" s="30" customFormat="1" ht="41.25" customHeight="1" thickBot="1" x14ac:dyDescent="0.3">
      <c r="A2998" s="113"/>
      <c r="B2998" s="93"/>
      <c r="C2998" s="55"/>
      <c r="D2998" s="94" t="e">
        <f>VLOOKUP($C2997:$C$5004,$C$27:$D$5004,2,0)</f>
        <v>#N/A</v>
      </c>
      <c r="E2998" s="99"/>
      <c r="F2998" s="60" t="e">
        <f>VLOOKUP($E2998:$E$5004,'PLANO DE APLICAÇÃO'!$A$5:$B$1002,2,0)</f>
        <v>#N/A</v>
      </c>
      <c r="G2998" s="28"/>
      <c r="H2998" s="29" t="str">
        <f>IF(G2998=1,'ANEXO RP14'!$A$51,(IF(G2998=2,'ANEXO RP14'!$A$52,(IF(G2998=3,'ANEXO RP14'!$A$53,(IF(G2998=4,'ANEXO RP14'!$A$54,(IF(G2998=5,'ANEXO RP14'!$A$55,(IF(G2998=6,'ANEXO RP14'!$A$56,(IF(G2998=7,'ANEXO RP14'!$A$57,(IF(G2998=8,'ANEXO RP14'!$A$58,(IF(G2998=9,'ANEXO RP14'!$A$59,(IF(G2998=10,'ANEXO RP14'!$A$60,(IF(G2998=11,'ANEXO RP14'!$A$61,(IF(G2998=12,'ANEXO RP14'!$A$62,(IF(G2998=13,'ANEXO RP14'!$A$63,(IF(G2998=14,'ANEXO RP14'!$A$64,(IF(G2998=15,'ANEXO RP14'!$A$65,(IF(G2998=16,'ANEXO RP14'!$A$66," ")))))))))))))))))))))))))))))))</f>
        <v xml:space="preserve"> </v>
      </c>
      <c r="I2998" s="106"/>
      <c r="J2998" s="114"/>
      <c r="K2998" s="91"/>
    </row>
    <row r="2999" spans="1:11" s="30" customFormat="1" ht="41.25" customHeight="1" thickBot="1" x14ac:dyDescent="0.3">
      <c r="A2999" s="113"/>
      <c r="B2999" s="93"/>
      <c r="C2999" s="55"/>
      <c r="D2999" s="94" t="e">
        <f>VLOOKUP($C2998:$C$5004,$C$27:$D$5004,2,0)</f>
        <v>#N/A</v>
      </c>
      <c r="E2999" s="99"/>
      <c r="F2999" s="60" t="e">
        <f>VLOOKUP($E2999:$E$5004,'PLANO DE APLICAÇÃO'!$A$5:$B$1002,2,0)</f>
        <v>#N/A</v>
      </c>
      <c r="G2999" s="28"/>
      <c r="H2999" s="29" t="str">
        <f>IF(G2999=1,'ANEXO RP14'!$A$51,(IF(G2999=2,'ANEXO RP14'!$A$52,(IF(G2999=3,'ANEXO RP14'!$A$53,(IF(G2999=4,'ANEXO RP14'!$A$54,(IF(G2999=5,'ANEXO RP14'!$A$55,(IF(G2999=6,'ANEXO RP14'!$A$56,(IF(G2999=7,'ANEXO RP14'!$A$57,(IF(G2999=8,'ANEXO RP14'!$A$58,(IF(G2999=9,'ANEXO RP14'!$A$59,(IF(G2999=10,'ANEXO RP14'!$A$60,(IF(G2999=11,'ANEXO RP14'!$A$61,(IF(G2999=12,'ANEXO RP14'!$A$62,(IF(G2999=13,'ANEXO RP14'!$A$63,(IF(G2999=14,'ANEXO RP14'!$A$64,(IF(G2999=15,'ANEXO RP14'!$A$65,(IF(G2999=16,'ANEXO RP14'!$A$66," ")))))))))))))))))))))))))))))))</f>
        <v xml:space="preserve"> </v>
      </c>
      <c r="I2999" s="106"/>
      <c r="J2999" s="114"/>
      <c r="K2999" s="91"/>
    </row>
    <row r="3000" spans="1:11" s="30" customFormat="1" ht="41.25" customHeight="1" thickBot="1" x14ac:dyDescent="0.3">
      <c r="A3000" s="113"/>
      <c r="B3000" s="93"/>
      <c r="C3000" s="55"/>
      <c r="D3000" s="94" t="e">
        <f>VLOOKUP($C2999:$C$5004,$C$27:$D$5004,2,0)</f>
        <v>#N/A</v>
      </c>
      <c r="E3000" s="99"/>
      <c r="F3000" s="60" t="e">
        <f>VLOOKUP($E3000:$E$5004,'PLANO DE APLICAÇÃO'!$A$5:$B$1002,2,0)</f>
        <v>#N/A</v>
      </c>
      <c r="G3000" s="28"/>
      <c r="H3000" s="29" t="str">
        <f>IF(G3000=1,'ANEXO RP14'!$A$51,(IF(G3000=2,'ANEXO RP14'!$A$52,(IF(G3000=3,'ANEXO RP14'!$A$53,(IF(G3000=4,'ANEXO RP14'!$A$54,(IF(G3000=5,'ANEXO RP14'!$A$55,(IF(G3000=6,'ANEXO RP14'!$A$56,(IF(G3000=7,'ANEXO RP14'!$A$57,(IF(G3000=8,'ANEXO RP14'!$A$58,(IF(G3000=9,'ANEXO RP14'!$A$59,(IF(G3000=10,'ANEXO RP14'!$A$60,(IF(G3000=11,'ANEXO RP14'!$A$61,(IF(G3000=12,'ANEXO RP14'!$A$62,(IF(G3000=13,'ANEXO RP14'!$A$63,(IF(G3000=14,'ANEXO RP14'!$A$64,(IF(G3000=15,'ANEXO RP14'!$A$65,(IF(G3000=16,'ANEXO RP14'!$A$66," ")))))))))))))))))))))))))))))))</f>
        <v xml:space="preserve"> </v>
      </c>
      <c r="I3000" s="106"/>
      <c r="J3000" s="114"/>
      <c r="K3000" s="91"/>
    </row>
    <row r="3001" spans="1:11" s="30" customFormat="1" ht="41.25" customHeight="1" thickBot="1" x14ac:dyDescent="0.3">
      <c r="A3001" s="113"/>
      <c r="B3001" s="93"/>
      <c r="C3001" s="55"/>
      <c r="D3001" s="94" t="e">
        <f>VLOOKUP($C3000:$C$5004,$C$27:$D$5004,2,0)</f>
        <v>#N/A</v>
      </c>
      <c r="E3001" s="99"/>
      <c r="F3001" s="60" t="e">
        <f>VLOOKUP($E3001:$E$5004,'PLANO DE APLICAÇÃO'!$A$5:$B$1002,2,0)</f>
        <v>#N/A</v>
      </c>
      <c r="G3001" s="28"/>
      <c r="H3001" s="29" t="str">
        <f>IF(G3001=1,'ANEXO RP14'!$A$51,(IF(G3001=2,'ANEXO RP14'!$A$52,(IF(G3001=3,'ANEXO RP14'!$A$53,(IF(G3001=4,'ANEXO RP14'!$A$54,(IF(G3001=5,'ANEXO RP14'!$A$55,(IF(G3001=6,'ANEXO RP14'!$A$56,(IF(G3001=7,'ANEXO RP14'!$A$57,(IF(G3001=8,'ANEXO RP14'!$A$58,(IF(G3001=9,'ANEXO RP14'!$A$59,(IF(G3001=10,'ANEXO RP14'!$A$60,(IF(G3001=11,'ANEXO RP14'!$A$61,(IF(G3001=12,'ANEXO RP14'!$A$62,(IF(G3001=13,'ANEXO RP14'!$A$63,(IF(G3001=14,'ANEXO RP14'!$A$64,(IF(G3001=15,'ANEXO RP14'!$A$65,(IF(G3001=16,'ANEXO RP14'!$A$66," ")))))))))))))))))))))))))))))))</f>
        <v xml:space="preserve"> </v>
      </c>
      <c r="I3001" s="106"/>
      <c r="J3001" s="114"/>
      <c r="K3001" s="91"/>
    </row>
    <row r="3002" spans="1:11" s="30" customFormat="1" ht="41.25" customHeight="1" thickBot="1" x14ac:dyDescent="0.3">
      <c r="A3002" s="113"/>
      <c r="B3002" s="93"/>
      <c r="C3002" s="55"/>
      <c r="D3002" s="94" t="e">
        <f>VLOOKUP($C3001:$C$5004,$C$27:$D$5004,2,0)</f>
        <v>#N/A</v>
      </c>
      <c r="E3002" s="99"/>
      <c r="F3002" s="60" t="e">
        <f>VLOOKUP($E3002:$E$5004,'PLANO DE APLICAÇÃO'!$A$5:$B$1002,2,0)</f>
        <v>#N/A</v>
      </c>
      <c r="G3002" s="28"/>
      <c r="H3002" s="29" t="str">
        <f>IF(G3002=1,'ANEXO RP14'!$A$51,(IF(G3002=2,'ANEXO RP14'!$A$52,(IF(G3002=3,'ANEXO RP14'!$A$53,(IF(G3002=4,'ANEXO RP14'!$A$54,(IF(G3002=5,'ANEXO RP14'!$A$55,(IF(G3002=6,'ANEXO RP14'!$A$56,(IF(G3002=7,'ANEXO RP14'!$A$57,(IF(G3002=8,'ANEXO RP14'!$A$58,(IF(G3002=9,'ANEXO RP14'!$A$59,(IF(G3002=10,'ANEXO RP14'!$A$60,(IF(G3002=11,'ANEXO RP14'!$A$61,(IF(G3002=12,'ANEXO RP14'!$A$62,(IF(G3002=13,'ANEXO RP14'!$A$63,(IF(G3002=14,'ANEXO RP14'!$A$64,(IF(G3002=15,'ANEXO RP14'!$A$65,(IF(G3002=16,'ANEXO RP14'!$A$66," ")))))))))))))))))))))))))))))))</f>
        <v xml:space="preserve"> </v>
      </c>
      <c r="I3002" s="106"/>
      <c r="J3002" s="114"/>
      <c r="K3002" s="91"/>
    </row>
    <row r="3003" spans="1:11" s="30" customFormat="1" ht="41.25" customHeight="1" thickBot="1" x14ac:dyDescent="0.3">
      <c r="A3003" s="113"/>
      <c r="B3003" s="93"/>
      <c r="C3003" s="55"/>
      <c r="D3003" s="94" t="e">
        <f>VLOOKUP($C3002:$C$5004,$C$27:$D$5004,2,0)</f>
        <v>#N/A</v>
      </c>
      <c r="E3003" s="99"/>
      <c r="F3003" s="60" t="e">
        <f>VLOOKUP($E3003:$E$5004,'PLANO DE APLICAÇÃO'!$A$5:$B$1002,2,0)</f>
        <v>#N/A</v>
      </c>
      <c r="G3003" s="28"/>
      <c r="H3003" s="29" t="str">
        <f>IF(G3003=1,'ANEXO RP14'!$A$51,(IF(G3003=2,'ANEXO RP14'!$A$52,(IF(G3003=3,'ANEXO RP14'!$A$53,(IF(G3003=4,'ANEXO RP14'!$A$54,(IF(G3003=5,'ANEXO RP14'!$A$55,(IF(G3003=6,'ANEXO RP14'!$A$56,(IF(G3003=7,'ANEXO RP14'!$A$57,(IF(G3003=8,'ANEXO RP14'!$A$58,(IF(G3003=9,'ANEXO RP14'!$A$59,(IF(G3003=10,'ANEXO RP14'!$A$60,(IF(G3003=11,'ANEXO RP14'!$A$61,(IF(G3003=12,'ANEXO RP14'!$A$62,(IF(G3003=13,'ANEXO RP14'!$A$63,(IF(G3003=14,'ANEXO RP14'!$A$64,(IF(G3003=15,'ANEXO RP14'!$A$65,(IF(G3003=16,'ANEXO RP14'!$A$66," ")))))))))))))))))))))))))))))))</f>
        <v xml:space="preserve"> </v>
      </c>
      <c r="I3003" s="106"/>
      <c r="J3003" s="114"/>
      <c r="K3003" s="91"/>
    </row>
    <row r="3004" spans="1:11" s="30" customFormat="1" ht="41.25" customHeight="1" thickBot="1" x14ac:dyDescent="0.3">
      <c r="A3004" s="113"/>
      <c r="B3004" s="93"/>
      <c r="C3004" s="55"/>
      <c r="D3004" s="94" t="e">
        <f>VLOOKUP($C3003:$C$5004,$C$27:$D$5004,2,0)</f>
        <v>#N/A</v>
      </c>
      <c r="E3004" s="99"/>
      <c r="F3004" s="60" t="e">
        <f>VLOOKUP($E3004:$E$5004,'PLANO DE APLICAÇÃO'!$A$5:$B$1002,2,0)</f>
        <v>#N/A</v>
      </c>
      <c r="G3004" s="28"/>
      <c r="H3004" s="29" t="str">
        <f>IF(G3004=1,'ANEXO RP14'!$A$51,(IF(G3004=2,'ANEXO RP14'!$A$52,(IF(G3004=3,'ANEXO RP14'!$A$53,(IF(G3004=4,'ANEXO RP14'!$A$54,(IF(G3004=5,'ANEXO RP14'!$A$55,(IF(G3004=6,'ANEXO RP14'!$A$56,(IF(G3004=7,'ANEXO RP14'!$A$57,(IF(G3004=8,'ANEXO RP14'!$A$58,(IF(G3004=9,'ANEXO RP14'!$A$59,(IF(G3004=10,'ANEXO RP14'!$A$60,(IF(G3004=11,'ANEXO RP14'!$A$61,(IF(G3004=12,'ANEXO RP14'!$A$62,(IF(G3004=13,'ANEXO RP14'!$A$63,(IF(G3004=14,'ANEXO RP14'!$A$64,(IF(G3004=15,'ANEXO RP14'!$A$65,(IF(G3004=16,'ANEXO RP14'!$A$66," ")))))))))))))))))))))))))))))))</f>
        <v xml:space="preserve"> </v>
      </c>
      <c r="I3004" s="106"/>
      <c r="J3004" s="114"/>
      <c r="K3004" s="91"/>
    </row>
    <row r="3005" spans="1:11" s="30" customFormat="1" ht="41.25" customHeight="1" thickBot="1" x14ac:dyDescent="0.3">
      <c r="A3005" s="113"/>
      <c r="B3005" s="93"/>
      <c r="C3005" s="55"/>
      <c r="D3005" s="94" t="e">
        <f>VLOOKUP($C3004:$C$5004,$C$27:$D$5004,2,0)</f>
        <v>#N/A</v>
      </c>
      <c r="E3005" s="99"/>
      <c r="F3005" s="60" t="e">
        <f>VLOOKUP($E3005:$E$5004,'PLANO DE APLICAÇÃO'!$A$5:$B$1002,2,0)</f>
        <v>#N/A</v>
      </c>
      <c r="G3005" s="28"/>
      <c r="H3005" s="29" t="str">
        <f>IF(G3005=1,'ANEXO RP14'!$A$51,(IF(G3005=2,'ANEXO RP14'!$A$52,(IF(G3005=3,'ANEXO RP14'!$A$53,(IF(G3005=4,'ANEXO RP14'!$A$54,(IF(G3005=5,'ANEXO RP14'!$A$55,(IF(G3005=6,'ANEXO RP14'!$A$56,(IF(G3005=7,'ANEXO RP14'!$A$57,(IF(G3005=8,'ANEXO RP14'!$A$58,(IF(G3005=9,'ANEXO RP14'!$A$59,(IF(G3005=10,'ANEXO RP14'!$A$60,(IF(G3005=11,'ANEXO RP14'!$A$61,(IF(G3005=12,'ANEXO RP14'!$A$62,(IF(G3005=13,'ANEXO RP14'!$A$63,(IF(G3005=14,'ANEXO RP14'!$A$64,(IF(G3005=15,'ANEXO RP14'!$A$65,(IF(G3005=16,'ANEXO RP14'!$A$66," ")))))))))))))))))))))))))))))))</f>
        <v xml:space="preserve"> </v>
      </c>
      <c r="I3005" s="106"/>
      <c r="J3005" s="114"/>
      <c r="K3005" s="91"/>
    </row>
    <row r="3006" spans="1:11" s="30" customFormat="1" ht="41.25" customHeight="1" thickBot="1" x14ac:dyDescent="0.3">
      <c r="A3006" s="113"/>
      <c r="B3006" s="93"/>
      <c r="C3006" s="55"/>
      <c r="D3006" s="94" t="e">
        <f>VLOOKUP($C3005:$C$5004,$C$27:$D$5004,2,0)</f>
        <v>#N/A</v>
      </c>
      <c r="E3006" s="99"/>
      <c r="F3006" s="60" t="e">
        <f>VLOOKUP($E3006:$E$5004,'PLANO DE APLICAÇÃO'!$A$5:$B$1002,2,0)</f>
        <v>#N/A</v>
      </c>
      <c r="G3006" s="28"/>
      <c r="H3006" s="29" t="str">
        <f>IF(G3006=1,'ANEXO RP14'!$A$51,(IF(G3006=2,'ANEXO RP14'!$A$52,(IF(G3006=3,'ANEXO RP14'!$A$53,(IF(G3006=4,'ANEXO RP14'!$A$54,(IF(G3006=5,'ANEXO RP14'!$A$55,(IF(G3006=6,'ANEXO RP14'!$A$56,(IF(G3006=7,'ANEXO RP14'!$A$57,(IF(G3006=8,'ANEXO RP14'!$A$58,(IF(G3006=9,'ANEXO RP14'!$A$59,(IF(G3006=10,'ANEXO RP14'!$A$60,(IF(G3006=11,'ANEXO RP14'!$A$61,(IF(G3006=12,'ANEXO RP14'!$A$62,(IF(G3006=13,'ANEXO RP14'!$A$63,(IF(G3006=14,'ANEXO RP14'!$A$64,(IF(G3006=15,'ANEXO RP14'!$A$65,(IF(G3006=16,'ANEXO RP14'!$A$66," ")))))))))))))))))))))))))))))))</f>
        <v xml:space="preserve"> </v>
      </c>
      <c r="I3006" s="106"/>
      <c r="J3006" s="114"/>
      <c r="K3006" s="91"/>
    </row>
    <row r="3007" spans="1:11" s="30" customFormat="1" ht="41.25" customHeight="1" thickBot="1" x14ac:dyDescent="0.3">
      <c r="A3007" s="113"/>
      <c r="B3007" s="93"/>
      <c r="C3007" s="55"/>
      <c r="D3007" s="94" t="e">
        <f>VLOOKUP($C3006:$C$5004,$C$27:$D$5004,2,0)</f>
        <v>#N/A</v>
      </c>
      <c r="E3007" s="99"/>
      <c r="F3007" s="60" t="e">
        <f>VLOOKUP($E3007:$E$5004,'PLANO DE APLICAÇÃO'!$A$5:$B$1002,2,0)</f>
        <v>#N/A</v>
      </c>
      <c r="G3007" s="28"/>
      <c r="H3007" s="29" t="str">
        <f>IF(G3007=1,'ANEXO RP14'!$A$51,(IF(G3007=2,'ANEXO RP14'!$A$52,(IF(G3007=3,'ANEXO RP14'!$A$53,(IF(G3007=4,'ANEXO RP14'!$A$54,(IF(G3007=5,'ANEXO RP14'!$A$55,(IF(G3007=6,'ANEXO RP14'!$A$56,(IF(G3007=7,'ANEXO RP14'!$A$57,(IF(G3007=8,'ANEXO RP14'!$A$58,(IF(G3007=9,'ANEXO RP14'!$A$59,(IF(G3007=10,'ANEXO RP14'!$A$60,(IF(G3007=11,'ANEXO RP14'!$A$61,(IF(G3007=12,'ANEXO RP14'!$A$62,(IF(G3007=13,'ANEXO RP14'!$A$63,(IF(G3007=14,'ANEXO RP14'!$A$64,(IF(G3007=15,'ANEXO RP14'!$A$65,(IF(G3007=16,'ANEXO RP14'!$A$66," ")))))))))))))))))))))))))))))))</f>
        <v xml:space="preserve"> </v>
      </c>
      <c r="I3007" s="106"/>
      <c r="J3007" s="114"/>
      <c r="K3007" s="91"/>
    </row>
    <row r="3008" spans="1:11" s="30" customFormat="1" ht="41.25" customHeight="1" thickBot="1" x14ac:dyDescent="0.3">
      <c r="A3008" s="113"/>
      <c r="B3008" s="93"/>
      <c r="C3008" s="55"/>
      <c r="D3008" s="94" t="e">
        <f>VLOOKUP($C3007:$C$5004,$C$27:$D$5004,2,0)</f>
        <v>#N/A</v>
      </c>
      <c r="E3008" s="99"/>
      <c r="F3008" s="60" t="e">
        <f>VLOOKUP($E3008:$E$5004,'PLANO DE APLICAÇÃO'!$A$5:$B$1002,2,0)</f>
        <v>#N/A</v>
      </c>
      <c r="G3008" s="28"/>
      <c r="H3008" s="29" t="str">
        <f>IF(G3008=1,'ANEXO RP14'!$A$51,(IF(G3008=2,'ANEXO RP14'!$A$52,(IF(G3008=3,'ANEXO RP14'!$A$53,(IF(G3008=4,'ANEXO RP14'!$A$54,(IF(G3008=5,'ANEXO RP14'!$A$55,(IF(G3008=6,'ANEXO RP14'!$A$56,(IF(G3008=7,'ANEXO RP14'!$A$57,(IF(G3008=8,'ANEXO RP14'!$A$58,(IF(G3008=9,'ANEXO RP14'!$A$59,(IF(G3008=10,'ANEXO RP14'!$A$60,(IF(G3008=11,'ANEXO RP14'!$A$61,(IF(G3008=12,'ANEXO RP14'!$A$62,(IF(G3008=13,'ANEXO RP14'!$A$63,(IF(G3008=14,'ANEXO RP14'!$A$64,(IF(G3008=15,'ANEXO RP14'!$A$65,(IF(G3008=16,'ANEXO RP14'!$A$66," ")))))))))))))))))))))))))))))))</f>
        <v xml:space="preserve"> </v>
      </c>
      <c r="I3008" s="106"/>
      <c r="J3008" s="114"/>
      <c r="K3008" s="91"/>
    </row>
    <row r="3009" spans="1:11" s="30" customFormat="1" ht="41.25" customHeight="1" thickBot="1" x14ac:dyDescent="0.3">
      <c r="A3009" s="113"/>
      <c r="B3009" s="93"/>
      <c r="C3009" s="55"/>
      <c r="D3009" s="94" t="e">
        <f>VLOOKUP($C3008:$C$5004,$C$27:$D$5004,2,0)</f>
        <v>#N/A</v>
      </c>
      <c r="E3009" s="99"/>
      <c r="F3009" s="60" t="e">
        <f>VLOOKUP($E3009:$E$5004,'PLANO DE APLICAÇÃO'!$A$5:$B$1002,2,0)</f>
        <v>#N/A</v>
      </c>
      <c r="G3009" s="28"/>
      <c r="H3009" s="29" t="str">
        <f>IF(G3009=1,'ANEXO RP14'!$A$51,(IF(G3009=2,'ANEXO RP14'!$A$52,(IF(G3009=3,'ANEXO RP14'!$A$53,(IF(G3009=4,'ANEXO RP14'!$A$54,(IF(G3009=5,'ANEXO RP14'!$A$55,(IF(G3009=6,'ANEXO RP14'!$A$56,(IF(G3009=7,'ANEXO RP14'!$A$57,(IF(G3009=8,'ANEXO RP14'!$A$58,(IF(G3009=9,'ANEXO RP14'!$A$59,(IF(G3009=10,'ANEXO RP14'!$A$60,(IF(G3009=11,'ANEXO RP14'!$A$61,(IF(G3009=12,'ANEXO RP14'!$A$62,(IF(G3009=13,'ANEXO RP14'!$A$63,(IF(G3009=14,'ANEXO RP14'!$A$64,(IF(G3009=15,'ANEXO RP14'!$A$65,(IF(G3009=16,'ANEXO RP14'!$A$66," ")))))))))))))))))))))))))))))))</f>
        <v xml:space="preserve"> </v>
      </c>
      <c r="I3009" s="106"/>
      <c r="J3009" s="114"/>
      <c r="K3009" s="91"/>
    </row>
    <row r="3010" spans="1:11" s="30" customFormat="1" ht="41.25" customHeight="1" thickBot="1" x14ac:dyDescent="0.3">
      <c r="A3010" s="113"/>
      <c r="B3010" s="93"/>
      <c r="C3010" s="55"/>
      <c r="D3010" s="94" t="e">
        <f>VLOOKUP($C3009:$C$5004,$C$27:$D$5004,2,0)</f>
        <v>#N/A</v>
      </c>
      <c r="E3010" s="99"/>
      <c r="F3010" s="60" t="e">
        <f>VLOOKUP($E3010:$E$5004,'PLANO DE APLICAÇÃO'!$A$5:$B$1002,2,0)</f>
        <v>#N/A</v>
      </c>
      <c r="G3010" s="28"/>
      <c r="H3010" s="29" t="str">
        <f>IF(G3010=1,'ANEXO RP14'!$A$51,(IF(G3010=2,'ANEXO RP14'!$A$52,(IF(G3010=3,'ANEXO RP14'!$A$53,(IF(G3010=4,'ANEXO RP14'!$A$54,(IF(G3010=5,'ANEXO RP14'!$A$55,(IF(G3010=6,'ANEXO RP14'!$A$56,(IF(G3010=7,'ANEXO RP14'!$A$57,(IF(G3010=8,'ANEXO RP14'!$A$58,(IF(G3010=9,'ANEXO RP14'!$A$59,(IF(G3010=10,'ANEXO RP14'!$A$60,(IF(G3010=11,'ANEXO RP14'!$A$61,(IF(G3010=12,'ANEXO RP14'!$A$62,(IF(G3010=13,'ANEXO RP14'!$A$63,(IF(G3010=14,'ANEXO RP14'!$A$64,(IF(G3010=15,'ANEXO RP14'!$A$65,(IF(G3010=16,'ANEXO RP14'!$A$66," ")))))))))))))))))))))))))))))))</f>
        <v xml:space="preserve"> </v>
      </c>
      <c r="I3010" s="106"/>
      <c r="J3010" s="114"/>
      <c r="K3010" s="91"/>
    </row>
    <row r="3011" spans="1:11" s="30" customFormat="1" ht="41.25" customHeight="1" thickBot="1" x14ac:dyDescent="0.3">
      <c r="A3011" s="113"/>
      <c r="B3011" s="93"/>
      <c r="C3011" s="55"/>
      <c r="D3011" s="94" t="e">
        <f>VLOOKUP($C3010:$C$5004,$C$27:$D$5004,2,0)</f>
        <v>#N/A</v>
      </c>
      <c r="E3011" s="99"/>
      <c r="F3011" s="60" t="e">
        <f>VLOOKUP($E3011:$E$5004,'PLANO DE APLICAÇÃO'!$A$5:$B$1002,2,0)</f>
        <v>#N/A</v>
      </c>
      <c r="G3011" s="28"/>
      <c r="H3011" s="29" t="str">
        <f>IF(G3011=1,'ANEXO RP14'!$A$51,(IF(G3011=2,'ANEXO RP14'!$A$52,(IF(G3011=3,'ANEXO RP14'!$A$53,(IF(G3011=4,'ANEXO RP14'!$A$54,(IF(G3011=5,'ANEXO RP14'!$A$55,(IF(G3011=6,'ANEXO RP14'!$A$56,(IF(G3011=7,'ANEXO RP14'!$A$57,(IF(G3011=8,'ANEXO RP14'!$A$58,(IF(G3011=9,'ANEXO RP14'!$A$59,(IF(G3011=10,'ANEXO RP14'!$A$60,(IF(G3011=11,'ANEXO RP14'!$A$61,(IF(G3011=12,'ANEXO RP14'!$A$62,(IF(G3011=13,'ANEXO RP14'!$A$63,(IF(G3011=14,'ANEXO RP14'!$A$64,(IF(G3011=15,'ANEXO RP14'!$A$65,(IF(G3011=16,'ANEXO RP14'!$A$66," ")))))))))))))))))))))))))))))))</f>
        <v xml:space="preserve"> </v>
      </c>
      <c r="I3011" s="106"/>
      <c r="J3011" s="114"/>
      <c r="K3011" s="91"/>
    </row>
    <row r="3012" spans="1:11" s="30" customFormat="1" ht="41.25" customHeight="1" thickBot="1" x14ac:dyDescent="0.3">
      <c r="A3012" s="113"/>
      <c r="B3012" s="93"/>
      <c r="C3012" s="55"/>
      <c r="D3012" s="94" t="e">
        <f>VLOOKUP($C3011:$C$5004,$C$27:$D$5004,2,0)</f>
        <v>#N/A</v>
      </c>
      <c r="E3012" s="99"/>
      <c r="F3012" s="60" t="e">
        <f>VLOOKUP($E3012:$E$5004,'PLANO DE APLICAÇÃO'!$A$5:$B$1002,2,0)</f>
        <v>#N/A</v>
      </c>
      <c r="G3012" s="28"/>
      <c r="H3012" s="29" t="str">
        <f>IF(G3012=1,'ANEXO RP14'!$A$51,(IF(G3012=2,'ANEXO RP14'!$A$52,(IF(G3012=3,'ANEXO RP14'!$A$53,(IF(G3012=4,'ANEXO RP14'!$A$54,(IF(G3012=5,'ANEXO RP14'!$A$55,(IF(G3012=6,'ANEXO RP14'!$A$56,(IF(G3012=7,'ANEXO RP14'!$A$57,(IF(G3012=8,'ANEXO RP14'!$A$58,(IF(G3012=9,'ANEXO RP14'!$A$59,(IF(G3012=10,'ANEXO RP14'!$A$60,(IF(G3012=11,'ANEXO RP14'!$A$61,(IF(G3012=12,'ANEXO RP14'!$A$62,(IF(G3012=13,'ANEXO RP14'!$A$63,(IF(G3012=14,'ANEXO RP14'!$A$64,(IF(G3012=15,'ANEXO RP14'!$A$65,(IF(G3012=16,'ANEXO RP14'!$A$66," ")))))))))))))))))))))))))))))))</f>
        <v xml:space="preserve"> </v>
      </c>
      <c r="I3012" s="106"/>
      <c r="J3012" s="114"/>
      <c r="K3012" s="91"/>
    </row>
    <row r="3013" spans="1:11" s="30" customFormat="1" ht="41.25" customHeight="1" thickBot="1" x14ac:dyDescent="0.3">
      <c r="A3013" s="113"/>
      <c r="B3013" s="93"/>
      <c r="C3013" s="55"/>
      <c r="D3013" s="94" t="e">
        <f>VLOOKUP($C3012:$C$5004,$C$27:$D$5004,2,0)</f>
        <v>#N/A</v>
      </c>
      <c r="E3013" s="99"/>
      <c r="F3013" s="60" t="e">
        <f>VLOOKUP($E3013:$E$5004,'PLANO DE APLICAÇÃO'!$A$5:$B$1002,2,0)</f>
        <v>#N/A</v>
      </c>
      <c r="G3013" s="28"/>
      <c r="H3013" s="29" t="str">
        <f>IF(G3013=1,'ANEXO RP14'!$A$51,(IF(G3013=2,'ANEXO RP14'!$A$52,(IF(G3013=3,'ANEXO RP14'!$A$53,(IF(G3013=4,'ANEXO RP14'!$A$54,(IF(G3013=5,'ANEXO RP14'!$A$55,(IF(G3013=6,'ANEXO RP14'!$A$56,(IF(G3013=7,'ANEXO RP14'!$A$57,(IF(G3013=8,'ANEXO RP14'!$A$58,(IF(G3013=9,'ANEXO RP14'!$A$59,(IF(G3013=10,'ANEXO RP14'!$A$60,(IF(G3013=11,'ANEXO RP14'!$A$61,(IF(G3013=12,'ANEXO RP14'!$A$62,(IF(G3013=13,'ANEXO RP14'!$A$63,(IF(G3013=14,'ANEXO RP14'!$A$64,(IF(G3013=15,'ANEXO RP14'!$A$65,(IF(G3013=16,'ANEXO RP14'!$A$66," ")))))))))))))))))))))))))))))))</f>
        <v xml:space="preserve"> </v>
      </c>
      <c r="I3013" s="106"/>
      <c r="J3013" s="114"/>
      <c r="K3013" s="91"/>
    </row>
    <row r="3014" spans="1:11" s="30" customFormat="1" ht="41.25" customHeight="1" thickBot="1" x14ac:dyDescent="0.3">
      <c r="A3014" s="113"/>
      <c r="B3014" s="93"/>
      <c r="C3014" s="55"/>
      <c r="D3014" s="94" t="e">
        <f>VLOOKUP($C3013:$C$5004,$C$27:$D$5004,2,0)</f>
        <v>#N/A</v>
      </c>
      <c r="E3014" s="99"/>
      <c r="F3014" s="60" t="e">
        <f>VLOOKUP($E3014:$E$5004,'PLANO DE APLICAÇÃO'!$A$5:$B$1002,2,0)</f>
        <v>#N/A</v>
      </c>
      <c r="G3014" s="28"/>
      <c r="H3014" s="29" t="str">
        <f>IF(G3014=1,'ANEXO RP14'!$A$51,(IF(G3014=2,'ANEXO RP14'!$A$52,(IF(G3014=3,'ANEXO RP14'!$A$53,(IF(G3014=4,'ANEXO RP14'!$A$54,(IF(G3014=5,'ANEXO RP14'!$A$55,(IF(G3014=6,'ANEXO RP14'!$A$56,(IF(G3014=7,'ANEXO RP14'!$A$57,(IF(G3014=8,'ANEXO RP14'!$A$58,(IF(G3014=9,'ANEXO RP14'!$A$59,(IF(G3014=10,'ANEXO RP14'!$A$60,(IF(G3014=11,'ANEXO RP14'!$A$61,(IF(G3014=12,'ANEXO RP14'!$A$62,(IF(G3014=13,'ANEXO RP14'!$A$63,(IF(G3014=14,'ANEXO RP14'!$A$64,(IF(G3014=15,'ANEXO RP14'!$A$65,(IF(G3014=16,'ANEXO RP14'!$A$66," ")))))))))))))))))))))))))))))))</f>
        <v xml:space="preserve"> </v>
      </c>
      <c r="I3014" s="106"/>
      <c r="J3014" s="114"/>
      <c r="K3014" s="91"/>
    </row>
    <row r="3015" spans="1:11" s="30" customFormat="1" ht="41.25" customHeight="1" thickBot="1" x14ac:dyDescent="0.3">
      <c r="A3015" s="113"/>
      <c r="B3015" s="93"/>
      <c r="C3015" s="55"/>
      <c r="D3015" s="94" t="e">
        <f>VLOOKUP($C3014:$C$5004,$C$27:$D$5004,2,0)</f>
        <v>#N/A</v>
      </c>
      <c r="E3015" s="99"/>
      <c r="F3015" s="60" t="e">
        <f>VLOOKUP($E3015:$E$5004,'PLANO DE APLICAÇÃO'!$A$5:$B$1002,2,0)</f>
        <v>#N/A</v>
      </c>
      <c r="G3015" s="28"/>
      <c r="H3015" s="29" t="str">
        <f>IF(G3015=1,'ANEXO RP14'!$A$51,(IF(G3015=2,'ANEXO RP14'!$A$52,(IF(G3015=3,'ANEXO RP14'!$A$53,(IF(G3015=4,'ANEXO RP14'!$A$54,(IF(G3015=5,'ANEXO RP14'!$A$55,(IF(G3015=6,'ANEXO RP14'!$A$56,(IF(G3015=7,'ANEXO RP14'!$A$57,(IF(G3015=8,'ANEXO RP14'!$A$58,(IF(G3015=9,'ANEXO RP14'!$A$59,(IF(G3015=10,'ANEXO RP14'!$A$60,(IF(G3015=11,'ANEXO RP14'!$A$61,(IF(G3015=12,'ANEXO RP14'!$A$62,(IF(G3015=13,'ANEXO RP14'!$A$63,(IF(G3015=14,'ANEXO RP14'!$A$64,(IF(G3015=15,'ANEXO RP14'!$A$65,(IF(G3015=16,'ANEXO RP14'!$A$66," ")))))))))))))))))))))))))))))))</f>
        <v xml:space="preserve"> </v>
      </c>
      <c r="I3015" s="106"/>
      <c r="J3015" s="114"/>
      <c r="K3015" s="91"/>
    </row>
    <row r="3016" spans="1:11" s="30" customFormat="1" ht="41.25" customHeight="1" thickBot="1" x14ac:dyDescent="0.3">
      <c r="A3016" s="113"/>
      <c r="B3016" s="93"/>
      <c r="C3016" s="55"/>
      <c r="D3016" s="94" t="e">
        <f>VLOOKUP($C3015:$C$5004,$C$27:$D$5004,2,0)</f>
        <v>#N/A</v>
      </c>
      <c r="E3016" s="99"/>
      <c r="F3016" s="60" t="e">
        <f>VLOOKUP($E3016:$E$5004,'PLANO DE APLICAÇÃO'!$A$5:$B$1002,2,0)</f>
        <v>#N/A</v>
      </c>
      <c r="G3016" s="28"/>
      <c r="H3016" s="29" t="str">
        <f>IF(G3016=1,'ANEXO RP14'!$A$51,(IF(G3016=2,'ANEXO RP14'!$A$52,(IF(G3016=3,'ANEXO RP14'!$A$53,(IF(G3016=4,'ANEXO RP14'!$A$54,(IF(G3016=5,'ANEXO RP14'!$A$55,(IF(G3016=6,'ANEXO RP14'!$A$56,(IF(G3016=7,'ANEXO RP14'!$A$57,(IF(G3016=8,'ANEXO RP14'!$A$58,(IF(G3016=9,'ANEXO RP14'!$A$59,(IF(G3016=10,'ANEXO RP14'!$A$60,(IF(G3016=11,'ANEXO RP14'!$A$61,(IF(G3016=12,'ANEXO RP14'!$A$62,(IF(G3016=13,'ANEXO RP14'!$A$63,(IF(G3016=14,'ANEXO RP14'!$A$64,(IF(G3016=15,'ANEXO RP14'!$A$65,(IF(G3016=16,'ANEXO RP14'!$A$66," ")))))))))))))))))))))))))))))))</f>
        <v xml:space="preserve"> </v>
      </c>
      <c r="I3016" s="106"/>
      <c r="J3016" s="114"/>
      <c r="K3016" s="91"/>
    </row>
    <row r="3017" spans="1:11" s="30" customFormat="1" ht="41.25" customHeight="1" thickBot="1" x14ac:dyDescent="0.3">
      <c r="A3017" s="113"/>
      <c r="B3017" s="93"/>
      <c r="C3017" s="55"/>
      <c r="D3017" s="94" t="e">
        <f>VLOOKUP($C3016:$C$5004,$C$27:$D$5004,2,0)</f>
        <v>#N/A</v>
      </c>
      <c r="E3017" s="99"/>
      <c r="F3017" s="60" t="e">
        <f>VLOOKUP($E3017:$E$5004,'PLANO DE APLICAÇÃO'!$A$5:$B$1002,2,0)</f>
        <v>#N/A</v>
      </c>
      <c r="G3017" s="28"/>
      <c r="H3017" s="29" t="str">
        <f>IF(G3017=1,'ANEXO RP14'!$A$51,(IF(G3017=2,'ANEXO RP14'!$A$52,(IF(G3017=3,'ANEXO RP14'!$A$53,(IF(G3017=4,'ANEXO RP14'!$A$54,(IF(G3017=5,'ANEXO RP14'!$A$55,(IF(G3017=6,'ANEXO RP14'!$A$56,(IF(G3017=7,'ANEXO RP14'!$A$57,(IF(G3017=8,'ANEXO RP14'!$A$58,(IF(G3017=9,'ANEXO RP14'!$A$59,(IF(G3017=10,'ANEXO RP14'!$A$60,(IF(G3017=11,'ANEXO RP14'!$A$61,(IF(G3017=12,'ANEXO RP14'!$A$62,(IF(G3017=13,'ANEXO RP14'!$A$63,(IF(G3017=14,'ANEXO RP14'!$A$64,(IF(G3017=15,'ANEXO RP14'!$A$65,(IF(G3017=16,'ANEXO RP14'!$A$66," ")))))))))))))))))))))))))))))))</f>
        <v xml:space="preserve"> </v>
      </c>
      <c r="I3017" s="106"/>
      <c r="J3017" s="114"/>
      <c r="K3017" s="91"/>
    </row>
    <row r="3018" spans="1:11" s="30" customFormat="1" ht="41.25" customHeight="1" thickBot="1" x14ac:dyDescent="0.3">
      <c r="A3018" s="113"/>
      <c r="B3018" s="93"/>
      <c r="C3018" s="55"/>
      <c r="D3018" s="94" t="e">
        <f>VLOOKUP($C3017:$C$5004,$C$27:$D$5004,2,0)</f>
        <v>#N/A</v>
      </c>
      <c r="E3018" s="99"/>
      <c r="F3018" s="60" t="e">
        <f>VLOOKUP($E3018:$E$5004,'PLANO DE APLICAÇÃO'!$A$5:$B$1002,2,0)</f>
        <v>#N/A</v>
      </c>
      <c r="G3018" s="28"/>
      <c r="H3018" s="29" t="str">
        <f>IF(G3018=1,'ANEXO RP14'!$A$51,(IF(G3018=2,'ANEXO RP14'!$A$52,(IF(G3018=3,'ANEXO RP14'!$A$53,(IF(G3018=4,'ANEXO RP14'!$A$54,(IF(G3018=5,'ANEXO RP14'!$A$55,(IF(G3018=6,'ANEXO RP14'!$A$56,(IF(G3018=7,'ANEXO RP14'!$A$57,(IF(G3018=8,'ANEXO RP14'!$A$58,(IF(G3018=9,'ANEXO RP14'!$A$59,(IF(G3018=10,'ANEXO RP14'!$A$60,(IF(G3018=11,'ANEXO RP14'!$A$61,(IF(G3018=12,'ANEXO RP14'!$A$62,(IF(G3018=13,'ANEXO RP14'!$A$63,(IF(G3018=14,'ANEXO RP14'!$A$64,(IF(G3018=15,'ANEXO RP14'!$A$65,(IF(G3018=16,'ANEXO RP14'!$A$66," ")))))))))))))))))))))))))))))))</f>
        <v xml:space="preserve"> </v>
      </c>
      <c r="I3018" s="106"/>
      <c r="J3018" s="114"/>
      <c r="K3018" s="91"/>
    </row>
    <row r="3019" spans="1:11" s="30" customFormat="1" ht="41.25" customHeight="1" thickBot="1" x14ac:dyDescent="0.3">
      <c r="A3019" s="113"/>
      <c r="B3019" s="93"/>
      <c r="C3019" s="55"/>
      <c r="D3019" s="94" t="e">
        <f>VLOOKUP($C3018:$C$5004,$C$27:$D$5004,2,0)</f>
        <v>#N/A</v>
      </c>
      <c r="E3019" s="99"/>
      <c r="F3019" s="60" t="e">
        <f>VLOOKUP($E3019:$E$5004,'PLANO DE APLICAÇÃO'!$A$5:$B$1002,2,0)</f>
        <v>#N/A</v>
      </c>
      <c r="G3019" s="28"/>
      <c r="H3019" s="29" t="str">
        <f>IF(G3019=1,'ANEXO RP14'!$A$51,(IF(G3019=2,'ANEXO RP14'!$A$52,(IF(G3019=3,'ANEXO RP14'!$A$53,(IF(G3019=4,'ANEXO RP14'!$A$54,(IF(G3019=5,'ANEXO RP14'!$A$55,(IF(G3019=6,'ANEXO RP14'!$A$56,(IF(G3019=7,'ANEXO RP14'!$A$57,(IF(G3019=8,'ANEXO RP14'!$A$58,(IF(G3019=9,'ANEXO RP14'!$A$59,(IF(G3019=10,'ANEXO RP14'!$A$60,(IF(G3019=11,'ANEXO RP14'!$A$61,(IF(G3019=12,'ANEXO RP14'!$A$62,(IF(G3019=13,'ANEXO RP14'!$A$63,(IF(G3019=14,'ANEXO RP14'!$A$64,(IF(G3019=15,'ANEXO RP14'!$A$65,(IF(G3019=16,'ANEXO RP14'!$A$66," ")))))))))))))))))))))))))))))))</f>
        <v xml:space="preserve"> </v>
      </c>
      <c r="I3019" s="106"/>
      <c r="J3019" s="114"/>
      <c r="K3019" s="91"/>
    </row>
    <row r="3020" spans="1:11" s="30" customFormat="1" ht="41.25" customHeight="1" thickBot="1" x14ac:dyDescent="0.3">
      <c r="A3020" s="113"/>
      <c r="B3020" s="93"/>
      <c r="C3020" s="55"/>
      <c r="D3020" s="94" t="e">
        <f>VLOOKUP($C3019:$C$5004,$C$27:$D$5004,2,0)</f>
        <v>#N/A</v>
      </c>
      <c r="E3020" s="99"/>
      <c r="F3020" s="60" t="e">
        <f>VLOOKUP($E3020:$E$5004,'PLANO DE APLICAÇÃO'!$A$5:$B$1002,2,0)</f>
        <v>#N/A</v>
      </c>
      <c r="G3020" s="28"/>
      <c r="H3020" s="29" t="str">
        <f>IF(G3020=1,'ANEXO RP14'!$A$51,(IF(G3020=2,'ANEXO RP14'!$A$52,(IF(G3020=3,'ANEXO RP14'!$A$53,(IF(G3020=4,'ANEXO RP14'!$A$54,(IF(G3020=5,'ANEXO RP14'!$A$55,(IF(G3020=6,'ANEXO RP14'!$A$56,(IF(G3020=7,'ANEXO RP14'!$A$57,(IF(G3020=8,'ANEXO RP14'!$A$58,(IF(G3020=9,'ANEXO RP14'!$A$59,(IF(G3020=10,'ANEXO RP14'!$A$60,(IF(G3020=11,'ANEXO RP14'!$A$61,(IF(G3020=12,'ANEXO RP14'!$A$62,(IF(G3020=13,'ANEXO RP14'!$A$63,(IF(G3020=14,'ANEXO RP14'!$A$64,(IF(G3020=15,'ANEXO RP14'!$A$65,(IF(G3020=16,'ANEXO RP14'!$A$66," ")))))))))))))))))))))))))))))))</f>
        <v xml:space="preserve"> </v>
      </c>
      <c r="I3020" s="106"/>
      <c r="J3020" s="114"/>
      <c r="K3020" s="91"/>
    </row>
    <row r="3021" spans="1:11" s="30" customFormat="1" ht="41.25" customHeight="1" thickBot="1" x14ac:dyDescent="0.3">
      <c r="A3021" s="113"/>
      <c r="B3021" s="93"/>
      <c r="C3021" s="55"/>
      <c r="D3021" s="94" t="e">
        <f>VLOOKUP($C3020:$C$5004,$C$27:$D$5004,2,0)</f>
        <v>#N/A</v>
      </c>
      <c r="E3021" s="99"/>
      <c r="F3021" s="60" t="e">
        <f>VLOOKUP($E3021:$E$5004,'PLANO DE APLICAÇÃO'!$A$5:$B$1002,2,0)</f>
        <v>#N/A</v>
      </c>
      <c r="G3021" s="28"/>
      <c r="H3021" s="29" t="str">
        <f>IF(G3021=1,'ANEXO RP14'!$A$51,(IF(G3021=2,'ANEXO RP14'!$A$52,(IF(G3021=3,'ANEXO RP14'!$A$53,(IF(G3021=4,'ANEXO RP14'!$A$54,(IF(G3021=5,'ANEXO RP14'!$A$55,(IF(G3021=6,'ANEXO RP14'!$A$56,(IF(G3021=7,'ANEXO RP14'!$A$57,(IF(G3021=8,'ANEXO RP14'!$A$58,(IF(G3021=9,'ANEXO RP14'!$A$59,(IF(G3021=10,'ANEXO RP14'!$A$60,(IF(G3021=11,'ANEXO RP14'!$A$61,(IF(G3021=12,'ANEXO RP14'!$A$62,(IF(G3021=13,'ANEXO RP14'!$A$63,(IF(G3021=14,'ANEXO RP14'!$A$64,(IF(G3021=15,'ANEXO RP14'!$A$65,(IF(G3021=16,'ANEXO RP14'!$A$66," ")))))))))))))))))))))))))))))))</f>
        <v xml:space="preserve"> </v>
      </c>
      <c r="I3021" s="106"/>
      <c r="J3021" s="114"/>
      <c r="K3021" s="91"/>
    </row>
    <row r="3022" spans="1:11" s="30" customFormat="1" ht="41.25" customHeight="1" thickBot="1" x14ac:dyDescent="0.3">
      <c r="A3022" s="113"/>
      <c r="B3022" s="93"/>
      <c r="C3022" s="55"/>
      <c r="D3022" s="94" t="e">
        <f>VLOOKUP($C3021:$C$5004,$C$27:$D$5004,2,0)</f>
        <v>#N/A</v>
      </c>
      <c r="E3022" s="99"/>
      <c r="F3022" s="60" t="e">
        <f>VLOOKUP($E3022:$E$5004,'PLANO DE APLICAÇÃO'!$A$5:$B$1002,2,0)</f>
        <v>#N/A</v>
      </c>
      <c r="G3022" s="28"/>
      <c r="H3022" s="29" t="str">
        <f>IF(G3022=1,'ANEXO RP14'!$A$51,(IF(G3022=2,'ANEXO RP14'!$A$52,(IF(G3022=3,'ANEXO RP14'!$A$53,(IF(G3022=4,'ANEXO RP14'!$A$54,(IF(G3022=5,'ANEXO RP14'!$A$55,(IF(G3022=6,'ANEXO RP14'!$A$56,(IF(G3022=7,'ANEXO RP14'!$A$57,(IF(G3022=8,'ANEXO RP14'!$A$58,(IF(G3022=9,'ANEXO RP14'!$A$59,(IF(G3022=10,'ANEXO RP14'!$A$60,(IF(G3022=11,'ANEXO RP14'!$A$61,(IF(G3022=12,'ANEXO RP14'!$A$62,(IF(G3022=13,'ANEXO RP14'!$A$63,(IF(G3022=14,'ANEXO RP14'!$A$64,(IF(G3022=15,'ANEXO RP14'!$A$65,(IF(G3022=16,'ANEXO RP14'!$A$66," ")))))))))))))))))))))))))))))))</f>
        <v xml:space="preserve"> </v>
      </c>
      <c r="I3022" s="106"/>
      <c r="J3022" s="114"/>
      <c r="K3022" s="91"/>
    </row>
    <row r="3023" spans="1:11" s="30" customFormat="1" ht="41.25" customHeight="1" thickBot="1" x14ac:dyDescent="0.3">
      <c r="A3023" s="113"/>
      <c r="B3023" s="93"/>
      <c r="C3023" s="55"/>
      <c r="D3023" s="94" t="e">
        <f>VLOOKUP($C3022:$C$5004,$C$27:$D$5004,2,0)</f>
        <v>#N/A</v>
      </c>
      <c r="E3023" s="99"/>
      <c r="F3023" s="60" t="e">
        <f>VLOOKUP($E3023:$E$5004,'PLANO DE APLICAÇÃO'!$A$5:$B$1002,2,0)</f>
        <v>#N/A</v>
      </c>
      <c r="G3023" s="28"/>
      <c r="H3023" s="29" t="str">
        <f>IF(G3023=1,'ANEXO RP14'!$A$51,(IF(G3023=2,'ANEXO RP14'!$A$52,(IF(G3023=3,'ANEXO RP14'!$A$53,(IF(G3023=4,'ANEXO RP14'!$A$54,(IF(G3023=5,'ANEXO RP14'!$A$55,(IF(G3023=6,'ANEXO RP14'!$A$56,(IF(G3023=7,'ANEXO RP14'!$A$57,(IF(G3023=8,'ANEXO RP14'!$A$58,(IF(G3023=9,'ANEXO RP14'!$A$59,(IF(G3023=10,'ANEXO RP14'!$A$60,(IF(G3023=11,'ANEXO RP14'!$A$61,(IF(G3023=12,'ANEXO RP14'!$A$62,(IF(G3023=13,'ANEXO RP14'!$A$63,(IF(G3023=14,'ANEXO RP14'!$A$64,(IF(G3023=15,'ANEXO RP14'!$A$65,(IF(G3023=16,'ANEXO RP14'!$A$66," ")))))))))))))))))))))))))))))))</f>
        <v xml:space="preserve"> </v>
      </c>
      <c r="I3023" s="106"/>
      <c r="J3023" s="114"/>
      <c r="K3023" s="91"/>
    </row>
    <row r="3024" spans="1:11" s="30" customFormat="1" ht="41.25" customHeight="1" thickBot="1" x14ac:dyDescent="0.3">
      <c r="A3024" s="113"/>
      <c r="B3024" s="93"/>
      <c r="C3024" s="55"/>
      <c r="D3024" s="94" t="e">
        <f>VLOOKUP($C3023:$C$5004,$C$27:$D$5004,2,0)</f>
        <v>#N/A</v>
      </c>
      <c r="E3024" s="99"/>
      <c r="F3024" s="60" t="e">
        <f>VLOOKUP($E3024:$E$5004,'PLANO DE APLICAÇÃO'!$A$5:$B$1002,2,0)</f>
        <v>#N/A</v>
      </c>
      <c r="G3024" s="28"/>
      <c r="H3024" s="29" t="str">
        <f>IF(G3024=1,'ANEXO RP14'!$A$51,(IF(G3024=2,'ANEXO RP14'!$A$52,(IF(G3024=3,'ANEXO RP14'!$A$53,(IF(G3024=4,'ANEXO RP14'!$A$54,(IF(G3024=5,'ANEXO RP14'!$A$55,(IF(G3024=6,'ANEXO RP14'!$A$56,(IF(G3024=7,'ANEXO RP14'!$A$57,(IF(G3024=8,'ANEXO RP14'!$A$58,(IF(G3024=9,'ANEXO RP14'!$A$59,(IF(G3024=10,'ANEXO RP14'!$A$60,(IF(G3024=11,'ANEXO RP14'!$A$61,(IF(G3024=12,'ANEXO RP14'!$A$62,(IF(G3024=13,'ANEXO RP14'!$A$63,(IF(G3024=14,'ANEXO RP14'!$A$64,(IF(G3024=15,'ANEXO RP14'!$A$65,(IF(G3024=16,'ANEXO RP14'!$A$66," ")))))))))))))))))))))))))))))))</f>
        <v xml:space="preserve"> </v>
      </c>
      <c r="I3024" s="106"/>
      <c r="J3024" s="114"/>
      <c r="K3024" s="91"/>
    </row>
    <row r="3025" spans="1:11" s="30" customFormat="1" ht="41.25" customHeight="1" thickBot="1" x14ac:dyDescent="0.3">
      <c r="A3025" s="113"/>
      <c r="B3025" s="93"/>
      <c r="C3025" s="55"/>
      <c r="D3025" s="94" t="e">
        <f>VLOOKUP($C3024:$C$5004,$C$27:$D$5004,2,0)</f>
        <v>#N/A</v>
      </c>
      <c r="E3025" s="99"/>
      <c r="F3025" s="60" t="e">
        <f>VLOOKUP($E3025:$E$5004,'PLANO DE APLICAÇÃO'!$A$5:$B$1002,2,0)</f>
        <v>#N/A</v>
      </c>
      <c r="G3025" s="28"/>
      <c r="H3025" s="29" t="str">
        <f>IF(G3025=1,'ANEXO RP14'!$A$51,(IF(G3025=2,'ANEXO RP14'!$A$52,(IF(G3025=3,'ANEXO RP14'!$A$53,(IF(G3025=4,'ANEXO RP14'!$A$54,(IF(G3025=5,'ANEXO RP14'!$A$55,(IF(G3025=6,'ANEXO RP14'!$A$56,(IF(G3025=7,'ANEXO RP14'!$A$57,(IF(G3025=8,'ANEXO RP14'!$A$58,(IF(G3025=9,'ANEXO RP14'!$A$59,(IF(G3025=10,'ANEXO RP14'!$A$60,(IF(G3025=11,'ANEXO RP14'!$A$61,(IF(G3025=12,'ANEXO RP14'!$A$62,(IF(G3025=13,'ANEXO RP14'!$A$63,(IF(G3025=14,'ANEXO RP14'!$A$64,(IF(G3025=15,'ANEXO RP14'!$A$65,(IF(G3025=16,'ANEXO RP14'!$A$66," ")))))))))))))))))))))))))))))))</f>
        <v xml:space="preserve"> </v>
      </c>
      <c r="I3025" s="106"/>
      <c r="J3025" s="114"/>
      <c r="K3025" s="91"/>
    </row>
    <row r="3026" spans="1:11" s="30" customFormat="1" ht="41.25" customHeight="1" thickBot="1" x14ac:dyDescent="0.3">
      <c r="A3026" s="113"/>
      <c r="B3026" s="93"/>
      <c r="C3026" s="55"/>
      <c r="D3026" s="94" t="e">
        <f>VLOOKUP($C3025:$C$5004,$C$27:$D$5004,2,0)</f>
        <v>#N/A</v>
      </c>
      <c r="E3026" s="99"/>
      <c r="F3026" s="60" t="e">
        <f>VLOOKUP($E3026:$E$5004,'PLANO DE APLICAÇÃO'!$A$5:$B$1002,2,0)</f>
        <v>#N/A</v>
      </c>
      <c r="G3026" s="28"/>
      <c r="H3026" s="29" t="str">
        <f>IF(G3026=1,'ANEXO RP14'!$A$51,(IF(G3026=2,'ANEXO RP14'!$A$52,(IF(G3026=3,'ANEXO RP14'!$A$53,(IF(G3026=4,'ANEXO RP14'!$A$54,(IF(G3026=5,'ANEXO RP14'!$A$55,(IF(G3026=6,'ANEXO RP14'!$A$56,(IF(G3026=7,'ANEXO RP14'!$A$57,(IF(G3026=8,'ANEXO RP14'!$A$58,(IF(G3026=9,'ANEXO RP14'!$A$59,(IF(G3026=10,'ANEXO RP14'!$A$60,(IF(G3026=11,'ANEXO RP14'!$A$61,(IF(G3026=12,'ANEXO RP14'!$A$62,(IF(G3026=13,'ANEXO RP14'!$A$63,(IF(G3026=14,'ANEXO RP14'!$A$64,(IF(G3026=15,'ANEXO RP14'!$A$65,(IF(G3026=16,'ANEXO RP14'!$A$66," ")))))))))))))))))))))))))))))))</f>
        <v xml:space="preserve"> </v>
      </c>
      <c r="I3026" s="106"/>
      <c r="J3026" s="114"/>
      <c r="K3026" s="91"/>
    </row>
    <row r="3027" spans="1:11" s="30" customFormat="1" ht="41.25" customHeight="1" thickBot="1" x14ac:dyDescent="0.3">
      <c r="A3027" s="113"/>
      <c r="B3027" s="93"/>
      <c r="C3027" s="55"/>
      <c r="D3027" s="94" t="e">
        <f>VLOOKUP($C3026:$C$5004,$C$27:$D$5004,2,0)</f>
        <v>#N/A</v>
      </c>
      <c r="E3027" s="99"/>
      <c r="F3027" s="60" t="e">
        <f>VLOOKUP($E3027:$E$5004,'PLANO DE APLICAÇÃO'!$A$5:$B$1002,2,0)</f>
        <v>#N/A</v>
      </c>
      <c r="G3027" s="28"/>
      <c r="H3027" s="29" t="str">
        <f>IF(G3027=1,'ANEXO RP14'!$A$51,(IF(G3027=2,'ANEXO RP14'!$A$52,(IF(G3027=3,'ANEXO RP14'!$A$53,(IF(G3027=4,'ANEXO RP14'!$A$54,(IF(G3027=5,'ANEXO RP14'!$A$55,(IF(G3027=6,'ANEXO RP14'!$A$56,(IF(G3027=7,'ANEXO RP14'!$A$57,(IF(G3027=8,'ANEXO RP14'!$A$58,(IF(G3027=9,'ANEXO RP14'!$A$59,(IF(G3027=10,'ANEXO RP14'!$A$60,(IF(G3027=11,'ANEXO RP14'!$A$61,(IF(G3027=12,'ANEXO RP14'!$A$62,(IF(G3027=13,'ANEXO RP14'!$A$63,(IF(G3027=14,'ANEXO RP14'!$A$64,(IF(G3027=15,'ANEXO RP14'!$A$65,(IF(G3027=16,'ANEXO RP14'!$A$66," ")))))))))))))))))))))))))))))))</f>
        <v xml:space="preserve"> </v>
      </c>
      <c r="I3027" s="106"/>
      <c r="J3027" s="114"/>
      <c r="K3027" s="91"/>
    </row>
    <row r="3028" spans="1:11" s="30" customFormat="1" ht="41.25" customHeight="1" thickBot="1" x14ac:dyDescent="0.3">
      <c r="A3028" s="113"/>
      <c r="B3028" s="93"/>
      <c r="C3028" s="55"/>
      <c r="D3028" s="94" t="e">
        <f>VLOOKUP($C3027:$C$5004,$C$27:$D$5004,2,0)</f>
        <v>#N/A</v>
      </c>
      <c r="E3028" s="99"/>
      <c r="F3028" s="60" t="e">
        <f>VLOOKUP($E3028:$E$5004,'PLANO DE APLICAÇÃO'!$A$5:$B$1002,2,0)</f>
        <v>#N/A</v>
      </c>
      <c r="G3028" s="28"/>
      <c r="H3028" s="29" t="str">
        <f>IF(G3028=1,'ANEXO RP14'!$A$51,(IF(G3028=2,'ANEXO RP14'!$A$52,(IF(G3028=3,'ANEXO RP14'!$A$53,(IF(G3028=4,'ANEXO RP14'!$A$54,(IF(G3028=5,'ANEXO RP14'!$A$55,(IF(G3028=6,'ANEXO RP14'!$A$56,(IF(G3028=7,'ANEXO RP14'!$A$57,(IF(G3028=8,'ANEXO RP14'!$A$58,(IF(G3028=9,'ANEXO RP14'!$A$59,(IF(G3028=10,'ANEXO RP14'!$A$60,(IF(G3028=11,'ANEXO RP14'!$A$61,(IF(G3028=12,'ANEXO RP14'!$A$62,(IF(G3028=13,'ANEXO RP14'!$A$63,(IF(G3028=14,'ANEXO RP14'!$A$64,(IF(G3028=15,'ANEXO RP14'!$A$65,(IF(G3028=16,'ANEXO RP14'!$A$66," ")))))))))))))))))))))))))))))))</f>
        <v xml:space="preserve"> </v>
      </c>
      <c r="I3028" s="106"/>
      <c r="J3028" s="114"/>
      <c r="K3028" s="91"/>
    </row>
    <row r="3029" spans="1:11" s="30" customFormat="1" ht="41.25" customHeight="1" thickBot="1" x14ac:dyDescent="0.3">
      <c r="A3029" s="113"/>
      <c r="B3029" s="93"/>
      <c r="C3029" s="55"/>
      <c r="D3029" s="94" t="e">
        <f>VLOOKUP($C3028:$C$5004,$C$27:$D$5004,2,0)</f>
        <v>#N/A</v>
      </c>
      <c r="E3029" s="99"/>
      <c r="F3029" s="60" t="e">
        <f>VLOOKUP($E3029:$E$5004,'PLANO DE APLICAÇÃO'!$A$5:$B$1002,2,0)</f>
        <v>#N/A</v>
      </c>
      <c r="G3029" s="28"/>
      <c r="H3029" s="29" t="str">
        <f>IF(G3029=1,'ANEXO RP14'!$A$51,(IF(G3029=2,'ANEXO RP14'!$A$52,(IF(G3029=3,'ANEXO RP14'!$A$53,(IF(G3029=4,'ANEXO RP14'!$A$54,(IF(G3029=5,'ANEXO RP14'!$A$55,(IF(G3029=6,'ANEXO RP14'!$A$56,(IF(G3029=7,'ANEXO RP14'!$A$57,(IF(G3029=8,'ANEXO RP14'!$A$58,(IF(G3029=9,'ANEXO RP14'!$A$59,(IF(G3029=10,'ANEXO RP14'!$A$60,(IF(G3029=11,'ANEXO RP14'!$A$61,(IF(G3029=12,'ANEXO RP14'!$A$62,(IF(G3029=13,'ANEXO RP14'!$A$63,(IF(G3029=14,'ANEXO RP14'!$A$64,(IF(G3029=15,'ANEXO RP14'!$A$65,(IF(G3029=16,'ANEXO RP14'!$A$66," ")))))))))))))))))))))))))))))))</f>
        <v xml:space="preserve"> </v>
      </c>
      <c r="I3029" s="106"/>
      <c r="J3029" s="114"/>
      <c r="K3029" s="91"/>
    </row>
    <row r="3030" spans="1:11" s="30" customFormat="1" ht="41.25" customHeight="1" thickBot="1" x14ac:dyDescent="0.3">
      <c r="A3030" s="113"/>
      <c r="B3030" s="93"/>
      <c r="C3030" s="55"/>
      <c r="D3030" s="94" t="e">
        <f>VLOOKUP($C3029:$C$5004,$C$27:$D$5004,2,0)</f>
        <v>#N/A</v>
      </c>
      <c r="E3030" s="99"/>
      <c r="F3030" s="60" t="e">
        <f>VLOOKUP($E3030:$E$5004,'PLANO DE APLICAÇÃO'!$A$5:$B$1002,2,0)</f>
        <v>#N/A</v>
      </c>
      <c r="G3030" s="28"/>
      <c r="H3030" s="29" t="str">
        <f>IF(G3030=1,'ANEXO RP14'!$A$51,(IF(G3030=2,'ANEXO RP14'!$A$52,(IF(G3030=3,'ANEXO RP14'!$A$53,(IF(G3030=4,'ANEXO RP14'!$A$54,(IF(G3030=5,'ANEXO RP14'!$A$55,(IF(G3030=6,'ANEXO RP14'!$A$56,(IF(G3030=7,'ANEXO RP14'!$A$57,(IF(G3030=8,'ANEXO RP14'!$A$58,(IF(G3030=9,'ANEXO RP14'!$A$59,(IF(G3030=10,'ANEXO RP14'!$A$60,(IF(G3030=11,'ANEXO RP14'!$A$61,(IF(G3030=12,'ANEXO RP14'!$A$62,(IF(G3030=13,'ANEXO RP14'!$A$63,(IF(G3030=14,'ANEXO RP14'!$A$64,(IF(G3030=15,'ANEXO RP14'!$A$65,(IF(G3030=16,'ANEXO RP14'!$A$66," ")))))))))))))))))))))))))))))))</f>
        <v xml:space="preserve"> </v>
      </c>
      <c r="I3030" s="106"/>
      <c r="J3030" s="114"/>
      <c r="K3030" s="91"/>
    </row>
    <row r="3031" spans="1:11" s="30" customFormat="1" ht="41.25" customHeight="1" thickBot="1" x14ac:dyDescent="0.3">
      <c r="A3031" s="113"/>
      <c r="B3031" s="93"/>
      <c r="C3031" s="55"/>
      <c r="D3031" s="94" t="e">
        <f>VLOOKUP($C3030:$C$5004,$C$27:$D$5004,2,0)</f>
        <v>#N/A</v>
      </c>
      <c r="E3031" s="99"/>
      <c r="F3031" s="60" t="e">
        <f>VLOOKUP($E3031:$E$5004,'PLANO DE APLICAÇÃO'!$A$5:$B$1002,2,0)</f>
        <v>#N/A</v>
      </c>
      <c r="G3031" s="28"/>
      <c r="H3031" s="29" t="str">
        <f>IF(G3031=1,'ANEXO RP14'!$A$51,(IF(G3031=2,'ANEXO RP14'!$A$52,(IF(G3031=3,'ANEXO RP14'!$A$53,(IF(G3031=4,'ANEXO RP14'!$A$54,(IF(G3031=5,'ANEXO RP14'!$A$55,(IF(G3031=6,'ANEXO RP14'!$A$56,(IF(G3031=7,'ANEXO RP14'!$A$57,(IF(G3031=8,'ANEXO RP14'!$A$58,(IF(G3031=9,'ANEXO RP14'!$A$59,(IF(G3031=10,'ANEXO RP14'!$A$60,(IF(G3031=11,'ANEXO RP14'!$A$61,(IF(G3031=12,'ANEXO RP14'!$A$62,(IF(G3031=13,'ANEXO RP14'!$A$63,(IF(G3031=14,'ANEXO RP14'!$A$64,(IF(G3031=15,'ANEXO RP14'!$A$65,(IF(G3031=16,'ANEXO RP14'!$A$66," ")))))))))))))))))))))))))))))))</f>
        <v xml:space="preserve"> </v>
      </c>
      <c r="I3031" s="106"/>
      <c r="J3031" s="114"/>
      <c r="K3031" s="91"/>
    </row>
    <row r="3032" spans="1:11" s="30" customFormat="1" ht="41.25" customHeight="1" thickBot="1" x14ac:dyDescent="0.3">
      <c r="A3032" s="113"/>
      <c r="B3032" s="93"/>
      <c r="C3032" s="55"/>
      <c r="D3032" s="94" t="e">
        <f>VLOOKUP($C3031:$C$5004,$C$27:$D$5004,2,0)</f>
        <v>#N/A</v>
      </c>
      <c r="E3032" s="99"/>
      <c r="F3032" s="60" t="e">
        <f>VLOOKUP($E3032:$E$5004,'PLANO DE APLICAÇÃO'!$A$5:$B$1002,2,0)</f>
        <v>#N/A</v>
      </c>
      <c r="G3032" s="28"/>
      <c r="H3032" s="29" t="str">
        <f>IF(G3032=1,'ANEXO RP14'!$A$51,(IF(G3032=2,'ANEXO RP14'!$A$52,(IF(G3032=3,'ANEXO RP14'!$A$53,(IF(G3032=4,'ANEXO RP14'!$A$54,(IF(G3032=5,'ANEXO RP14'!$A$55,(IF(G3032=6,'ANEXO RP14'!$A$56,(IF(G3032=7,'ANEXO RP14'!$A$57,(IF(G3032=8,'ANEXO RP14'!$A$58,(IF(G3032=9,'ANEXO RP14'!$A$59,(IF(G3032=10,'ANEXO RP14'!$A$60,(IF(G3032=11,'ANEXO RP14'!$A$61,(IF(G3032=12,'ANEXO RP14'!$A$62,(IF(G3032=13,'ANEXO RP14'!$A$63,(IF(G3032=14,'ANEXO RP14'!$A$64,(IF(G3032=15,'ANEXO RP14'!$A$65,(IF(G3032=16,'ANEXO RP14'!$A$66," ")))))))))))))))))))))))))))))))</f>
        <v xml:space="preserve"> </v>
      </c>
      <c r="I3032" s="106"/>
      <c r="J3032" s="114"/>
      <c r="K3032" s="91"/>
    </row>
    <row r="3033" spans="1:11" s="30" customFormat="1" ht="41.25" customHeight="1" thickBot="1" x14ac:dyDescent="0.3">
      <c r="A3033" s="113"/>
      <c r="B3033" s="93"/>
      <c r="C3033" s="55"/>
      <c r="D3033" s="94" t="e">
        <f>VLOOKUP($C3032:$C$5004,$C$27:$D$5004,2,0)</f>
        <v>#N/A</v>
      </c>
      <c r="E3033" s="99"/>
      <c r="F3033" s="60" t="e">
        <f>VLOOKUP($E3033:$E$5004,'PLANO DE APLICAÇÃO'!$A$5:$B$1002,2,0)</f>
        <v>#N/A</v>
      </c>
      <c r="G3033" s="28"/>
      <c r="H3033" s="29" t="str">
        <f>IF(G3033=1,'ANEXO RP14'!$A$51,(IF(G3033=2,'ANEXO RP14'!$A$52,(IF(G3033=3,'ANEXO RP14'!$A$53,(IF(G3033=4,'ANEXO RP14'!$A$54,(IF(G3033=5,'ANEXO RP14'!$A$55,(IF(G3033=6,'ANEXO RP14'!$A$56,(IF(G3033=7,'ANEXO RP14'!$A$57,(IF(G3033=8,'ANEXO RP14'!$A$58,(IF(G3033=9,'ANEXO RP14'!$A$59,(IF(G3033=10,'ANEXO RP14'!$A$60,(IF(G3033=11,'ANEXO RP14'!$A$61,(IF(G3033=12,'ANEXO RP14'!$A$62,(IF(G3033=13,'ANEXO RP14'!$A$63,(IF(G3033=14,'ANEXO RP14'!$A$64,(IF(G3033=15,'ANEXO RP14'!$A$65,(IF(G3033=16,'ANEXO RP14'!$A$66," ")))))))))))))))))))))))))))))))</f>
        <v xml:space="preserve"> </v>
      </c>
      <c r="I3033" s="106"/>
      <c r="J3033" s="114"/>
      <c r="K3033" s="91"/>
    </row>
    <row r="3034" spans="1:11" s="30" customFormat="1" ht="41.25" customHeight="1" thickBot="1" x14ac:dyDescent="0.3">
      <c r="A3034" s="113"/>
      <c r="B3034" s="93"/>
      <c r="C3034" s="55"/>
      <c r="D3034" s="94" t="e">
        <f>VLOOKUP($C3033:$C$5004,$C$27:$D$5004,2,0)</f>
        <v>#N/A</v>
      </c>
      <c r="E3034" s="99"/>
      <c r="F3034" s="60" t="e">
        <f>VLOOKUP($E3034:$E$5004,'PLANO DE APLICAÇÃO'!$A$5:$B$1002,2,0)</f>
        <v>#N/A</v>
      </c>
      <c r="G3034" s="28"/>
      <c r="H3034" s="29" t="str">
        <f>IF(G3034=1,'ANEXO RP14'!$A$51,(IF(G3034=2,'ANEXO RP14'!$A$52,(IF(G3034=3,'ANEXO RP14'!$A$53,(IF(G3034=4,'ANEXO RP14'!$A$54,(IF(G3034=5,'ANEXO RP14'!$A$55,(IF(G3034=6,'ANEXO RP14'!$A$56,(IF(G3034=7,'ANEXO RP14'!$A$57,(IF(G3034=8,'ANEXO RP14'!$A$58,(IF(G3034=9,'ANEXO RP14'!$A$59,(IF(G3034=10,'ANEXO RP14'!$A$60,(IF(G3034=11,'ANEXO RP14'!$A$61,(IF(G3034=12,'ANEXO RP14'!$A$62,(IF(G3034=13,'ANEXO RP14'!$A$63,(IF(G3034=14,'ANEXO RP14'!$A$64,(IF(G3034=15,'ANEXO RP14'!$A$65,(IF(G3034=16,'ANEXO RP14'!$A$66," ")))))))))))))))))))))))))))))))</f>
        <v xml:space="preserve"> </v>
      </c>
      <c r="I3034" s="106"/>
      <c r="J3034" s="114"/>
      <c r="K3034" s="91"/>
    </row>
    <row r="3035" spans="1:11" s="30" customFormat="1" ht="41.25" customHeight="1" thickBot="1" x14ac:dyDescent="0.3">
      <c r="A3035" s="113"/>
      <c r="B3035" s="93"/>
      <c r="C3035" s="55"/>
      <c r="D3035" s="94" t="e">
        <f>VLOOKUP($C3034:$C$5004,$C$27:$D$5004,2,0)</f>
        <v>#N/A</v>
      </c>
      <c r="E3035" s="99"/>
      <c r="F3035" s="60" t="e">
        <f>VLOOKUP($E3035:$E$5004,'PLANO DE APLICAÇÃO'!$A$5:$B$1002,2,0)</f>
        <v>#N/A</v>
      </c>
      <c r="G3035" s="28"/>
      <c r="H3035" s="29" t="str">
        <f>IF(G3035=1,'ANEXO RP14'!$A$51,(IF(G3035=2,'ANEXO RP14'!$A$52,(IF(G3035=3,'ANEXO RP14'!$A$53,(IF(G3035=4,'ANEXO RP14'!$A$54,(IF(G3035=5,'ANEXO RP14'!$A$55,(IF(G3035=6,'ANEXO RP14'!$A$56,(IF(G3035=7,'ANEXO RP14'!$A$57,(IF(G3035=8,'ANEXO RP14'!$A$58,(IF(G3035=9,'ANEXO RP14'!$A$59,(IF(G3035=10,'ANEXO RP14'!$A$60,(IF(G3035=11,'ANEXO RP14'!$A$61,(IF(G3035=12,'ANEXO RP14'!$A$62,(IF(G3035=13,'ANEXO RP14'!$A$63,(IF(G3035=14,'ANEXO RP14'!$A$64,(IF(G3035=15,'ANEXO RP14'!$A$65,(IF(G3035=16,'ANEXO RP14'!$A$66," ")))))))))))))))))))))))))))))))</f>
        <v xml:space="preserve"> </v>
      </c>
      <c r="I3035" s="106"/>
      <c r="J3035" s="114"/>
      <c r="K3035" s="91"/>
    </row>
    <row r="3036" spans="1:11" s="30" customFormat="1" ht="41.25" customHeight="1" thickBot="1" x14ac:dyDescent="0.3">
      <c r="A3036" s="113"/>
      <c r="B3036" s="93"/>
      <c r="C3036" s="55"/>
      <c r="D3036" s="94" t="e">
        <f>VLOOKUP($C3035:$C$5004,$C$27:$D$5004,2,0)</f>
        <v>#N/A</v>
      </c>
      <c r="E3036" s="99"/>
      <c r="F3036" s="60" t="e">
        <f>VLOOKUP($E3036:$E$5004,'PLANO DE APLICAÇÃO'!$A$5:$B$1002,2,0)</f>
        <v>#N/A</v>
      </c>
      <c r="G3036" s="28"/>
      <c r="H3036" s="29" t="str">
        <f>IF(G3036=1,'ANEXO RP14'!$A$51,(IF(G3036=2,'ANEXO RP14'!$A$52,(IF(G3036=3,'ANEXO RP14'!$A$53,(IF(G3036=4,'ANEXO RP14'!$A$54,(IF(G3036=5,'ANEXO RP14'!$A$55,(IF(G3036=6,'ANEXO RP14'!$A$56,(IF(G3036=7,'ANEXO RP14'!$A$57,(IF(G3036=8,'ANEXO RP14'!$A$58,(IF(G3036=9,'ANEXO RP14'!$A$59,(IF(G3036=10,'ANEXO RP14'!$A$60,(IF(G3036=11,'ANEXO RP14'!$A$61,(IF(G3036=12,'ANEXO RP14'!$A$62,(IF(G3036=13,'ANEXO RP14'!$A$63,(IF(G3036=14,'ANEXO RP14'!$A$64,(IF(G3036=15,'ANEXO RP14'!$A$65,(IF(G3036=16,'ANEXO RP14'!$A$66," ")))))))))))))))))))))))))))))))</f>
        <v xml:space="preserve"> </v>
      </c>
      <c r="I3036" s="106"/>
      <c r="J3036" s="114"/>
      <c r="K3036" s="91"/>
    </row>
    <row r="3037" spans="1:11" s="30" customFormat="1" ht="41.25" customHeight="1" thickBot="1" x14ac:dyDescent="0.3">
      <c r="A3037" s="113"/>
      <c r="B3037" s="93"/>
      <c r="C3037" s="55"/>
      <c r="D3037" s="94" t="e">
        <f>VLOOKUP($C3036:$C$5004,$C$27:$D$5004,2,0)</f>
        <v>#N/A</v>
      </c>
      <c r="E3037" s="99"/>
      <c r="F3037" s="60" t="e">
        <f>VLOOKUP($E3037:$E$5004,'PLANO DE APLICAÇÃO'!$A$5:$B$1002,2,0)</f>
        <v>#N/A</v>
      </c>
      <c r="G3037" s="28"/>
      <c r="H3037" s="29" t="str">
        <f>IF(G3037=1,'ANEXO RP14'!$A$51,(IF(G3037=2,'ANEXO RP14'!$A$52,(IF(G3037=3,'ANEXO RP14'!$A$53,(IF(G3037=4,'ANEXO RP14'!$A$54,(IF(G3037=5,'ANEXO RP14'!$A$55,(IF(G3037=6,'ANEXO RP14'!$A$56,(IF(G3037=7,'ANEXO RP14'!$A$57,(IF(G3037=8,'ANEXO RP14'!$A$58,(IF(G3037=9,'ANEXO RP14'!$A$59,(IF(G3037=10,'ANEXO RP14'!$A$60,(IF(G3037=11,'ANEXO RP14'!$A$61,(IF(G3037=12,'ANEXO RP14'!$A$62,(IF(G3037=13,'ANEXO RP14'!$A$63,(IF(G3037=14,'ANEXO RP14'!$A$64,(IF(G3037=15,'ANEXO RP14'!$A$65,(IF(G3037=16,'ANEXO RP14'!$A$66," ")))))))))))))))))))))))))))))))</f>
        <v xml:space="preserve"> </v>
      </c>
      <c r="I3037" s="106"/>
      <c r="J3037" s="114"/>
      <c r="K3037" s="91"/>
    </row>
    <row r="3038" spans="1:11" s="30" customFormat="1" ht="41.25" customHeight="1" thickBot="1" x14ac:dyDescent="0.3">
      <c r="A3038" s="113"/>
      <c r="B3038" s="93"/>
      <c r="C3038" s="55"/>
      <c r="D3038" s="94" t="e">
        <f>VLOOKUP($C3037:$C$5004,$C$27:$D$5004,2,0)</f>
        <v>#N/A</v>
      </c>
      <c r="E3038" s="99"/>
      <c r="F3038" s="60" t="e">
        <f>VLOOKUP($E3038:$E$5004,'PLANO DE APLICAÇÃO'!$A$5:$B$1002,2,0)</f>
        <v>#N/A</v>
      </c>
      <c r="G3038" s="28"/>
      <c r="H3038" s="29" t="str">
        <f>IF(G3038=1,'ANEXO RP14'!$A$51,(IF(G3038=2,'ANEXO RP14'!$A$52,(IF(G3038=3,'ANEXO RP14'!$A$53,(IF(G3038=4,'ANEXO RP14'!$A$54,(IF(G3038=5,'ANEXO RP14'!$A$55,(IF(G3038=6,'ANEXO RP14'!$A$56,(IF(G3038=7,'ANEXO RP14'!$A$57,(IF(G3038=8,'ANEXO RP14'!$A$58,(IF(G3038=9,'ANEXO RP14'!$A$59,(IF(G3038=10,'ANEXO RP14'!$A$60,(IF(G3038=11,'ANEXO RP14'!$A$61,(IF(G3038=12,'ANEXO RP14'!$A$62,(IF(G3038=13,'ANEXO RP14'!$A$63,(IF(G3038=14,'ANEXO RP14'!$A$64,(IF(G3038=15,'ANEXO RP14'!$A$65,(IF(G3038=16,'ANEXO RP14'!$A$66," ")))))))))))))))))))))))))))))))</f>
        <v xml:space="preserve"> </v>
      </c>
      <c r="I3038" s="106"/>
      <c r="J3038" s="114"/>
      <c r="K3038" s="91"/>
    </row>
    <row r="3039" spans="1:11" s="30" customFormat="1" ht="41.25" customHeight="1" thickBot="1" x14ac:dyDescent="0.3">
      <c r="A3039" s="113"/>
      <c r="B3039" s="93"/>
      <c r="C3039" s="55"/>
      <c r="D3039" s="94" t="e">
        <f>VLOOKUP($C3038:$C$5004,$C$27:$D$5004,2,0)</f>
        <v>#N/A</v>
      </c>
      <c r="E3039" s="99"/>
      <c r="F3039" s="60" t="e">
        <f>VLOOKUP($E3039:$E$5004,'PLANO DE APLICAÇÃO'!$A$5:$B$1002,2,0)</f>
        <v>#N/A</v>
      </c>
      <c r="G3039" s="28"/>
      <c r="H3039" s="29" t="str">
        <f>IF(G3039=1,'ANEXO RP14'!$A$51,(IF(G3039=2,'ANEXO RP14'!$A$52,(IF(G3039=3,'ANEXO RP14'!$A$53,(IF(G3039=4,'ANEXO RP14'!$A$54,(IF(G3039=5,'ANEXO RP14'!$A$55,(IF(G3039=6,'ANEXO RP14'!$A$56,(IF(G3039=7,'ANEXO RP14'!$A$57,(IF(G3039=8,'ANEXO RP14'!$A$58,(IF(G3039=9,'ANEXO RP14'!$A$59,(IF(G3039=10,'ANEXO RP14'!$A$60,(IF(G3039=11,'ANEXO RP14'!$A$61,(IF(G3039=12,'ANEXO RP14'!$A$62,(IF(G3039=13,'ANEXO RP14'!$A$63,(IF(G3039=14,'ANEXO RP14'!$A$64,(IF(G3039=15,'ANEXO RP14'!$A$65,(IF(G3039=16,'ANEXO RP14'!$A$66," ")))))))))))))))))))))))))))))))</f>
        <v xml:space="preserve"> </v>
      </c>
      <c r="I3039" s="106"/>
      <c r="J3039" s="114"/>
      <c r="K3039" s="91"/>
    </row>
    <row r="3040" spans="1:11" s="30" customFormat="1" ht="41.25" customHeight="1" thickBot="1" x14ac:dyDescent="0.3">
      <c r="A3040" s="113"/>
      <c r="B3040" s="93"/>
      <c r="C3040" s="55"/>
      <c r="D3040" s="94" t="e">
        <f>VLOOKUP($C3039:$C$5004,$C$27:$D$5004,2,0)</f>
        <v>#N/A</v>
      </c>
      <c r="E3040" s="99"/>
      <c r="F3040" s="60" t="e">
        <f>VLOOKUP($E3040:$E$5004,'PLANO DE APLICAÇÃO'!$A$5:$B$1002,2,0)</f>
        <v>#N/A</v>
      </c>
      <c r="G3040" s="28"/>
      <c r="H3040" s="29" t="str">
        <f>IF(G3040=1,'ANEXO RP14'!$A$51,(IF(G3040=2,'ANEXO RP14'!$A$52,(IF(G3040=3,'ANEXO RP14'!$A$53,(IF(G3040=4,'ANEXO RP14'!$A$54,(IF(G3040=5,'ANEXO RP14'!$A$55,(IF(G3040=6,'ANEXO RP14'!$A$56,(IF(G3040=7,'ANEXO RP14'!$A$57,(IF(G3040=8,'ANEXO RP14'!$A$58,(IF(G3040=9,'ANEXO RP14'!$A$59,(IF(G3040=10,'ANEXO RP14'!$A$60,(IF(G3040=11,'ANEXO RP14'!$A$61,(IF(G3040=12,'ANEXO RP14'!$A$62,(IF(G3040=13,'ANEXO RP14'!$A$63,(IF(G3040=14,'ANEXO RP14'!$A$64,(IF(G3040=15,'ANEXO RP14'!$A$65,(IF(G3040=16,'ANEXO RP14'!$A$66," ")))))))))))))))))))))))))))))))</f>
        <v xml:space="preserve"> </v>
      </c>
      <c r="I3040" s="106"/>
      <c r="J3040" s="114"/>
      <c r="K3040" s="91"/>
    </row>
    <row r="3041" spans="1:11" s="30" customFormat="1" ht="41.25" customHeight="1" thickBot="1" x14ac:dyDescent="0.3">
      <c r="A3041" s="113"/>
      <c r="B3041" s="93"/>
      <c r="C3041" s="55"/>
      <c r="D3041" s="94" t="e">
        <f>VLOOKUP($C3040:$C$5004,$C$27:$D$5004,2,0)</f>
        <v>#N/A</v>
      </c>
      <c r="E3041" s="99"/>
      <c r="F3041" s="60" t="e">
        <f>VLOOKUP($E3041:$E$5004,'PLANO DE APLICAÇÃO'!$A$5:$B$1002,2,0)</f>
        <v>#N/A</v>
      </c>
      <c r="G3041" s="28"/>
      <c r="H3041" s="29" t="str">
        <f>IF(G3041=1,'ANEXO RP14'!$A$51,(IF(G3041=2,'ANEXO RP14'!$A$52,(IF(G3041=3,'ANEXO RP14'!$A$53,(IF(G3041=4,'ANEXO RP14'!$A$54,(IF(G3041=5,'ANEXO RP14'!$A$55,(IF(G3041=6,'ANEXO RP14'!$A$56,(IF(G3041=7,'ANEXO RP14'!$A$57,(IF(G3041=8,'ANEXO RP14'!$A$58,(IF(G3041=9,'ANEXO RP14'!$A$59,(IF(G3041=10,'ANEXO RP14'!$A$60,(IF(G3041=11,'ANEXO RP14'!$A$61,(IF(G3041=12,'ANEXO RP14'!$A$62,(IF(G3041=13,'ANEXO RP14'!$A$63,(IF(G3041=14,'ANEXO RP14'!$A$64,(IF(G3041=15,'ANEXO RP14'!$A$65,(IF(G3041=16,'ANEXO RP14'!$A$66," ")))))))))))))))))))))))))))))))</f>
        <v xml:space="preserve"> </v>
      </c>
      <c r="I3041" s="106"/>
      <c r="J3041" s="114"/>
      <c r="K3041" s="91"/>
    </row>
    <row r="3042" spans="1:11" s="30" customFormat="1" ht="41.25" customHeight="1" thickBot="1" x14ac:dyDescent="0.3">
      <c r="A3042" s="113"/>
      <c r="B3042" s="93"/>
      <c r="C3042" s="55"/>
      <c r="D3042" s="94" t="e">
        <f>VLOOKUP($C3041:$C$5004,$C$27:$D$5004,2,0)</f>
        <v>#N/A</v>
      </c>
      <c r="E3042" s="99"/>
      <c r="F3042" s="60" t="e">
        <f>VLOOKUP($E3042:$E$5004,'PLANO DE APLICAÇÃO'!$A$5:$B$1002,2,0)</f>
        <v>#N/A</v>
      </c>
      <c r="G3042" s="28"/>
      <c r="H3042" s="29" t="str">
        <f>IF(G3042=1,'ANEXO RP14'!$A$51,(IF(G3042=2,'ANEXO RP14'!$A$52,(IF(G3042=3,'ANEXO RP14'!$A$53,(IF(G3042=4,'ANEXO RP14'!$A$54,(IF(G3042=5,'ANEXO RP14'!$A$55,(IF(G3042=6,'ANEXO RP14'!$A$56,(IF(G3042=7,'ANEXO RP14'!$A$57,(IF(G3042=8,'ANEXO RP14'!$A$58,(IF(G3042=9,'ANEXO RP14'!$A$59,(IF(G3042=10,'ANEXO RP14'!$A$60,(IF(G3042=11,'ANEXO RP14'!$A$61,(IF(G3042=12,'ANEXO RP14'!$A$62,(IF(G3042=13,'ANEXO RP14'!$A$63,(IF(G3042=14,'ANEXO RP14'!$A$64,(IF(G3042=15,'ANEXO RP14'!$A$65,(IF(G3042=16,'ANEXO RP14'!$A$66," ")))))))))))))))))))))))))))))))</f>
        <v xml:space="preserve"> </v>
      </c>
      <c r="I3042" s="106"/>
      <c r="J3042" s="114"/>
      <c r="K3042" s="91"/>
    </row>
    <row r="3043" spans="1:11" s="30" customFormat="1" ht="41.25" customHeight="1" thickBot="1" x14ac:dyDescent="0.3">
      <c r="A3043" s="113"/>
      <c r="B3043" s="93"/>
      <c r="C3043" s="55"/>
      <c r="D3043" s="94" t="e">
        <f>VLOOKUP($C3042:$C$5004,$C$27:$D$5004,2,0)</f>
        <v>#N/A</v>
      </c>
      <c r="E3043" s="99"/>
      <c r="F3043" s="60" t="e">
        <f>VLOOKUP($E3043:$E$5004,'PLANO DE APLICAÇÃO'!$A$5:$B$1002,2,0)</f>
        <v>#N/A</v>
      </c>
      <c r="G3043" s="28"/>
      <c r="H3043" s="29" t="str">
        <f>IF(G3043=1,'ANEXO RP14'!$A$51,(IF(G3043=2,'ANEXO RP14'!$A$52,(IF(G3043=3,'ANEXO RP14'!$A$53,(IF(G3043=4,'ANEXO RP14'!$A$54,(IF(G3043=5,'ANEXO RP14'!$A$55,(IF(G3043=6,'ANEXO RP14'!$A$56,(IF(G3043=7,'ANEXO RP14'!$A$57,(IF(G3043=8,'ANEXO RP14'!$A$58,(IF(G3043=9,'ANEXO RP14'!$A$59,(IF(G3043=10,'ANEXO RP14'!$A$60,(IF(G3043=11,'ANEXO RP14'!$A$61,(IF(G3043=12,'ANEXO RP14'!$A$62,(IF(G3043=13,'ANEXO RP14'!$A$63,(IF(G3043=14,'ANEXO RP14'!$A$64,(IF(G3043=15,'ANEXO RP14'!$A$65,(IF(G3043=16,'ANEXO RP14'!$A$66," ")))))))))))))))))))))))))))))))</f>
        <v xml:space="preserve"> </v>
      </c>
      <c r="I3043" s="106"/>
      <c r="J3043" s="114"/>
      <c r="K3043" s="91"/>
    </row>
    <row r="3044" spans="1:11" s="30" customFormat="1" ht="41.25" customHeight="1" thickBot="1" x14ac:dyDescent="0.3">
      <c r="A3044" s="113"/>
      <c r="B3044" s="93"/>
      <c r="C3044" s="55"/>
      <c r="D3044" s="94" t="e">
        <f>VLOOKUP($C3043:$C$5004,$C$27:$D$5004,2,0)</f>
        <v>#N/A</v>
      </c>
      <c r="E3044" s="99"/>
      <c r="F3044" s="60" t="e">
        <f>VLOOKUP($E3044:$E$5004,'PLANO DE APLICAÇÃO'!$A$5:$B$1002,2,0)</f>
        <v>#N/A</v>
      </c>
      <c r="G3044" s="28"/>
      <c r="H3044" s="29" t="str">
        <f>IF(G3044=1,'ANEXO RP14'!$A$51,(IF(G3044=2,'ANEXO RP14'!$A$52,(IF(G3044=3,'ANEXO RP14'!$A$53,(IF(G3044=4,'ANEXO RP14'!$A$54,(IF(G3044=5,'ANEXO RP14'!$A$55,(IF(G3044=6,'ANEXO RP14'!$A$56,(IF(G3044=7,'ANEXO RP14'!$A$57,(IF(G3044=8,'ANEXO RP14'!$A$58,(IF(G3044=9,'ANEXO RP14'!$A$59,(IF(G3044=10,'ANEXO RP14'!$A$60,(IF(G3044=11,'ANEXO RP14'!$A$61,(IF(G3044=12,'ANEXO RP14'!$A$62,(IF(G3044=13,'ANEXO RP14'!$A$63,(IF(G3044=14,'ANEXO RP14'!$A$64,(IF(G3044=15,'ANEXO RP14'!$A$65,(IF(G3044=16,'ANEXO RP14'!$A$66," ")))))))))))))))))))))))))))))))</f>
        <v xml:space="preserve"> </v>
      </c>
      <c r="I3044" s="106"/>
      <c r="J3044" s="114"/>
      <c r="K3044" s="91"/>
    </row>
    <row r="3045" spans="1:11" s="30" customFormat="1" ht="41.25" customHeight="1" thickBot="1" x14ac:dyDescent="0.3">
      <c r="A3045" s="113"/>
      <c r="B3045" s="93"/>
      <c r="C3045" s="55"/>
      <c r="D3045" s="94" t="e">
        <f>VLOOKUP($C3044:$C$5004,$C$27:$D$5004,2,0)</f>
        <v>#N/A</v>
      </c>
      <c r="E3045" s="99"/>
      <c r="F3045" s="60" t="e">
        <f>VLOOKUP($E3045:$E$5004,'PLANO DE APLICAÇÃO'!$A$5:$B$1002,2,0)</f>
        <v>#N/A</v>
      </c>
      <c r="G3045" s="28"/>
      <c r="H3045" s="29" t="str">
        <f>IF(G3045=1,'ANEXO RP14'!$A$51,(IF(G3045=2,'ANEXO RP14'!$A$52,(IF(G3045=3,'ANEXO RP14'!$A$53,(IF(G3045=4,'ANEXO RP14'!$A$54,(IF(G3045=5,'ANEXO RP14'!$A$55,(IF(G3045=6,'ANEXO RP14'!$A$56,(IF(G3045=7,'ANEXO RP14'!$A$57,(IF(G3045=8,'ANEXO RP14'!$A$58,(IF(G3045=9,'ANEXO RP14'!$A$59,(IF(G3045=10,'ANEXO RP14'!$A$60,(IF(G3045=11,'ANEXO RP14'!$A$61,(IF(G3045=12,'ANEXO RP14'!$A$62,(IF(G3045=13,'ANEXO RP14'!$A$63,(IF(G3045=14,'ANEXO RP14'!$A$64,(IF(G3045=15,'ANEXO RP14'!$A$65,(IF(G3045=16,'ANEXO RP14'!$A$66," ")))))))))))))))))))))))))))))))</f>
        <v xml:space="preserve"> </v>
      </c>
      <c r="I3045" s="106"/>
      <c r="J3045" s="114"/>
      <c r="K3045" s="91"/>
    </row>
    <row r="3046" spans="1:11" s="30" customFormat="1" ht="41.25" customHeight="1" thickBot="1" x14ac:dyDescent="0.3">
      <c r="A3046" s="113"/>
      <c r="B3046" s="93"/>
      <c r="C3046" s="55"/>
      <c r="D3046" s="94" t="e">
        <f>VLOOKUP($C3045:$C$5004,$C$27:$D$5004,2,0)</f>
        <v>#N/A</v>
      </c>
      <c r="E3046" s="99"/>
      <c r="F3046" s="60" t="e">
        <f>VLOOKUP($E3046:$E$5004,'PLANO DE APLICAÇÃO'!$A$5:$B$1002,2,0)</f>
        <v>#N/A</v>
      </c>
      <c r="G3046" s="28"/>
      <c r="H3046" s="29" t="str">
        <f>IF(G3046=1,'ANEXO RP14'!$A$51,(IF(G3046=2,'ANEXO RP14'!$A$52,(IF(G3046=3,'ANEXO RP14'!$A$53,(IF(G3046=4,'ANEXO RP14'!$A$54,(IF(G3046=5,'ANEXO RP14'!$A$55,(IF(G3046=6,'ANEXO RP14'!$A$56,(IF(G3046=7,'ANEXO RP14'!$A$57,(IF(G3046=8,'ANEXO RP14'!$A$58,(IF(G3046=9,'ANEXO RP14'!$A$59,(IF(G3046=10,'ANEXO RP14'!$A$60,(IF(G3046=11,'ANEXO RP14'!$A$61,(IF(G3046=12,'ANEXO RP14'!$A$62,(IF(G3046=13,'ANEXO RP14'!$A$63,(IF(G3046=14,'ANEXO RP14'!$A$64,(IF(G3046=15,'ANEXO RP14'!$A$65,(IF(G3046=16,'ANEXO RP14'!$A$66," ")))))))))))))))))))))))))))))))</f>
        <v xml:space="preserve"> </v>
      </c>
      <c r="I3046" s="106"/>
      <c r="J3046" s="114"/>
      <c r="K3046" s="91"/>
    </row>
    <row r="3047" spans="1:11" s="30" customFormat="1" ht="41.25" customHeight="1" thickBot="1" x14ac:dyDescent="0.3">
      <c r="A3047" s="113"/>
      <c r="B3047" s="93"/>
      <c r="C3047" s="55"/>
      <c r="D3047" s="94" t="e">
        <f>VLOOKUP($C3046:$C$5004,$C$27:$D$5004,2,0)</f>
        <v>#N/A</v>
      </c>
      <c r="E3047" s="99"/>
      <c r="F3047" s="60" t="e">
        <f>VLOOKUP($E3047:$E$5004,'PLANO DE APLICAÇÃO'!$A$5:$B$1002,2,0)</f>
        <v>#N/A</v>
      </c>
      <c r="G3047" s="28"/>
      <c r="H3047" s="29" t="str">
        <f>IF(G3047=1,'ANEXO RP14'!$A$51,(IF(G3047=2,'ANEXO RP14'!$A$52,(IF(G3047=3,'ANEXO RP14'!$A$53,(IF(G3047=4,'ANEXO RP14'!$A$54,(IF(G3047=5,'ANEXO RP14'!$A$55,(IF(G3047=6,'ANEXO RP14'!$A$56,(IF(G3047=7,'ANEXO RP14'!$A$57,(IF(G3047=8,'ANEXO RP14'!$A$58,(IF(G3047=9,'ANEXO RP14'!$A$59,(IF(G3047=10,'ANEXO RP14'!$A$60,(IF(G3047=11,'ANEXO RP14'!$A$61,(IF(G3047=12,'ANEXO RP14'!$A$62,(IF(G3047=13,'ANEXO RP14'!$A$63,(IF(G3047=14,'ANEXO RP14'!$A$64,(IF(G3047=15,'ANEXO RP14'!$A$65,(IF(G3047=16,'ANEXO RP14'!$A$66," ")))))))))))))))))))))))))))))))</f>
        <v xml:space="preserve"> </v>
      </c>
      <c r="I3047" s="106"/>
      <c r="J3047" s="114"/>
      <c r="K3047" s="91"/>
    </row>
    <row r="3048" spans="1:11" s="30" customFormat="1" ht="41.25" customHeight="1" thickBot="1" x14ac:dyDescent="0.3">
      <c r="A3048" s="113"/>
      <c r="B3048" s="93"/>
      <c r="C3048" s="55"/>
      <c r="D3048" s="94" t="e">
        <f>VLOOKUP($C3047:$C$5004,$C$27:$D$5004,2,0)</f>
        <v>#N/A</v>
      </c>
      <c r="E3048" s="99"/>
      <c r="F3048" s="60" t="e">
        <f>VLOOKUP($E3048:$E$5004,'PLANO DE APLICAÇÃO'!$A$5:$B$1002,2,0)</f>
        <v>#N/A</v>
      </c>
      <c r="G3048" s="28"/>
      <c r="H3048" s="29" t="str">
        <f>IF(G3048=1,'ANEXO RP14'!$A$51,(IF(G3048=2,'ANEXO RP14'!$A$52,(IF(G3048=3,'ANEXO RP14'!$A$53,(IF(G3048=4,'ANEXO RP14'!$A$54,(IF(G3048=5,'ANEXO RP14'!$A$55,(IF(G3048=6,'ANEXO RP14'!$A$56,(IF(G3048=7,'ANEXO RP14'!$A$57,(IF(G3048=8,'ANEXO RP14'!$A$58,(IF(G3048=9,'ANEXO RP14'!$A$59,(IF(G3048=10,'ANEXO RP14'!$A$60,(IF(G3048=11,'ANEXO RP14'!$A$61,(IF(G3048=12,'ANEXO RP14'!$A$62,(IF(G3048=13,'ANEXO RP14'!$A$63,(IF(G3048=14,'ANEXO RP14'!$A$64,(IF(G3048=15,'ANEXO RP14'!$A$65,(IF(G3048=16,'ANEXO RP14'!$A$66," ")))))))))))))))))))))))))))))))</f>
        <v xml:space="preserve"> </v>
      </c>
      <c r="I3048" s="106"/>
      <c r="J3048" s="114"/>
      <c r="K3048" s="91"/>
    </row>
    <row r="3049" spans="1:11" s="30" customFormat="1" ht="41.25" customHeight="1" thickBot="1" x14ac:dyDescent="0.3">
      <c r="A3049" s="113"/>
      <c r="B3049" s="93"/>
      <c r="C3049" s="55"/>
      <c r="D3049" s="94" t="e">
        <f>VLOOKUP($C3048:$C$5004,$C$27:$D$5004,2,0)</f>
        <v>#N/A</v>
      </c>
      <c r="E3049" s="99"/>
      <c r="F3049" s="60" t="e">
        <f>VLOOKUP($E3049:$E$5004,'PLANO DE APLICAÇÃO'!$A$5:$B$1002,2,0)</f>
        <v>#N/A</v>
      </c>
      <c r="G3049" s="28"/>
      <c r="H3049" s="29" t="str">
        <f>IF(G3049=1,'ANEXO RP14'!$A$51,(IF(G3049=2,'ANEXO RP14'!$A$52,(IF(G3049=3,'ANEXO RP14'!$A$53,(IF(G3049=4,'ANEXO RP14'!$A$54,(IF(G3049=5,'ANEXO RP14'!$A$55,(IF(G3049=6,'ANEXO RP14'!$A$56,(IF(G3049=7,'ANEXO RP14'!$A$57,(IF(G3049=8,'ANEXO RP14'!$A$58,(IF(G3049=9,'ANEXO RP14'!$A$59,(IF(G3049=10,'ANEXO RP14'!$A$60,(IF(G3049=11,'ANEXO RP14'!$A$61,(IF(G3049=12,'ANEXO RP14'!$A$62,(IF(G3049=13,'ANEXO RP14'!$A$63,(IF(G3049=14,'ANEXO RP14'!$A$64,(IF(G3049=15,'ANEXO RP14'!$A$65,(IF(G3049=16,'ANEXO RP14'!$A$66," ")))))))))))))))))))))))))))))))</f>
        <v xml:space="preserve"> </v>
      </c>
      <c r="I3049" s="106"/>
      <c r="J3049" s="114"/>
      <c r="K3049" s="91"/>
    </row>
    <row r="3050" spans="1:11" s="30" customFormat="1" ht="41.25" customHeight="1" thickBot="1" x14ac:dyDescent="0.3">
      <c r="A3050" s="113"/>
      <c r="B3050" s="93"/>
      <c r="C3050" s="55"/>
      <c r="D3050" s="94" t="e">
        <f>VLOOKUP($C3049:$C$5004,$C$27:$D$5004,2,0)</f>
        <v>#N/A</v>
      </c>
      <c r="E3050" s="99"/>
      <c r="F3050" s="60" t="e">
        <f>VLOOKUP($E3050:$E$5004,'PLANO DE APLICAÇÃO'!$A$5:$B$1002,2,0)</f>
        <v>#N/A</v>
      </c>
      <c r="G3050" s="28"/>
      <c r="H3050" s="29" t="str">
        <f>IF(G3050=1,'ANEXO RP14'!$A$51,(IF(G3050=2,'ANEXO RP14'!$A$52,(IF(G3050=3,'ANEXO RP14'!$A$53,(IF(G3050=4,'ANEXO RP14'!$A$54,(IF(G3050=5,'ANEXO RP14'!$A$55,(IF(G3050=6,'ANEXO RP14'!$A$56,(IF(G3050=7,'ANEXO RP14'!$A$57,(IF(G3050=8,'ANEXO RP14'!$A$58,(IF(G3050=9,'ANEXO RP14'!$A$59,(IF(G3050=10,'ANEXO RP14'!$A$60,(IF(G3050=11,'ANEXO RP14'!$A$61,(IF(G3050=12,'ANEXO RP14'!$A$62,(IF(G3050=13,'ANEXO RP14'!$A$63,(IF(G3050=14,'ANEXO RP14'!$A$64,(IF(G3050=15,'ANEXO RP14'!$A$65,(IF(G3050=16,'ANEXO RP14'!$A$66," ")))))))))))))))))))))))))))))))</f>
        <v xml:space="preserve"> </v>
      </c>
      <c r="I3050" s="106"/>
      <c r="J3050" s="114"/>
      <c r="K3050" s="91"/>
    </row>
    <row r="3051" spans="1:11" s="30" customFormat="1" ht="41.25" customHeight="1" thickBot="1" x14ac:dyDescent="0.3">
      <c r="A3051" s="113"/>
      <c r="B3051" s="93"/>
      <c r="C3051" s="55"/>
      <c r="D3051" s="94" t="e">
        <f>VLOOKUP($C3050:$C$5004,$C$27:$D$5004,2,0)</f>
        <v>#N/A</v>
      </c>
      <c r="E3051" s="99"/>
      <c r="F3051" s="60" t="e">
        <f>VLOOKUP($E3051:$E$5004,'PLANO DE APLICAÇÃO'!$A$5:$B$1002,2,0)</f>
        <v>#N/A</v>
      </c>
      <c r="G3051" s="28"/>
      <c r="H3051" s="29" t="str">
        <f>IF(G3051=1,'ANEXO RP14'!$A$51,(IF(G3051=2,'ANEXO RP14'!$A$52,(IF(G3051=3,'ANEXO RP14'!$A$53,(IF(G3051=4,'ANEXO RP14'!$A$54,(IF(G3051=5,'ANEXO RP14'!$A$55,(IF(G3051=6,'ANEXO RP14'!$A$56,(IF(G3051=7,'ANEXO RP14'!$A$57,(IF(G3051=8,'ANEXO RP14'!$A$58,(IF(G3051=9,'ANEXO RP14'!$A$59,(IF(G3051=10,'ANEXO RP14'!$A$60,(IF(G3051=11,'ANEXO RP14'!$A$61,(IF(G3051=12,'ANEXO RP14'!$A$62,(IF(G3051=13,'ANEXO RP14'!$A$63,(IF(G3051=14,'ANEXO RP14'!$A$64,(IF(G3051=15,'ANEXO RP14'!$A$65,(IF(G3051=16,'ANEXO RP14'!$A$66," ")))))))))))))))))))))))))))))))</f>
        <v xml:space="preserve"> </v>
      </c>
      <c r="I3051" s="106"/>
      <c r="J3051" s="114"/>
      <c r="K3051" s="91"/>
    </row>
    <row r="3052" spans="1:11" s="30" customFormat="1" ht="41.25" customHeight="1" thickBot="1" x14ac:dyDescent="0.3">
      <c r="A3052" s="113"/>
      <c r="B3052" s="93"/>
      <c r="C3052" s="55"/>
      <c r="D3052" s="94" t="e">
        <f>VLOOKUP($C3051:$C$5004,$C$27:$D$5004,2,0)</f>
        <v>#N/A</v>
      </c>
      <c r="E3052" s="99"/>
      <c r="F3052" s="60" t="e">
        <f>VLOOKUP($E3052:$E$5004,'PLANO DE APLICAÇÃO'!$A$5:$B$1002,2,0)</f>
        <v>#N/A</v>
      </c>
      <c r="G3052" s="28"/>
      <c r="H3052" s="29" t="str">
        <f>IF(G3052=1,'ANEXO RP14'!$A$51,(IF(G3052=2,'ANEXO RP14'!$A$52,(IF(G3052=3,'ANEXO RP14'!$A$53,(IF(G3052=4,'ANEXO RP14'!$A$54,(IF(G3052=5,'ANEXO RP14'!$A$55,(IF(G3052=6,'ANEXO RP14'!$A$56,(IF(G3052=7,'ANEXO RP14'!$A$57,(IF(G3052=8,'ANEXO RP14'!$A$58,(IF(G3052=9,'ANEXO RP14'!$A$59,(IF(G3052=10,'ANEXO RP14'!$A$60,(IF(G3052=11,'ANEXO RP14'!$A$61,(IF(G3052=12,'ANEXO RP14'!$A$62,(IF(G3052=13,'ANEXO RP14'!$A$63,(IF(G3052=14,'ANEXO RP14'!$A$64,(IF(G3052=15,'ANEXO RP14'!$A$65,(IF(G3052=16,'ANEXO RP14'!$A$66," ")))))))))))))))))))))))))))))))</f>
        <v xml:space="preserve"> </v>
      </c>
      <c r="I3052" s="106"/>
      <c r="J3052" s="114"/>
      <c r="K3052" s="91"/>
    </row>
    <row r="3053" spans="1:11" s="30" customFormat="1" ht="41.25" customHeight="1" thickBot="1" x14ac:dyDescent="0.3">
      <c r="A3053" s="113"/>
      <c r="B3053" s="93"/>
      <c r="C3053" s="55"/>
      <c r="D3053" s="94" t="e">
        <f>VLOOKUP($C3052:$C$5004,$C$27:$D$5004,2,0)</f>
        <v>#N/A</v>
      </c>
      <c r="E3053" s="99"/>
      <c r="F3053" s="60" t="e">
        <f>VLOOKUP($E3053:$E$5004,'PLANO DE APLICAÇÃO'!$A$5:$B$1002,2,0)</f>
        <v>#N/A</v>
      </c>
      <c r="G3053" s="28"/>
      <c r="H3053" s="29" t="str">
        <f>IF(G3053=1,'ANEXO RP14'!$A$51,(IF(G3053=2,'ANEXO RP14'!$A$52,(IF(G3053=3,'ANEXO RP14'!$A$53,(IF(G3053=4,'ANEXO RP14'!$A$54,(IF(G3053=5,'ANEXO RP14'!$A$55,(IF(G3053=6,'ANEXO RP14'!$A$56,(IF(G3053=7,'ANEXO RP14'!$A$57,(IF(G3053=8,'ANEXO RP14'!$A$58,(IF(G3053=9,'ANEXO RP14'!$A$59,(IF(G3053=10,'ANEXO RP14'!$A$60,(IF(G3053=11,'ANEXO RP14'!$A$61,(IF(G3053=12,'ANEXO RP14'!$A$62,(IF(G3053=13,'ANEXO RP14'!$A$63,(IF(G3053=14,'ANEXO RP14'!$A$64,(IF(G3053=15,'ANEXO RP14'!$A$65,(IF(G3053=16,'ANEXO RP14'!$A$66," ")))))))))))))))))))))))))))))))</f>
        <v xml:space="preserve"> </v>
      </c>
      <c r="I3053" s="106"/>
      <c r="J3053" s="114"/>
      <c r="K3053" s="91"/>
    </row>
    <row r="3054" spans="1:11" s="30" customFormat="1" ht="41.25" customHeight="1" thickBot="1" x14ac:dyDescent="0.3">
      <c r="A3054" s="113"/>
      <c r="B3054" s="93"/>
      <c r="C3054" s="55"/>
      <c r="D3054" s="94" t="e">
        <f>VLOOKUP($C3053:$C$5004,$C$27:$D$5004,2,0)</f>
        <v>#N/A</v>
      </c>
      <c r="E3054" s="99"/>
      <c r="F3054" s="60" t="e">
        <f>VLOOKUP($E3054:$E$5004,'PLANO DE APLICAÇÃO'!$A$5:$B$1002,2,0)</f>
        <v>#N/A</v>
      </c>
      <c r="G3054" s="28"/>
      <c r="H3054" s="29" t="str">
        <f>IF(G3054=1,'ANEXO RP14'!$A$51,(IF(G3054=2,'ANEXO RP14'!$A$52,(IF(G3054=3,'ANEXO RP14'!$A$53,(IF(G3054=4,'ANEXO RP14'!$A$54,(IF(G3054=5,'ANEXO RP14'!$A$55,(IF(G3054=6,'ANEXO RP14'!$A$56,(IF(G3054=7,'ANEXO RP14'!$A$57,(IF(G3054=8,'ANEXO RP14'!$A$58,(IF(G3054=9,'ANEXO RP14'!$A$59,(IF(G3054=10,'ANEXO RP14'!$A$60,(IF(G3054=11,'ANEXO RP14'!$A$61,(IF(G3054=12,'ANEXO RP14'!$A$62,(IF(G3054=13,'ANEXO RP14'!$A$63,(IF(G3054=14,'ANEXO RP14'!$A$64,(IF(G3054=15,'ANEXO RP14'!$A$65,(IF(G3054=16,'ANEXO RP14'!$A$66," ")))))))))))))))))))))))))))))))</f>
        <v xml:space="preserve"> </v>
      </c>
      <c r="I3054" s="106"/>
      <c r="J3054" s="114"/>
      <c r="K3054" s="91"/>
    </row>
    <row r="3055" spans="1:11" s="30" customFormat="1" ht="41.25" customHeight="1" thickBot="1" x14ac:dyDescent="0.3">
      <c r="A3055" s="113"/>
      <c r="B3055" s="93"/>
      <c r="C3055" s="55"/>
      <c r="D3055" s="94" t="e">
        <f>VLOOKUP($C3054:$C$5004,$C$27:$D$5004,2,0)</f>
        <v>#N/A</v>
      </c>
      <c r="E3055" s="99"/>
      <c r="F3055" s="60" t="e">
        <f>VLOOKUP($E3055:$E$5004,'PLANO DE APLICAÇÃO'!$A$5:$B$1002,2,0)</f>
        <v>#N/A</v>
      </c>
      <c r="G3055" s="28"/>
      <c r="H3055" s="29" t="str">
        <f>IF(G3055=1,'ANEXO RP14'!$A$51,(IF(G3055=2,'ANEXO RP14'!$A$52,(IF(G3055=3,'ANEXO RP14'!$A$53,(IF(G3055=4,'ANEXO RP14'!$A$54,(IF(G3055=5,'ANEXO RP14'!$A$55,(IF(G3055=6,'ANEXO RP14'!$A$56,(IF(G3055=7,'ANEXO RP14'!$A$57,(IF(G3055=8,'ANEXO RP14'!$A$58,(IF(G3055=9,'ANEXO RP14'!$A$59,(IF(G3055=10,'ANEXO RP14'!$A$60,(IF(G3055=11,'ANEXO RP14'!$A$61,(IF(G3055=12,'ANEXO RP14'!$A$62,(IF(G3055=13,'ANEXO RP14'!$A$63,(IF(G3055=14,'ANEXO RP14'!$A$64,(IF(G3055=15,'ANEXO RP14'!$A$65,(IF(G3055=16,'ANEXO RP14'!$A$66," ")))))))))))))))))))))))))))))))</f>
        <v xml:space="preserve"> </v>
      </c>
      <c r="I3055" s="106"/>
      <c r="J3055" s="114"/>
      <c r="K3055" s="91"/>
    </row>
    <row r="3056" spans="1:11" s="30" customFormat="1" ht="41.25" customHeight="1" thickBot="1" x14ac:dyDescent="0.3">
      <c r="A3056" s="113"/>
      <c r="B3056" s="93"/>
      <c r="C3056" s="55"/>
      <c r="D3056" s="94" t="e">
        <f>VLOOKUP($C3055:$C$5004,$C$27:$D$5004,2,0)</f>
        <v>#N/A</v>
      </c>
      <c r="E3056" s="99"/>
      <c r="F3056" s="60" t="e">
        <f>VLOOKUP($E3056:$E$5004,'PLANO DE APLICAÇÃO'!$A$5:$B$1002,2,0)</f>
        <v>#N/A</v>
      </c>
      <c r="G3056" s="28"/>
      <c r="H3056" s="29" t="str">
        <f>IF(G3056=1,'ANEXO RP14'!$A$51,(IF(G3056=2,'ANEXO RP14'!$A$52,(IF(G3056=3,'ANEXO RP14'!$A$53,(IF(G3056=4,'ANEXO RP14'!$A$54,(IF(G3056=5,'ANEXO RP14'!$A$55,(IF(G3056=6,'ANEXO RP14'!$A$56,(IF(G3056=7,'ANEXO RP14'!$A$57,(IF(G3056=8,'ANEXO RP14'!$A$58,(IF(G3056=9,'ANEXO RP14'!$A$59,(IF(G3056=10,'ANEXO RP14'!$A$60,(IF(G3056=11,'ANEXO RP14'!$A$61,(IF(G3056=12,'ANEXO RP14'!$A$62,(IF(G3056=13,'ANEXO RP14'!$A$63,(IF(G3056=14,'ANEXO RP14'!$A$64,(IF(G3056=15,'ANEXO RP14'!$A$65,(IF(G3056=16,'ANEXO RP14'!$A$66," ")))))))))))))))))))))))))))))))</f>
        <v xml:space="preserve"> </v>
      </c>
      <c r="I3056" s="106"/>
      <c r="J3056" s="114"/>
      <c r="K3056" s="91"/>
    </row>
    <row r="3057" spans="1:11" s="30" customFormat="1" ht="41.25" customHeight="1" thickBot="1" x14ac:dyDescent="0.3">
      <c r="A3057" s="113"/>
      <c r="B3057" s="93"/>
      <c r="C3057" s="55"/>
      <c r="D3057" s="94" t="e">
        <f>VLOOKUP($C3056:$C$5004,$C$27:$D$5004,2,0)</f>
        <v>#N/A</v>
      </c>
      <c r="E3057" s="99"/>
      <c r="F3057" s="60" t="e">
        <f>VLOOKUP($E3057:$E$5004,'PLANO DE APLICAÇÃO'!$A$5:$B$1002,2,0)</f>
        <v>#N/A</v>
      </c>
      <c r="G3057" s="28"/>
      <c r="H3057" s="29" t="str">
        <f>IF(G3057=1,'ANEXO RP14'!$A$51,(IF(G3057=2,'ANEXO RP14'!$A$52,(IF(G3057=3,'ANEXO RP14'!$A$53,(IF(G3057=4,'ANEXO RP14'!$A$54,(IF(G3057=5,'ANEXO RP14'!$A$55,(IF(G3057=6,'ANEXO RP14'!$A$56,(IF(G3057=7,'ANEXO RP14'!$A$57,(IF(G3057=8,'ANEXO RP14'!$A$58,(IF(G3057=9,'ANEXO RP14'!$A$59,(IF(G3057=10,'ANEXO RP14'!$A$60,(IF(G3057=11,'ANEXO RP14'!$A$61,(IF(G3057=12,'ANEXO RP14'!$A$62,(IF(G3057=13,'ANEXO RP14'!$A$63,(IF(G3057=14,'ANEXO RP14'!$A$64,(IF(G3057=15,'ANEXO RP14'!$A$65,(IF(G3057=16,'ANEXO RP14'!$A$66," ")))))))))))))))))))))))))))))))</f>
        <v xml:space="preserve"> </v>
      </c>
      <c r="I3057" s="106"/>
      <c r="J3057" s="114"/>
      <c r="K3057" s="91"/>
    </row>
    <row r="3058" spans="1:11" s="30" customFormat="1" ht="41.25" customHeight="1" thickBot="1" x14ac:dyDescent="0.3">
      <c r="A3058" s="113"/>
      <c r="B3058" s="93"/>
      <c r="C3058" s="55"/>
      <c r="D3058" s="94" t="e">
        <f>VLOOKUP($C3057:$C$5004,$C$27:$D$5004,2,0)</f>
        <v>#N/A</v>
      </c>
      <c r="E3058" s="99"/>
      <c r="F3058" s="60" t="e">
        <f>VLOOKUP($E3058:$E$5004,'PLANO DE APLICAÇÃO'!$A$5:$B$1002,2,0)</f>
        <v>#N/A</v>
      </c>
      <c r="G3058" s="28"/>
      <c r="H3058" s="29" t="str">
        <f>IF(G3058=1,'ANEXO RP14'!$A$51,(IF(G3058=2,'ANEXO RP14'!$A$52,(IF(G3058=3,'ANEXO RP14'!$A$53,(IF(G3058=4,'ANEXO RP14'!$A$54,(IF(G3058=5,'ANEXO RP14'!$A$55,(IF(G3058=6,'ANEXO RP14'!$A$56,(IF(G3058=7,'ANEXO RP14'!$A$57,(IF(G3058=8,'ANEXO RP14'!$A$58,(IF(G3058=9,'ANEXO RP14'!$A$59,(IF(G3058=10,'ANEXO RP14'!$A$60,(IF(G3058=11,'ANEXO RP14'!$A$61,(IF(G3058=12,'ANEXO RP14'!$A$62,(IF(G3058=13,'ANEXO RP14'!$A$63,(IF(G3058=14,'ANEXO RP14'!$A$64,(IF(G3058=15,'ANEXO RP14'!$A$65,(IF(G3058=16,'ANEXO RP14'!$A$66," ")))))))))))))))))))))))))))))))</f>
        <v xml:space="preserve"> </v>
      </c>
      <c r="I3058" s="106"/>
      <c r="J3058" s="114"/>
      <c r="K3058" s="91"/>
    </row>
    <row r="3059" spans="1:11" s="30" customFormat="1" ht="41.25" customHeight="1" thickBot="1" x14ac:dyDescent="0.3">
      <c r="A3059" s="113"/>
      <c r="B3059" s="93"/>
      <c r="C3059" s="55"/>
      <c r="D3059" s="94" t="e">
        <f>VLOOKUP($C3058:$C$5004,$C$27:$D$5004,2,0)</f>
        <v>#N/A</v>
      </c>
      <c r="E3059" s="99"/>
      <c r="F3059" s="60" t="e">
        <f>VLOOKUP($E3059:$E$5004,'PLANO DE APLICAÇÃO'!$A$5:$B$1002,2,0)</f>
        <v>#N/A</v>
      </c>
      <c r="G3059" s="28"/>
      <c r="H3059" s="29" t="str">
        <f>IF(G3059=1,'ANEXO RP14'!$A$51,(IF(G3059=2,'ANEXO RP14'!$A$52,(IF(G3059=3,'ANEXO RP14'!$A$53,(IF(G3059=4,'ANEXO RP14'!$A$54,(IF(G3059=5,'ANEXO RP14'!$A$55,(IF(G3059=6,'ANEXO RP14'!$A$56,(IF(G3059=7,'ANEXO RP14'!$A$57,(IF(G3059=8,'ANEXO RP14'!$A$58,(IF(G3059=9,'ANEXO RP14'!$A$59,(IF(G3059=10,'ANEXO RP14'!$A$60,(IF(G3059=11,'ANEXO RP14'!$A$61,(IF(G3059=12,'ANEXO RP14'!$A$62,(IF(G3059=13,'ANEXO RP14'!$A$63,(IF(G3059=14,'ANEXO RP14'!$A$64,(IF(G3059=15,'ANEXO RP14'!$A$65,(IF(G3059=16,'ANEXO RP14'!$A$66," ")))))))))))))))))))))))))))))))</f>
        <v xml:space="preserve"> </v>
      </c>
      <c r="I3059" s="106"/>
      <c r="J3059" s="114"/>
      <c r="K3059" s="91"/>
    </row>
    <row r="3060" spans="1:11" s="30" customFormat="1" ht="41.25" customHeight="1" thickBot="1" x14ac:dyDescent="0.3">
      <c r="A3060" s="113"/>
      <c r="B3060" s="93"/>
      <c r="C3060" s="55"/>
      <c r="D3060" s="94" t="e">
        <f>VLOOKUP($C3059:$C$5004,$C$27:$D$5004,2,0)</f>
        <v>#N/A</v>
      </c>
      <c r="E3060" s="99"/>
      <c r="F3060" s="60" t="e">
        <f>VLOOKUP($E3060:$E$5004,'PLANO DE APLICAÇÃO'!$A$5:$B$1002,2,0)</f>
        <v>#N/A</v>
      </c>
      <c r="G3060" s="28"/>
      <c r="H3060" s="29" t="str">
        <f>IF(G3060=1,'ANEXO RP14'!$A$51,(IF(G3060=2,'ANEXO RP14'!$A$52,(IF(G3060=3,'ANEXO RP14'!$A$53,(IF(G3060=4,'ANEXO RP14'!$A$54,(IF(G3060=5,'ANEXO RP14'!$A$55,(IF(G3060=6,'ANEXO RP14'!$A$56,(IF(G3060=7,'ANEXO RP14'!$A$57,(IF(G3060=8,'ANEXO RP14'!$A$58,(IF(G3060=9,'ANEXO RP14'!$A$59,(IF(G3060=10,'ANEXO RP14'!$A$60,(IF(G3060=11,'ANEXO RP14'!$A$61,(IF(G3060=12,'ANEXO RP14'!$A$62,(IF(G3060=13,'ANEXO RP14'!$A$63,(IF(G3060=14,'ANEXO RP14'!$A$64,(IF(G3060=15,'ANEXO RP14'!$A$65,(IF(G3060=16,'ANEXO RP14'!$A$66," ")))))))))))))))))))))))))))))))</f>
        <v xml:space="preserve"> </v>
      </c>
      <c r="I3060" s="106"/>
      <c r="J3060" s="114"/>
      <c r="K3060" s="91"/>
    </row>
    <row r="3061" spans="1:11" s="30" customFormat="1" ht="41.25" customHeight="1" thickBot="1" x14ac:dyDescent="0.3">
      <c r="A3061" s="113"/>
      <c r="B3061" s="93"/>
      <c r="C3061" s="55"/>
      <c r="D3061" s="94" t="e">
        <f>VLOOKUP($C3060:$C$5004,$C$27:$D$5004,2,0)</f>
        <v>#N/A</v>
      </c>
      <c r="E3061" s="99"/>
      <c r="F3061" s="60" t="e">
        <f>VLOOKUP($E3061:$E$5004,'PLANO DE APLICAÇÃO'!$A$5:$B$1002,2,0)</f>
        <v>#N/A</v>
      </c>
      <c r="G3061" s="28"/>
      <c r="H3061" s="29" t="str">
        <f>IF(G3061=1,'ANEXO RP14'!$A$51,(IF(G3061=2,'ANEXO RP14'!$A$52,(IF(G3061=3,'ANEXO RP14'!$A$53,(IF(G3061=4,'ANEXO RP14'!$A$54,(IF(G3061=5,'ANEXO RP14'!$A$55,(IF(G3061=6,'ANEXO RP14'!$A$56,(IF(G3061=7,'ANEXO RP14'!$A$57,(IF(G3061=8,'ANEXO RP14'!$A$58,(IF(G3061=9,'ANEXO RP14'!$A$59,(IF(G3061=10,'ANEXO RP14'!$A$60,(IF(G3061=11,'ANEXO RP14'!$A$61,(IF(G3061=12,'ANEXO RP14'!$A$62,(IF(G3061=13,'ANEXO RP14'!$A$63,(IF(G3061=14,'ANEXO RP14'!$A$64,(IF(G3061=15,'ANEXO RP14'!$A$65,(IF(G3061=16,'ANEXO RP14'!$A$66," ")))))))))))))))))))))))))))))))</f>
        <v xml:space="preserve"> </v>
      </c>
      <c r="I3061" s="106"/>
      <c r="J3061" s="114"/>
      <c r="K3061" s="91"/>
    </row>
    <row r="3062" spans="1:11" s="30" customFormat="1" ht="41.25" customHeight="1" thickBot="1" x14ac:dyDescent="0.3">
      <c r="A3062" s="113"/>
      <c r="B3062" s="93"/>
      <c r="C3062" s="55"/>
      <c r="D3062" s="94" t="e">
        <f>VLOOKUP($C3061:$C$5004,$C$27:$D$5004,2,0)</f>
        <v>#N/A</v>
      </c>
      <c r="E3062" s="99"/>
      <c r="F3062" s="60" t="e">
        <f>VLOOKUP($E3062:$E$5004,'PLANO DE APLICAÇÃO'!$A$5:$B$1002,2,0)</f>
        <v>#N/A</v>
      </c>
      <c r="G3062" s="28"/>
      <c r="H3062" s="29" t="str">
        <f>IF(G3062=1,'ANEXO RP14'!$A$51,(IF(G3062=2,'ANEXO RP14'!$A$52,(IF(G3062=3,'ANEXO RP14'!$A$53,(IF(G3062=4,'ANEXO RP14'!$A$54,(IF(G3062=5,'ANEXO RP14'!$A$55,(IF(G3062=6,'ANEXO RP14'!$A$56,(IF(G3062=7,'ANEXO RP14'!$A$57,(IF(G3062=8,'ANEXO RP14'!$A$58,(IF(G3062=9,'ANEXO RP14'!$A$59,(IF(G3062=10,'ANEXO RP14'!$A$60,(IF(G3062=11,'ANEXO RP14'!$A$61,(IF(G3062=12,'ANEXO RP14'!$A$62,(IF(G3062=13,'ANEXO RP14'!$A$63,(IF(G3062=14,'ANEXO RP14'!$A$64,(IF(G3062=15,'ANEXO RP14'!$A$65,(IF(G3062=16,'ANEXO RP14'!$A$66," ")))))))))))))))))))))))))))))))</f>
        <v xml:space="preserve"> </v>
      </c>
      <c r="I3062" s="106"/>
      <c r="J3062" s="114"/>
      <c r="K3062" s="91"/>
    </row>
    <row r="3063" spans="1:11" s="30" customFormat="1" ht="41.25" customHeight="1" thickBot="1" x14ac:dyDescent="0.3">
      <c r="A3063" s="113"/>
      <c r="B3063" s="93"/>
      <c r="C3063" s="55"/>
      <c r="D3063" s="94" t="e">
        <f>VLOOKUP($C3062:$C$5004,$C$27:$D$5004,2,0)</f>
        <v>#N/A</v>
      </c>
      <c r="E3063" s="99"/>
      <c r="F3063" s="60" t="e">
        <f>VLOOKUP($E3063:$E$5004,'PLANO DE APLICAÇÃO'!$A$5:$B$1002,2,0)</f>
        <v>#N/A</v>
      </c>
      <c r="G3063" s="28"/>
      <c r="H3063" s="29" t="str">
        <f>IF(G3063=1,'ANEXO RP14'!$A$51,(IF(G3063=2,'ANEXO RP14'!$A$52,(IF(G3063=3,'ANEXO RP14'!$A$53,(IF(G3063=4,'ANEXO RP14'!$A$54,(IF(G3063=5,'ANEXO RP14'!$A$55,(IF(G3063=6,'ANEXO RP14'!$A$56,(IF(G3063=7,'ANEXO RP14'!$A$57,(IF(G3063=8,'ANEXO RP14'!$A$58,(IF(G3063=9,'ANEXO RP14'!$A$59,(IF(G3063=10,'ANEXO RP14'!$A$60,(IF(G3063=11,'ANEXO RP14'!$A$61,(IF(G3063=12,'ANEXO RP14'!$A$62,(IF(G3063=13,'ANEXO RP14'!$A$63,(IF(G3063=14,'ANEXO RP14'!$A$64,(IF(G3063=15,'ANEXO RP14'!$A$65,(IF(G3063=16,'ANEXO RP14'!$A$66," ")))))))))))))))))))))))))))))))</f>
        <v xml:space="preserve"> </v>
      </c>
      <c r="I3063" s="106"/>
      <c r="J3063" s="114"/>
      <c r="K3063" s="91"/>
    </row>
    <row r="3064" spans="1:11" s="30" customFormat="1" ht="41.25" customHeight="1" thickBot="1" x14ac:dyDescent="0.3">
      <c r="A3064" s="113"/>
      <c r="B3064" s="93"/>
      <c r="C3064" s="55"/>
      <c r="D3064" s="94" t="e">
        <f>VLOOKUP($C3063:$C$5004,$C$27:$D$5004,2,0)</f>
        <v>#N/A</v>
      </c>
      <c r="E3064" s="99"/>
      <c r="F3064" s="60" t="e">
        <f>VLOOKUP($E3064:$E$5004,'PLANO DE APLICAÇÃO'!$A$5:$B$1002,2,0)</f>
        <v>#N/A</v>
      </c>
      <c r="G3064" s="28"/>
      <c r="H3064" s="29" t="str">
        <f>IF(G3064=1,'ANEXO RP14'!$A$51,(IF(G3064=2,'ANEXO RP14'!$A$52,(IF(G3064=3,'ANEXO RP14'!$A$53,(IF(G3064=4,'ANEXO RP14'!$A$54,(IF(G3064=5,'ANEXO RP14'!$A$55,(IF(G3064=6,'ANEXO RP14'!$A$56,(IF(G3064=7,'ANEXO RP14'!$A$57,(IF(G3064=8,'ANEXO RP14'!$A$58,(IF(G3064=9,'ANEXO RP14'!$A$59,(IF(G3064=10,'ANEXO RP14'!$A$60,(IF(G3064=11,'ANEXO RP14'!$A$61,(IF(G3064=12,'ANEXO RP14'!$A$62,(IF(G3064=13,'ANEXO RP14'!$A$63,(IF(G3064=14,'ANEXO RP14'!$A$64,(IF(G3064=15,'ANEXO RP14'!$A$65,(IF(G3064=16,'ANEXO RP14'!$A$66," ")))))))))))))))))))))))))))))))</f>
        <v xml:space="preserve"> </v>
      </c>
      <c r="I3064" s="106"/>
      <c r="J3064" s="114"/>
      <c r="K3064" s="91"/>
    </row>
    <row r="3065" spans="1:11" s="30" customFormat="1" ht="41.25" customHeight="1" thickBot="1" x14ac:dyDescent="0.3">
      <c r="A3065" s="113"/>
      <c r="B3065" s="93"/>
      <c r="C3065" s="55"/>
      <c r="D3065" s="94" t="e">
        <f>VLOOKUP($C3064:$C$5004,$C$27:$D$5004,2,0)</f>
        <v>#N/A</v>
      </c>
      <c r="E3065" s="99"/>
      <c r="F3065" s="60" t="e">
        <f>VLOOKUP($E3065:$E$5004,'PLANO DE APLICAÇÃO'!$A$5:$B$1002,2,0)</f>
        <v>#N/A</v>
      </c>
      <c r="G3065" s="28"/>
      <c r="H3065" s="29" t="str">
        <f>IF(G3065=1,'ANEXO RP14'!$A$51,(IF(G3065=2,'ANEXO RP14'!$A$52,(IF(G3065=3,'ANEXO RP14'!$A$53,(IF(G3065=4,'ANEXO RP14'!$A$54,(IF(G3065=5,'ANEXO RP14'!$A$55,(IF(G3065=6,'ANEXO RP14'!$A$56,(IF(G3065=7,'ANEXO RP14'!$A$57,(IF(G3065=8,'ANEXO RP14'!$A$58,(IF(G3065=9,'ANEXO RP14'!$A$59,(IF(G3065=10,'ANEXO RP14'!$A$60,(IF(G3065=11,'ANEXO RP14'!$A$61,(IF(G3065=12,'ANEXO RP14'!$A$62,(IF(G3065=13,'ANEXO RP14'!$A$63,(IF(G3065=14,'ANEXO RP14'!$A$64,(IF(G3065=15,'ANEXO RP14'!$A$65,(IF(G3065=16,'ANEXO RP14'!$A$66," ")))))))))))))))))))))))))))))))</f>
        <v xml:space="preserve"> </v>
      </c>
      <c r="I3065" s="106"/>
      <c r="J3065" s="114"/>
      <c r="K3065" s="91"/>
    </row>
    <row r="3066" spans="1:11" s="30" customFormat="1" ht="41.25" customHeight="1" thickBot="1" x14ac:dyDescent="0.3">
      <c r="A3066" s="113"/>
      <c r="B3066" s="93"/>
      <c r="C3066" s="55"/>
      <c r="D3066" s="94" t="e">
        <f>VLOOKUP($C3065:$C$5004,$C$27:$D$5004,2,0)</f>
        <v>#N/A</v>
      </c>
      <c r="E3066" s="99"/>
      <c r="F3066" s="60" t="e">
        <f>VLOOKUP($E3066:$E$5004,'PLANO DE APLICAÇÃO'!$A$5:$B$1002,2,0)</f>
        <v>#N/A</v>
      </c>
      <c r="G3066" s="28"/>
      <c r="H3066" s="29" t="str">
        <f>IF(G3066=1,'ANEXO RP14'!$A$51,(IF(G3066=2,'ANEXO RP14'!$A$52,(IF(G3066=3,'ANEXO RP14'!$A$53,(IF(G3066=4,'ANEXO RP14'!$A$54,(IF(G3066=5,'ANEXO RP14'!$A$55,(IF(G3066=6,'ANEXO RP14'!$A$56,(IF(G3066=7,'ANEXO RP14'!$A$57,(IF(G3066=8,'ANEXO RP14'!$A$58,(IF(G3066=9,'ANEXO RP14'!$A$59,(IF(G3066=10,'ANEXO RP14'!$A$60,(IF(G3066=11,'ANEXO RP14'!$A$61,(IF(G3066=12,'ANEXO RP14'!$A$62,(IF(G3066=13,'ANEXO RP14'!$A$63,(IF(G3066=14,'ANEXO RP14'!$A$64,(IF(G3066=15,'ANEXO RP14'!$A$65,(IF(G3066=16,'ANEXO RP14'!$A$66," ")))))))))))))))))))))))))))))))</f>
        <v xml:space="preserve"> </v>
      </c>
      <c r="I3066" s="106"/>
      <c r="J3066" s="114"/>
      <c r="K3066" s="91"/>
    </row>
    <row r="3067" spans="1:11" s="30" customFormat="1" ht="41.25" customHeight="1" thickBot="1" x14ac:dyDescent="0.3">
      <c r="A3067" s="113"/>
      <c r="B3067" s="93"/>
      <c r="C3067" s="55"/>
      <c r="D3067" s="94" t="e">
        <f>VLOOKUP($C3066:$C$5004,$C$27:$D$5004,2,0)</f>
        <v>#N/A</v>
      </c>
      <c r="E3067" s="99"/>
      <c r="F3067" s="60" t="e">
        <f>VLOOKUP($E3067:$E$5004,'PLANO DE APLICAÇÃO'!$A$5:$B$1002,2,0)</f>
        <v>#N/A</v>
      </c>
      <c r="G3067" s="28"/>
      <c r="H3067" s="29" t="str">
        <f>IF(G3067=1,'ANEXO RP14'!$A$51,(IF(G3067=2,'ANEXO RP14'!$A$52,(IF(G3067=3,'ANEXO RP14'!$A$53,(IF(G3067=4,'ANEXO RP14'!$A$54,(IF(G3067=5,'ANEXO RP14'!$A$55,(IF(G3067=6,'ANEXO RP14'!$A$56,(IF(G3067=7,'ANEXO RP14'!$A$57,(IF(G3067=8,'ANEXO RP14'!$A$58,(IF(G3067=9,'ANEXO RP14'!$A$59,(IF(G3067=10,'ANEXO RP14'!$A$60,(IF(G3067=11,'ANEXO RP14'!$A$61,(IF(G3067=12,'ANEXO RP14'!$A$62,(IF(G3067=13,'ANEXO RP14'!$A$63,(IF(G3067=14,'ANEXO RP14'!$A$64,(IF(G3067=15,'ANEXO RP14'!$A$65,(IF(G3067=16,'ANEXO RP14'!$A$66," ")))))))))))))))))))))))))))))))</f>
        <v xml:space="preserve"> </v>
      </c>
      <c r="I3067" s="106"/>
      <c r="J3067" s="114"/>
      <c r="K3067" s="91"/>
    </row>
    <row r="3068" spans="1:11" s="30" customFormat="1" ht="41.25" customHeight="1" thickBot="1" x14ac:dyDescent="0.3">
      <c r="A3068" s="113"/>
      <c r="B3068" s="93"/>
      <c r="C3068" s="55"/>
      <c r="D3068" s="94" t="e">
        <f>VLOOKUP($C3067:$C$5004,$C$27:$D$5004,2,0)</f>
        <v>#N/A</v>
      </c>
      <c r="E3068" s="99"/>
      <c r="F3068" s="60" t="e">
        <f>VLOOKUP($E3068:$E$5004,'PLANO DE APLICAÇÃO'!$A$5:$B$1002,2,0)</f>
        <v>#N/A</v>
      </c>
      <c r="G3068" s="28"/>
      <c r="H3068" s="29" t="str">
        <f>IF(G3068=1,'ANEXO RP14'!$A$51,(IF(G3068=2,'ANEXO RP14'!$A$52,(IF(G3068=3,'ANEXO RP14'!$A$53,(IF(G3068=4,'ANEXO RP14'!$A$54,(IF(G3068=5,'ANEXO RP14'!$A$55,(IF(G3068=6,'ANEXO RP14'!$A$56,(IF(G3068=7,'ANEXO RP14'!$A$57,(IF(G3068=8,'ANEXO RP14'!$A$58,(IF(G3068=9,'ANEXO RP14'!$A$59,(IF(G3068=10,'ANEXO RP14'!$A$60,(IF(G3068=11,'ANEXO RP14'!$A$61,(IF(G3068=12,'ANEXO RP14'!$A$62,(IF(G3068=13,'ANEXO RP14'!$A$63,(IF(G3068=14,'ANEXO RP14'!$A$64,(IF(G3068=15,'ANEXO RP14'!$A$65,(IF(G3068=16,'ANEXO RP14'!$A$66," ")))))))))))))))))))))))))))))))</f>
        <v xml:space="preserve"> </v>
      </c>
      <c r="I3068" s="106"/>
      <c r="J3068" s="114"/>
      <c r="K3068" s="91"/>
    </row>
    <row r="3069" spans="1:11" s="30" customFormat="1" ht="41.25" customHeight="1" thickBot="1" x14ac:dyDescent="0.3">
      <c r="A3069" s="113"/>
      <c r="B3069" s="93"/>
      <c r="C3069" s="55"/>
      <c r="D3069" s="94" t="e">
        <f>VLOOKUP($C3068:$C$5004,$C$27:$D$5004,2,0)</f>
        <v>#N/A</v>
      </c>
      <c r="E3069" s="99"/>
      <c r="F3069" s="60" t="e">
        <f>VLOOKUP($E3069:$E$5004,'PLANO DE APLICAÇÃO'!$A$5:$B$1002,2,0)</f>
        <v>#N/A</v>
      </c>
      <c r="G3069" s="28"/>
      <c r="H3069" s="29" t="str">
        <f>IF(G3069=1,'ANEXO RP14'!$A$51,(IF(G3069=2,'ANEXO RP14'!$A$52,(IF(G3069=3,'ANEXO RP14'!$A$53,(IF(G3069=4,'ANEXO RP14'!$A$54,(IF(G3069=5,'ANEXO RP14'!$A$55,(IF(G3069=6,'ANEXO RP14'!$A$56,(IF(G3069=7,'ANEXO RP14'!$A$57,(IF(G3069=8,'ANEXO RP14'!$A$58,(IF(G3069=9,'ANEXO RP14'!$A$59,(IF(G3069=10,'ANEXO RP14'!$A$60,(IF(G3069=11,'ANEXO RP14'!$A$61,(IF(G3069=12,'ANEXO RP14'!$A$62,(IF(G3069=13,'ANEXO RP14'!$A$63,(IF(G3069=14,'ANEXO RP14'!$A$64,(IF(G3069=15,'ANEXO RP14'!$A$65,(IF(G3069=16,'ANEXO RP14'!$A$66," ")))))))))))))))))))))))))))))))</f>
        <v xml:space="preserve"> </v>
      </c>
      <c r="I3069" s="106"/>
      <c r="J3069" s="114"/>
      <c r="K3069" s="91"/>
    </row>
    <row r="3070" spans="1:11" s="30" customFormat="1" ht="41.25" customHeight="1" thickBot="1" x14ac:dyDescent="0.3">
      <c r="A3070" s="113"/>
      <c r="B3070" s="93"/>
      <c r="C3070" s="55"/>
      <c r="D3070" s="94" t="e">
        <f>VLOOKUP($C3069:$C$5004,$C$27:$D$5004,2,0)</f>
        <v>#N/A</v>
      </c>
      <c r="E3070" s="99"/>
      <c r="F3070" s="60" t="e">
        <f>VLOOKUP($E3070:$E$5004,'PLANO DE APLICAÇÃO'!$A$5:$B$1002,2,0)</f>
        <v>#N/A</v>
      </c>
      <c r="G3070" s="28"/>
      <c r="H3070" s="29" t="str">
        <f>IF(G3070=1,'ANEXO RP14'!$A$51,(IF(G3070=2,'ANEXO RP14'!$A$52,(IF(G3070=3,'ANEXO RP14'!$A$53,(IF(G3070=4,'ANEXO RP14'!$A$54,(IF(G3070=5,'ANEXO RP14'!$A$55,(IF(G3070=6,'ANEXO RP14'!$A$56,(IF(G3070=7,'ANEXO RP14'!$A$57,(IF(G3070=8,'ANEXO RP14'!$A$58,(IF(G3070=9,'ANEXO RP14'!$A$59,(IF(G3070=10,'ANEXO RP14'!$A$60,(IF(G3070=11,'ANEXO RP14'!$A$61,(IF(G3070=12,'ANEXO RP14'!$A$62,(IF(G3070=13,'ANEXO RP14'!$A$63,(IF(G3070=14,'ANEXO RP14'!$A$64,(IF(G3070=15,'ANEXO RP14'!$A$65,(IF(G3070=16,'ANEXO RP14'!$A$66," ")))))))))))))))))))))))))))))))</f>
        <v xml:space="preserve"> </v>
      </c>
      <c r="I3070" s="106"/>
      <c r="J3070" s="114"/>
      <c r="K3070" s="91"/>
    </row>
    <row r="3071" spans="1:11" s="30" customFormat="1" ht="41.25" customHeight="1" thickBot="1" x14ac:dyDescent="0.3">
      <c r="A3071" s="113"/>
      <c r="B3071" s="93"/>
      <c r="C3071" s="55"/>
      <c r="D3071" s="94" t="e">
        <f>VLOOKUP($C3070:$C$5004,$C$27:$D$5004,2,0)</f>
        <v>#N/A</v>
      </c>
      <c r="E3071" s="99"/>
      <c r="F3071" s="60" t="e">
        <f>VLOOKUP($E3071:$E$5004,'PLANO DE APLICAÇÃO'!$A$5:$B$1002,2,0)</f>
        <v>#N/A</v>
      </c>
      <c r="G3071" s="28"/>
      <c r="H3071" s="29" t="str">
        <f>IF(G3071=1,'ANEXO RP14'!$A$51,(IF(G3071=2,'ANEXO RP14'!$A$52,(IF(G3071=3,'ANEXO RP14'!$A$53,(IF(G3071=4,'ANEXO RP14'!$A$54,(IF(G3071=5,'ANEXO RP14'!$A$55,(IF(G3071=6,'ANEXO RP14'!$A$56,(IF(G3071=7,'ANEXO RP14'!$A$57,(IF(G3071=8,'ANEXO RP14'!$A$58,(IF(G3071=9,'ANEXO RP14'!$A$59,(IF(G3071=10,'ANEXO RP14'!$A$60,(IF(G3071=11,'ANEXO RP14'!$A$61,(IF(G3071=12,'ANEXO RP14'!$A$62,(IF(G3071=13,'ANEXO RP14'!$A$63,(IF(G3071=14,'ANEXO RP14'!$A$64,(IF(G3071=15,'ANEXO RP14'!$A$65,(IF(G3071=16,'ANEXO RP14'!$A$66," ")))))))))))))))))))))))))))))))</f>
        <v xml:space="preserve"> </v>
      </c>
      <c r="I3071" s="106"/>
      <c r="J3071" s="114"/>
      <c r="K3071" s="91"/>
    </row>
    <row r="3072" spans="1:11" s="30" customFormat="1" ht="41.25" customHeight="1" thickBot="1" x14ac:dyDescent="0.3">
      <c r="A3072" s="113"/>
      <c r="B3072" s="93"/>
      <c r="C3072" s="55"/>
      <c r="D3072" s="94" t="e">
        <f>VLOOKUP($C3071:$C$5004,$C$27:$D$5004,2,0)</f>
        <v>#N/A</v>
      </c>
      <c r="E3072" s="99"/>
      <c r="F3072" s="60" t="e">
        <f>VLOOKUP($E3072:$E$5004,'PLANO DE APLICAÇÃO'!$A$5:$B$1002,2,0)</f>
        <v>#N/A</v>
      </c>
      <c r="G3072" s="28"/>
      <c r="H3072" s="29" t="str">
        <f>IF(G3072=1,'ANEXO RP14'!$A$51,(IF(G3072=2,'ANEXO RP14'!$A$52,(IF(G3072=3,'ANEXO RP14'!$A$53,(IF(G3072=4,'ANEXO RP14'!$A$54,(IF(G3072=5,'ANEXO RP14'!$A$55,(IF(G3072=6,'ANEXO RP14'!$A$56,(IF(G3072=7,'ANEXO RP14'!$A$57,(IF(G3072=8,'ANEXO RP14'!$A$58,(IF(G3072=9,'ANEXO RP14'!$A$59,(IF(G3072=10,'ANEXO RP14'!$A$60,(IF(G3072=11,'ANEXO RP14'!$A$61,(IF(G3072=12,'ANEXO RP14'!$A$62,(IF(G3072=13,'ANEXO RP14'!$A$63,(IF(G3072=14,'ANEXO RP14'!$A$64,(IF(G3072=15,'ANEXO RP14'!$A$65,(IF(G3072=16,'ANEXO RP14'!$A$66," ")))))))))))))))))))))))))))))))</f>
        <v xml:space="preserve"> </v>
      </c>
      <c r="I3072" s="106"/>
      <c r="J3072" s="114"/>
      <c r="K3072" s="91"/>
    </row>
    <row r="3073" spans="1:11" s="30" customFormat="1" ht="41.25" customHeight="1" thickBot="1" x14ac:dyDescent="0.3">
      <c r="A3073" s="113"/>
      <c r="B3073" s="93"/>
      <c r="C3073" s="55"/>
      <c r="D3073" s="94" t="e">
        <f>VLOOKUP($C3072:$C$5004,$C$27:$D$5004,2,0)</f>
        <v>#N/A</v>
      </c>
      <c r="E3073" s="99"/>
      <c r="F3073" s="60" t="e">
        <f>VLOOKUP($E3073:$E$5004,'PLANO DE APLICAÇÃO'!$A$5:$B$1002,2,0)</f>
        <v>#N/A</v>
      </c>
      <c r="G3073" s="28"/>
      <c r="H3073" s="29" t="str">
        <f>IF(G3073=1,'ANEXO RP14'!$A$51,(IF(G3073=2,'ANEXO RP14'!$A$52,(IF(G3073=3,'ANEXO RP14'!$A$53,(IF(G3073=4,'ANEXO RP14'!$A$54,(IF(G3073=5,'ANEXO RP14'!$A$55,(IF(G3073=6,'ANEXO RP14'!$A$56,(IF(G3073=7,'ANEXO RP14'!$A$57,(IF(G3073=8,'ANEXO RP14'!$A$58,(IF(G3073=9,'ANEXO RP14'!$A$59,(IF(G3073=10,'ANEXO RP14'!$A$60,(IF(G3073=11,'ANEXO RP14'!$A$61,(IF(G3073=12,'ANEXO RP14'!$A$62,(IF(G3073=13,'ANEXO RP14'!$A$63,(IF(G3073=14,'ANEXO RP14'!$A$64,(IF(G3073=15,'ANEXO RP14'!$A$65,(IF(G3073=16,'ANEXO RP14'!$A$66," ")))))))))))))))))))))))))))))))</f>
        <v xml:space="preserve"> </v>
      </c>
      <c r="I3073" s="106"/>
      <c r="J3073" s="114"/>
      <c r="K3073" s="91"/>
    </row>
    <row r="3074" spans="1:11" s="30" customFormat="1" ht="41.25" customHeight="1" thickBot="1" x14ac:dyDescent="0.3">
      <c r="A3074" s="113"/>
      <c r="B3074" s="93"/>
      <c r="C3074" s="55"/>
      <c r="D3074" s="94" t="e">
        <f>VLOOKUP($C3073:$C$5004,$C$27:$D$5004,2,0)</f>
        <v>#N/A</v>
      </c>
      <c r="E3074" s="99"/>
      <c r="F3074" s="60" t="e">
        <f>VLOOKUP($E3074:$E$5004,'PLANO DE APLICAÇÃO'!$A$5:$B$1002,2,0)</f>
        <v>#N/A</v>
      </c>
      <c r="G3074" s="28"/>
      <c r="H3074" s="29" t="str">
        <f>IF(G3074=1,'ANEXO RP14'!$A$51,(IF(G3074=2,'ANEXO RP14'!$A$52,(IF(G3074=3,'ANEXO RP14'!$A$53,(IF(G3074=4,'ANEXO RP14'!$A$54,(IF(G3074=5,'ANEXO RP14'!$A$55,(IF(G3074=6,'ANEXO RP14'!$A$56,(IF(G3074=7,'ANEXO RP14'!$A$57,(IF(G3074=8,'ANEXO RP14'!$A$58,(IF(G3074=9,'ANEXO RP14'!$A$59,(IF(G3074=10,'ANEXO RP14'!$A$60,(IF(G3074=11,'ANEXO RP14'!$A$61,(IF(G3074=12,'ANEXO RP14'!$A$62,(IF(G3074=13,'ANEXO RP14'!$A$63,(IF(G3074=14,'ANEXO RP14'!$A$64,(IF(G3074=15,'ANEXO RP14'!$A$65,(IF(G3074=16,'ANEXO RP14'!$A$66," ")))))))))))))))))))))))))))))))</f>
        <v xml:space="preserve"> </v>
      </c>
      <c r="I3074" s="106"/>
      <c r="J3074" s="114"/>
      <c r="K3074" s="91"/>
    </row>
    <row r="3075" spans="1:11" s="30" customFormat="1" ht="41.25" customHeight="1" thickBot="1" x14ac:dyDescent="0.3">
      <c r="A3075" s="113"/>
      <c r="B3075" s="93"/>
      <c r="C3075" s="55"/>
      <c r="D3075" s="94" t="e">
        <f>VLOOKUP($C3074:$C$5004,$C$27:$D$5004,2,0)</f>
        <v>#N/A</v>
      </c>
      <c r="E3075" s="99"/>
      <c r="F3075" s="60" t="e">
        <f>VLOOKUP($E3075:$E$5004,'PLANO DE APLICAÇÃO'!$A$5:$B$1002,2,0)</f>
        <v>#N/A</v>
      </c>
      <c r="G3075" s="28"/>
      <c r="H3075" s="29" t="str">
        <f>IF(G3075=1,'ANEXO RP14'!$A$51,(IF(G3075=2,'ANEXO RP14'!$A$52,(IF(G3075=3,'ANEXO RP14'!$A$53,(IF(G3075=4,'ANEXO RP14'!$A$54,(IF(G3075=5,'ANEXO RP14'!$A$55,(IF(G3075=6,'ANEXO RP14'!$A$56,(IF(G3075=7,'ANEXO RP14'!$A$57,(IF(G3075=8,'ANEXO RP14'!$A$58,(IF(G3075=9,'ANEXO RP14'!$A$59,(IF(G3075=10,'ANEXO RP14'!$A$60,(IF(G3075=11,'ANEXO RP14'!$A$61,(IF(G3075=12,'ANEXO RP14'!$A$62,(IF(G3075=13,'ANEXO RP14'!$A$63,(IF(G3075=14,'ANEXO RP14'!$A$64,(IF(G3075=15,'ANEXO RP14'!$A$65,(IF(G3075=16,'ANEXO RP14'!$A$66," ")))))))))))))))))))))))))))))))</f>
        <v xml:space="preserve"> </v>
      </c>
      <c r="I3075" s="106"/>
      <c r="J3075" s="114"/>
      <c r="K3075" s="91"/>
    </row>
    <row r="3076" spans="1:11" s="30" customFormat="1" ht="41.25" customHeight="1" thickBot="1" x14ac:dyDescent="0.3">
      <c r="A3076" s="113"/>
      <c r="B3076" s="93"/>
      <c r="C3076" s="55"/>
      <c r="D3076" s="94" t="e">
        <f>VLOOKUP($C3075:$C$5004,$C$27:$D$5004,2,0)</f>
        <v>#N/A</v>
      </c>
      <c r="E3076" s="99"/>
      <c r="F3076" s="60" t="e">
        <f>VLOOKUP($E3076:$E$5004,'PLANO DE APLICAÇÃO'!$A$5:$B$1002,2,0)</f>
        <v>#N/A</v>
      </c>
      <c r="G3076" s="28"/>
      <c r="H3076" s="29" t="str">
        <f>IF(G3076=1,'ANEXO RP14'!$A$51,(IF(G3076=2,'ANEXO RP14'!$A$52,(IF(G3076=3,'ANEXO RP14'!$A$53,(IF(G3076=4,'ANEXO RP14'!$A$54,(IF(G3076=5,'ANEXO RP14'!$A$55,(IF(G3076=6,'ANEXO RP14'!$A$56,(IF(G3076=7,'ANEXO RP14'!$A$57,(IF(G3076=8,'ANEXO RP14'!$A$58,(IF(G3076=9,'ANEXO RP14'!$A$59,(IF(G3076=10,'ANEXO RP14'!$A$60,(IF(G3076=11,'ANEXO RP14'!$A$61,(IF(G3076=12,'ANEXO RP14'!$A$62,(IF(G3076=13,'ANEXO RP14'!$A$63,(IF(G3076=14,'ANEXO RP14'!$A$64,(IF(G3076=15,'ANEXO RP14'!$A$65,(IF(G3076=16,'ANEXO RP14'!$A$66," ")))))))))))))))))))))))))))))))</f>
        <v xml:space="preserve"> </v>
      </c>
      <c r="I3076" s="106"/>
      <c r="J3076" s="114"/>
      <c r="K3076" s="91"/>
    </row>
    <row r="3077" spans="1:11" s="30" customFormat="1" ht="41.25" customHeight="1" thickBot="1" x14ac:dyDescent="0.3">
      <c r="A3077" s="113"/>
      <c r="B3077" s="93"/>
      <c r="C3077" s="55"/>
      <c r="D3077" s="94" t="e">
        <f>VLOOKUP($C3076:$C$5004,$C$27:$D$5004,2,0)</f>
        <v>#N/A</v>
      </c>
      <c r="E3077" s="99"/>
      <c r="F3077" s="60" t="e">
        <f>VLOOKUP($E3077:$E$5004,'PLANO DE APLICAÇÃO'!$A$5:$B$1002,2,0)</f>
        <v>#N/A</v>
      </c>
      <c r="G3077" s="28"/>
      <c r="H3077" s="29" t="str">
        <f>IF(G3077=1,'ANEXO RP14'!$A$51,(IF(G3077=2,'ANEXO RP14'!$A$52,(IF(G3077=3,'ANEXO RP14'!$A$53,(IF(G3077=4,'ANEXO RP14'!$A$54,(IF(G3077=5,'ANEXO RP14'!$A$55,(IF(G3077=6,'ANEXO RP14'!$A$56,(IF(G3077=7,'ANEXO RP14'!$A$57,(IF(G3077=8,'ANEXO RP14'!$A$58,(IF(G3077=9,'ANEXO RP14'!$A$59,(IF(G3077=10,'ANEXO RP14'!$A$60,(IF(G3077=11,'ANEXO RP14'!$A$61,(IF(G3077=12,'ANEXO RP14'!$A$62,(IF(G3077=13,'ANEXO RP14'!$A$63,(IF(G3077=14,'ANEXO RP14'!$A$64,(IF(G3077=15,'ANEXO RP14'!$A$65,(IF(G3077=16,'ANEXO RP14'!$A$66," ")))))))))))))))))))))))))))))))</f>
        <v xml:space="preserve"> </v>
      </c>
      <c r="I3077" s="106"/>
      <c r="J3077" s="114"/>
      <c r="K3077" s="91"/>
    </row>
    <row r="3078" spans="1:11" s="30" customFormat="1" ht="41.25" customHeight="1" thickBot="1" x14ac:dyDescent="0.3">
      <c r="A3078" s="113"/>
      <c r="B3078" s="93"/>
      <c r="C3078" s="55"/>
      <c r="D3078" s="94" t="e">
        <f>VLOOKUP($C3077:$C$5004,$C$27:$D$5004,2,0)</f>
        <v>#N/A</v>
      </c>
      <c r="E3078" s="99"/>
      <c r="F3078" s="60" t="e">
        <f>VLOOKUP($E3078:$E$5004,'PLANO DE APLICAÇÃO'!$A$5:$B$1002,2,0)</f>
        <v>#N/A</v>
      </c>
      <c r="G3078" s="28"/>
      <c r="H3078" s="29" t="str">
        <f>IF(G3078=1,'ANEXO RP14'!$A$51,(IF(G3078=2,'ANEXO RP14'!$A$52,(IF(G3078=3,'ANEXO RP14'!$A$53,(IF(G3078=4,'ANEXO RP14'!$A$54,(IF(G3078=5,'ANEXO RP14'!$A$55,(IF(G3078=6,'ANEXO RP14'!$A$56,(IF(G3078=7,'ANEXO RP14'!$A$57,(IF(G3078=8,'ANEXO RP14'!$A$58,(IF(G3078=9,'ANEXO RP14'!$A$59,(IF(G3078=10,'ANEXO RP14'!$A$60,(IF(G3078=11,'ANEXO RP14'!$A$61,(IF(G3078=12,'ANEXO RP14'!$A$62,(IF(G3078=13,'ANEXO RP14'!$A$63,(IF(G3078=14,'ANEXO RP14'!$A$64,(IF(G3078=15,'ANEXO RP14'!$A$65,(IF(G3078=16,'ANEXO RP14'!$A$66," ")))))))))))))))))))))))))))))))</f>
        <v xml:space="preserve"> </v>
      </c>
      <c r="I3078" s="106"/>
      <c r="J3078" s="114"/>
      <c r="K3078" s="91"/>
    </row>
    <row r="3079" spans="1:11" s="30" customFormat="1" ht="41.25" customHeight="1" thickBot="1" x14ac:dyDescent="0.3">
      <c r="A3079" s="113"/>
      <c r="B3079" s="93"/>
      <c r="C3079" s="55"/>
      <c r="D3079" s="94" t="e">
        <f>VLOOKUP($C3078:$C$5004,$C$27:$D$5004,2,0)</f>
        <v>#N/A</v>
      </c>
      <c r="E3079" s="99"/>
      <c r="F3079" s="60" t="e">
        <f>VLOOKUP($E3079:$E$5004,'PLANO DE APLICAÇÃO'!$A$5:$B$1002,2,0)</f>
        <v>#N/A</v>
      </c>
      <c r="G3079" s="28"/>
      <c r="H3079" s="29" t="str">
        <f>IF(G3079=1,'ANEXO RP14'!$A$51,(IF(G3079=2,'ANEXO RP14'!$A$52,(IF(G3079=3,'ANEXO RP14'!$A$53,(IF(G3079=4,'ANEXO RP14'!$A$54,(IF(G3079=5,'ANEXO RP14'!$A$55,(IF(G3079=6,'ANEXO RP14'!$A$56,(IF(G3079=7,'ANEXO RP14'!$A$57,(IF(G3079=8,'ANEXO RP14'!$A$58,(IF(G3079=9,'ANEXO RP14'!$A$59,(IF(G3079=10,'ANEXO RP14'!$A$60,(IF(G3079=11,'ANEXO RP14'!$A$61,(IF(G3079=12,'ANEXO RP14'!$A$62,(IF(G3079=13,'ANEXO RP14'!$A$63,(IF(G3079=14,'ANEXO RP14'!$A$64,(IF(G3079=15,'ANEXO RP14'!$A$65,(IF(G3079=16,'ANEXO RP14'!$A$66," ")))))))))))))))))))))))))))))))</f>
        <v xml:space="preserve"> </v>
      </c>
      <c r="I3079" s="106"/>
      <c r="J3079" s="114"/>
      <c r="K3079" s="91"/>
    </row>
    <row r="3080" spans="1:11" s="30" customFormat="1" ht="41.25" customHeight="1" thickBot="1" x14ac:dyDescent="0.3">
      <c r="A3080" s="113"/>
      <c r="B3080" s="93"/>
      <c r="C3080" s="55"/>
      <c r="D3080" s="94" t="e">
        <f>VLOOKUP($C3079:$C$5004,$C$27:$D$5004,2,0)</f>
        <v>#N/A</v>
      </c>
      <c r="E3080" s="99"/>
      <c r="F3080" s="60" t="e">
        <f>VLOOKUP($E3080:$E$5004,'PLANO DE APLICAÇÃO'!$A$5:$B$1002,2,0)</f>
        <v>#N/A</v>
      </c>
      <c r="G3080" s="28"/>
      <c r="H3080" s="29" t="str">
        <f>IF(G3080=1,'ANEXO RP14'!$A$51,(IF(G3080=2,'ANEXO RP14'!$A$52,(IF(G3080=3,'ANEXO RP14'!$A$53,(IF(G3080=4,'ANEXO RP14'!$A$54,(IF(G3080=5,'ANEXO RP14'!$A$55,(IF(G3080=6,'ANEXO RP14'!$A$56,(IF(G3080=7,'ANEXO RP14'!$A$57,(IF(G3080=8,'ANEXO RP14'!$A$58,(IF(G3080=9,'ANEXO RP14'!$A$59,(IF(G3080=10,'ANEXO RP14'!$A$60,(IF(G3080=11,'ANEXO RP14'!$A$61,(IF(G3080=12,'ANEXO RP14'!$A$62,(IF(G3080=13,'ANEXO RP14'!$A$63,(IF(G3080=14,'ANEXO RP14'!$A$64,(IF(G3080=15,'ANEXO RP14'!$A$65,(IF(G3080=16,'ANEXO RP14'!$A$66," ")))))))))))))))))))))))))))))))</f>
        <v xml:space="preserve"> </v>
      </c>
      <c r="I3080" s="106"/>
      <c r="J3080" s="114"/>
      <c r="K3080" s="91"/>
    </row>
    <row r="3081" spans="1:11" s="30" customFormat="1" ht="41.25" customHeight="1" thickBot="1" x14ac:dyDescent="0.3">
      <c r="A3081" s="113"/>
      <c r="B3081" s="93"/>
      <c r="C3081" s="55"/>
      <c r="D3081" s="94" t="e">
        <f>VLOOKUP($C3080:$C$5004,$C$27:$D$5004,2,0)</f>
        <v>#N/A</v>
      </c>
      <c r="E3081" s="99"/>
      <c r="F3081" s="60" t="e">
        <f>VLOOKUP($E3081:$E$5004,'PLANO DE APLICAÇÃO'!$A$5:$B$1002,2,0)</f>
        <v>#N/A</v>
      </c>
      <c r="G3081" s="28"/>
      <c r="H3081" s="29" t="str">
        <f>IF(G3081=1,'ANEXO RP14'!$A$51,(IF(G3081=2,'ANEXO RP14'!$A$52,(IF(G3081=3,'ANEXO RP14'!$A$53,(IF(G3081=4,'ANEXO RP14'!$A$54,(IF(G3081=5,'ANEXO RP14'!$A$55,(IF(G3081=6,'ANEXO RP14'!$A$56,(IF(G3081=7,'ANEXO RP14'!$A$57,(IF(G3081=8,'ANEXO RP14'!$A$58,(IF(G3081=9,'ANEXO RP14'!$A$59,(IF(G3081=10,'ANEXO RP14'!$A$60,(IF(G3081=11,'ANEXO RP14'!$A$61,(IF(G3081=12,'ANEXO RP14'!$A$62,(IF(G3081=13,'ANEXO RP14'!$A$63,(IF(G3081=14,'ANEXO RP14'!$A$64,(IF(G3081=15,'ANEXO RP14'!$A$65,(IF(G3081=16,'ANEXO RP14'!$A$66," ")))))))))))))))))))))))))))))))</f>
        <v xml:space="preserve"> </v>
      </c>
      <c r="I3081" s="106"/>
      <c r="J3081" s="114"/>
      <c r="K3081" s="91"/>
    </row>
    <row r="3082" spans="1:11" s="30" customFormat="1" ht="41.25" customHeight="1" thickBot="1" x14ac:dyDescent="0.3">
      <c r="A3082" s="113"/>
      <c r="B3082" s="93"/>
      <c r="C3082" s="55"/>
      <c r="D3082" s="94" t="e">
        <f>VLOOKUP($C3081:$C$5004,$C$27:$D$5004,2,0)</f>
        <v>#N/A</v>
      </c>
      <c r="E3082" s="99"/>
      <c r="F3082" s="60" t="e">
        <f>VLOOKUP($E3082:$E$5004,'PLANO DE APLICAÇÃO'!$A$5:$B$1002,2,0)</f>
        <v>#N/A</v>
      </c>
      <c r="G3082" s="28"/>
      <c r="H3082" s="29" t="str">
        <f>IF(G3082=1,'ANEXO RP14'!$A$51,(IF(G3082=2,'ANEXO RP14'!$A$52,(IF(G3082=3,'ANEXO RP14'!$A$53,(IF(G3082=4,'ANEXO RP14'!$A$54,(IF(G3082=5,'ANEXO RP14'!$A$55,(IF(G3082=6,'ANEXO RP14'!$A$56,(IF(G3082=7,'ANEXO RP14'!$A$57,(IF(G3082=8,'ANEXO RP14'!$A$58,(IF(G3082=9,'ANEXO RP14'!$A$59,(IF(G3082=10,'ANEXO RP14'!$A$60,(IF(G3082=11,'ANEXO RP14'!$A$61,(IF(G3082=12,'ANEXO RP14'!$A$62,(IF(G3082=13,'ANEXO RP14'!$A$63,(IF(G3082=14,'ANEXO RP14'!$A$64,(IF(G3082=15,'ANEXO RP14'!$A$65,(IF(G3082=16,'ANEXO RP14'!$A$66," ")))))))))))))))))))))))))))))))</f>
        <v xml:space="preserve"> </v>
      </c>
      <c r="I3082" s="106"/>
      <c r="J3082" s="114"/>
      <c r="K3082" s="91"/>
    </row>
    <row r="3083" spans="1:11" s="30" customFormat="1" ht="41.25" customHeight="1" thickBot="1" x14ac:dyDescent="0.3">
      <c r="A3083" s="113"/>
      <c r="B3083" s="93"/>
      <c r="C3083" s="55"/>
      <c r="D3083" s="94" t="e">
        <f>VLOOKUP($C3082:$C$5004,$C$27:$D$5004,2,0)</f>
        <v>#N/A</v>
      </c>
      <c r="E3083" s="99"/>
      <c r="F3083" s="60" t="e">
        <f>VLOOKUP($E3083:$E$5004,'PLANO DE APLICAÇÃO'!$A$5:$B$1002,2,0)</f>
        <v>#N/A</v>
      </c>
      <c r="G3083" s="28"/>
      <c r="H3083" s="29" t="str">
        <f>IF(G3083=1,'ANEXO RP14'!$A$51,(IF(G3083=2,'ANEXO RP14'!$A$52,(IF(G3083=3,'ANEXO RP14'!$A$53,(IF(G3083=4,'ANEXO RP14'!$A$54,(IF(G3083=5,'ANEXO RP14'!$A$55,(IF(G3083=6,'ANEXO RP14'!$A$56,(IF(G3083=7,'ANEXO RP14'!$A$57,(IF(G3083=8,'ANEXO RP14'!$A$58,(IF(G3083=9,'ANEXO RP14'!$A$59,(IF(G3083=10,'ANEXO RP14'!$A$60,(IF(G3083=11,'ANEXO RP14'!$A$61,(IF(G3083=12,'ANEXO RP14'!$A$62,(IF(G3083=13,'ANEXO RP14'!$A$63,(IF(G3083=14,'ANEXO RP14'!$A$64,(IF(G3083=15,'ANEXO RP14'!$A$65,(IF(G3083=16,'ANEXO RP14'!$A$66," ")))))))))))))))))))))))))))))))</f>
        <v xml:space="preserve"> </v>
      </c>
      <c r="I3083" s="106"/>
      <c r="J3083" s="114"/>
      <c r="K3083" s="91"/>
    </row>
    <row r="3084" spans="1:11" s="30" customFormat="1" ht="41.25" customHeight="1" thickBot="1" x14ac:dyDescent="0.3">
      <c r="A3084" s="113"/>
      <c r="B3084" s="93"/>
      <c r="C3084" s="55"/>
      <c r="D3084" s="94" t="e">
        <f>VLOOKUP($C3083:$C$5004,$C$27:$D$5004,2,0)</f>
        <v>#N/A</v>
      </c>
      <c r="E3084" s="99"/>
      <c r="F3084" s="60" t="e">
        <f>VLOOKUP($E3084:$E$5004,'PLANO DE APLICAÇÃO'!$A$5:$B$1002,2,0)</f>
        <v>#N/A</v>
      </c>
      <c r="G3084" s="28"/>
      <c r="H3084" s="29" t="str">
        <f>IF(G3084=1,'ANEXO RP14'!$A$51,(IF(G3084=2,'ANEXO RP14'!$A$52,(IF(G3084=3,'ANEXO RP14'!$A$53,(IF(G3084=4,'ANEXO RP14'!$A$54,(IF(G3084=5,'ANEXO RP14'!$A$55,(IF(G3084=6,'ANEXO RP14'!$A$56,(IF(G3084=7,'ANEXO RP14'!$A$57,(IF(G3084=8,'ANEXO RP14'!$A$58,(IF(G3084=9,'ANEXO RP14'!$A$59,(IF(G3084=10,'ANEXO RP14'!$A$60,(IF(G3084=11,'ANEXO RP14'!$A$61,(IF(G3084=12,'ANEXO RP14'!$A$62,(IF(G3084=13,'ANEXO RP14'!$A$63,(IF(G3084=14,'ANEXO RP14'!$A$64,(IF(G3084=15,'ANEXO RP14'!$A$65,(IF(G3084=16,'ANEXO RP14'!$A$66," ")))))))))))))))))))))))))))))))</f>
        <v xml:space="preserve"> </v>
      </c>
      <c r="I3084" s="106"/>
      <c r="J3084" s="114"/>
      <c r="K3084" s="91"/>
    </row>
    <row r="3085" spans="1:11" s="30" customFormat="1" ht="41.25" customHeight="1" thickBot="1" x14ac:dyDescent="0.3">
      <c r="A3085" s="113"/>
      <c r="B3085" s="93"/>
      <c r="C3085" s="55"/>
      <c r="D3085" s="94" t="e">
        <f>VLOOKUP($C3084:$C$5004,$C$27:$D$5004,2,0)</f>
        <v>#N/A</v>
      </c>
      <c r="E3085" s="99"/>
      <c r="F3085" s="60" t="e">
        <f>VLOOKUP($E3085:$E$5004,'PLANO DE APLICAÇÃO'!$A$5:$B$1002,2,0)</f>
        <v>#N/A</v>
      </c>
      <c r="G3085" s="28"/>
      <c r="H3085" s="29" t="str">
        <f>IF(G3085=1,'ANEXO RP14'!$A$51,(IF(G3085=2,'ANEXO RP14'!$A$52,(IF(G3085=3,'ANEXO RP14'!$A$53,(IF(G3085=4,'ANEXO RP14'!$A$54,(IF(G3085=5,'ANEXO RP14'!$A$55,(IF(G3085=6,'ANEXO RP14'!$A$56,(IF(G3085=7,'ANEXO RP14'!$A$57,(IF(G3085=8,'ANEXO RP14'!$A$58,(IF(G3085=9,'ANEXO RP14'!$A$59,(IF(G3085=10,'ANEXO RP14'!$A$60,(IF(G3085=11,'ANEXO RP14'!$A$61,(IF(G3085=12,'ANEXO RP14'!$A$62,(IF(G3085=13,'ANEXO RP14'!$A$63,(IF(G3085=14,'ANEXO RP14'!$A$64,(IF(G3085=15,'ANEXO RP14'!$A$65,(IF(G3085=16,'ANEXO RP14'!$A$66," ")))))))))))))))))))))))))))))))</f>
        <v xml:space="preserve"> </v>
      </c>
      <c r="I3085" s="106"/>
      <c r="J3085" s="114"/>
      <c r="K3085" s="91"/>
    </row>
    <row r="3086" spans="1:11" s="30" customFormat="1" ht="41.25" customHeight="1" thickBot="1" x14ac:dyDescent="0.3">
      <c r="A3086" s="113"/>
      <c r="B3086" s="93"/>
      <c r="C3086" s="55"/>
      <c r="D3086" s="94" t="e">
        <f>VLOOKUP($C3085:$C$5004,$C$27:$D$5004,2,0)</f>
        <v>#N/A</v>
      </c>
      <c r="E3086" s="99"/>
      <c r="F3086" s="60" t="e">
        <f>VLOOKUP($E3086:$E$5004,'PLANO DE APLICAÇÃO'!$A$5:$B$1002,2,0)</f>
        <v>#N/A</v>
      </c>
      <c r="G3086" s="28"/>
      <c r="H3086" s="29" t="str">
        <f>IF(G3086=1,'ANEXO RP14'!$A$51,(IF(G3086=2,'ANEXO RP14'!$A$52,(IF(G3086=3,'ANEXO RP14'!$A$53,(IF(G3086=4,'ANEXO RP14'!$A$54,(IF(G3086=5,'ANEXO RP14'!$A$55,(IF(G3086=6,'ANEXO RP14'!$A$56,(IF(G3086=7,'ANEXO RP14'!$A$57,(IF(G3086=8,'ANEXO RP14'!$A$58,(IF(G3086=9,'ANEXO RP14'!$A$59,(IF(G3086=10,'ANEXO RP14'!$A$60,(IF(G3086=11,'ANEXO RP14'!$A$61,(IF(G3086=12,'ANEXO RP14'!$A$62,(IF(G3086=13,'ANEXO RP14'!$A$63,(IF(G3086=14,'ANEXO RP14'!$A$64,(IF(G3086=15,'ANEXO RP14'!$A$65,(IF(G3086=16,'ANEXO RP14'!$A$66," ")))))))))))))))))))))))))))))))</f>
        <v xml:space="preserve"> </v>
      </c>
      <c r="I3086" s="106"/>
      <c r="J3086" s="114"/>
      <c r="K3086" s="91"/>
    </row>
    <row r="3087" spans="1:11" s="30" customFormat="1" ht="41.25" customHeight="1" thickBot="1" x14ac:dyDescent="0.3">
      <c r="A3087" s="113"/>
      <c r="B3087" s="93"/>
      <c r="C3087" s="55"/>
      <c r="D3087" s="94" t="e">
        <f>VLOOKUP($C3086:$C$5004,$C$27:$D$5004,2,0)</f>
        <v>#N/A</v>
      </c>
      <c r="E3087" s="99"/>
      <c r="F3087" s="60" t="e">
        <f>VLOOKUP($E3087:$E$5004,'PLANO DE APLICAÇÃO'!$A$5:$B$1002,2,0)</f>
        <v>#N/A</v>
      </c>
      <c r="G3087" s="28"/>
      <c r="H3087" s="29" t="str">
        <f>IF(G3087=1,'ANEXO RP14'!$A$51,(IF(G3087=2,'ANEXO RP14'!$A$52,(IF(G3087=3,'ANEXO RP14'!$A$53,(IF(G3087=4,'ANEXO RP14'!$A$54,(IF(G3087=5,'ANEXO RP14'!$A$55,(IF(G3087=6,'ANEXO RP14'!$A$56,(IF(G3087=7,'ANEXO RP14'!$A$57,(IF(G3087=8,'ANEXO RP14'!$A$58,(IF(G3087=9,'ANEXO RP14'!$A$59,(IF(G3087=10,'ANEXO RP14'!$A$60,(IF(G3087=11,'ANEXO RP14'!$A$61,(IF(G3087=12,'ANEXO RP14'!$A$62,(IF(G3087=13,'ANEXO RP14'!$A$63,(IF(G3087=14,'ANEXO RP14'!$A$64,(IF(G3087=15,'ANEXO RP14'!$A$65,(IF(G3087=16,'ANEXO RP14'!$A$66," ")))))))))))))))))))))))))))))))</f>
        <v xml:space="preserve"> </v>
      </c>
      <c r="I3087" s="106"/>
      <c r="J3087" s="114"/>
      <c r="K3087" s="91"/>
    </row>
    <row r="3088" spans="1:11" s="30" customFormat="1" ht="41.25" customHeight="1" thickBot="1" x14ac:dyDescent="0.3">
      <c r="A3088" s="113"/>
      <c r="B3088" s="93"/>
      <c r="C3088" s="55"/>
      <c r="D3088" s="94" t="e">
        <f>VLOOKUP($C3087:$C$5004,$C$27:$D$5004,2,0)</f>
        <v>#N/A</v>
      </c>
      <c r="E3088" s="99"/>
      <c r="F3088" s="60" t="e">
        <f>VLOOKUP($E3088:$E$5004,'PLANO DE APLICAÇÃO'!$A$5:$B$1002,2,0)</f>
        <v>#N/A</v>
      </c>
      <c r="G3088" s="28"/>
      <c r="H3088" s="29" t="str">
        <f>IF(G3088=1,'ANEXO RP14'!$A$51,(IF(G3088=2,'ANEXO RP14'!$A$52,(IF(G3088=3,'ANEXO RP14'!$A$53,(IF(G3088=4,'ANEXO RP14'!$A$54,(IF(G3088=5,'ANEXO RP14'!$A$55,(IF(G3088=6,'ANEXO RP14'!$A$56,(IF(G3088=7,'ANEXO RP14'!$A$57,(IF(G3088=8,'ANEXO RP14'!$A$58,(IF(G3088=9,'ANEXO RP14'!$A$59,(IF(G3088=10,'ANEXO RP14'!$A$60,(IF(G3088=11,'ANEXO RP14'!$A$61,(IF(G3088=12,'ANEXO RP14'!$A$62,(IF(G3088=13,'ANEXO RP14'!$A$63,(IF(G3088=14,'ANEXO RP14'!$A$64,(IF(G3088=15,'ANEXO RP14'!$A$65,(IF(G3088=16,'ANEXO RP14'!$A$66," ")))))))))))))))))))))))))))))))</f>
        <v xml:space="preserve"> </v>
      </c>
      <c r="I3088" s="106"/>
      <c r="J3088" s="114"/>
      <c r="K3088" s="91"/>
    </row>
    <row r="3089" spans="1:11" s="30" customFormat="1" ht="41.25" customHeight="1" thickBot="1" x14ac:dyDescent="0.3">
      <c r="A3089" s="113"/>
      <c r="B3089" s="93"/>
      <c r="C3089" s="55"/>
      <c r="D3089" s="94" t="e">
        <f>VLOOKUP($C3088:$C$5004,$C$27:$D$5004,2,0)</f>
        <v>#N/A</v>
      </c>
      <c r="E3089" s="99"/>
      <c r="F3089" s="60" t="e">
        <f>VLOOKUP($E3089:$E$5004,'PLANO DE APLICAÇÃO'!$A$5:$B$1002,2,0)</f>
        <v>#N/A</v>
      </c>
      <c r="G3089" s="28"/>
      <c r="H3089" s="29" t="str">
        <f>IF(G3089=1,'ANEXO RP14'!$A$51,(IF(G3089=2,'ANEXO RP14'!$A$52,(IF(G3089=3,'ANEXO RP14'!$A$53,(IF(G3089=4,'ANEXO RP14'!$A$54,(IF(G3089=5,'ANEXO RP14'!$A$55,(IF(G3089=6,'ANEXO RP14'!$A$56,(IF(G3089=7,'ANEXO RP14'!$A$57,(IF(G3089=8,'ANEXO RP14'!$A$58,(IF(G3089=9,'ANEXO RP14'!$A$59,(IF(G3089=10,'ANEXO RP14'!$A$60,(IF(G3089=11,'ANEXO RP14'!$A$61,(IF(G3089=12,'ANEXO RP14'!$A$62,(IF(G3089=13,'ANEXO RP14'!$A$63,(IF(G3089=14,'ANEXO RP14'!$A$64,(IF(G3089=15,'ANEXO RP14'!$A$65,(IF(G3089=16,'ANEXO RP14'!$A$66," ")))))))))))))))))))))))))))))))</f>
        <v xml:space="preserve"> </v>
      </c>
      <c r="I3089" s="106"/>
      <c r="J3089" s="114"/>
      <c r="K3089" s="91"/>
    </row>
    <row r="3090" spans="1:11" s="30" customFormat="1" ht="41.25" customHeight="1" thickBot="1" x14ac:dyDescent="0.3">
      <c r="A3090" s="113"/>
      <c r="B3090" s="93"/>
      <c r="C3090" s="55"/>
      <c r="D3090" s="94" t="e">
        <f>VLOOKUP($C3089:$C$5004,$C$27:$D$5004,2,0)</f>
        <v>#N/A</v>
      </c>
      <c r="E3090" s="99"/>
      <c r="F3090" s="60" t="e">
        <f>VLOOKUP($E3090:$E$5004,'PLANO DE APLICAÇÃO'!$A$5:$B$1002,2,0)</f>
        <v>#N/A</v>
      </c>
      <c r="G3090" s="28"/>
      <c r="H3090" s="29" t="str">
        <f>IF(G3090=1,'ANEXO RP14'!$A$51,(IF(G3090=2,'ANEXO RP14'!$A$52,(IF(G3090=3,'ANEXO RP14'!$A$53,(IF(G3090=4,'ANEXO RP14'!$A$54,(IF(G3090=5,'ANEXO RP14'!$A$55,(IF(G3090=6,'ANEXO RP14'!$A$56,(IF(G3090=7,'ANEXO RP14'!$A$57,(IF(G3090=8,'ANEXO RP14'!$A$58,(IF(G3090=9,'ANEXO RP14'!$A$59,(IF(G3090=10,'ANEXO RP14'!$A$60,(IF(G3090=11,'ANEXO RP14'!$A$61,(IF(G3090=12,'ANEXO RP14'!$A$62,(IF(G3090=13,'ANEXO RP14'!$A$63,(IF(G3090=14,'ANEXO RP14'!$A$64,(IF(G3090=15,'ANEXO RP14'!$A$65,(IF(G3090=16,'ANEXO RP14'!$A$66," ")))))))))))))))))))))))))))))))</f>
        <v xml:space="preserve"> </v>
      </c>
      <c r="I3090" s="106"/>
      <c r="J3090" s="114"/>
      <c r="K3090" s="91"/>
    </row>
    <row r="3091" spans="1:11" s="30" customFormat="1" ht="41.25" customHeight="1" thickBot="1" x14ac:dyDescent="0.3">
      <c r="A3091" s="113"/>
      <c r="B3091" s="93"/>
      <c r="C3091" s="55"/>
      <c r="D3091" s="94" t="e">
        <f>VLOOKUP($C3090:$C$5004,$C$27:$D$5004,2,0)</f>
        <v>#N/A</v>
      </c>
      <c r="E3091" s="99"/>
      <c r="F3091" s="60" t="e">
        <f>VLOOKUP($E3091:$E$5004,'PLANO DE APLICAÇÃO'!$A$5:$B$1002,2,0)</f>
        <v>#N/A</v>
      </c>
      <c r="G3091" s="28"/>
      <c r="H3091" s="29" t="str">
        <f>IF(G3091=1,'ANEXO RP14'!$A$51,(IF(G3091=2,'ANEXO RP14'!$A$52,(IF(G3091=3,'ANEXO RP14'!$A$53,(IF(G3091=4,'ANEXO RP14'!$A$54,(IF(G3091=5,'ANEXO RP14'!$A$55,(IF(G3091=6,'ANEXO RP14'!$A$56,(IF(G3091=7,'ANEXO RP14'!$A$57,(IF(G3091=8,'ANEXO RP14'!$A$58,(IF(G3091=9,'ANEXO RP14'!$A$59,(IF(G3091=10,'ANEXO RP14'!$A$60,(IF(G3091=11,'ANEXO RP14'!$A$61,(IF(G3091=12,'ANEXO RP14'!$A$62,(IF(G3091=13,'ANEXO RP14'!$A$63,(IF(G3091=14,'ANEXO RP14'!$A$64,(IF(G3091=15,'ANEXO RP14'!$A$65,(IF(G3091=16,'ANEXO RP14'!$A$66," ")))))))))))))))))))))))))))))))</f>
        <v xml:space="preserve"> </v>
      </c>
      <c r="I3091" s="106"/>
      <c r="J3091" s="114"/>
      <c r="K3091" s="91"/>
    </row>
    <row r="3092" spans="1:11" s="30" customFormat="1" ht="41.25" customHeight="1" thickBot="1" x14ac:dyDescent="0.3">
      <c r="A3092" s="113"/>
      <c r="B3092" s="93"/>
      <c r="C3092" s="55"/>
      <c r="D3092" s="94" t="e">
        <f>VLOOKUP($C3091:$C$5004,$C$27:$D$5004,2,0)</f>
        <v>#N/A</v>
      </c>
      <c r="E3092" s="99"/>
      <c r="F3092" s="60" t="e">
        <f>VLOOKUP($E3092:$E$5004,'PLANO DE APLICAÇÃO'!$A$5:$B$1002,2,0)</f>
        <v>#N/A</v>
      </c>
      <c r="G3092" s="28"/>
      <c r="H3092" s="29" t="str">
        <f>IF(G3092=1,'ANEXO RP14'!$A$51,(IF(G3092=2,'ANEXO RP14'!$A$52,(IF(G3092=3,'ANEXO RP14'!$A$53,(IF(G3092=4,'ANEXO RP14'!$A$54,(IF(G3092=5,'ANEXO RP14'!$A$55,(IF(G3092=6,'ANEXO RP14'!$A$56,(IF(G3092=7,'ANEXO RP14'!$A$57,(IF(G3092=8,'ANEXO RP14'!$A$58,(IF(G3092=9,'ANEXO RP14'!$A$59,(IF(G3092=10,'ANEXO RP14'!$A$60,(IF(G3092=11,'ANEXO RP14'!$A$61,(IF(G3092=12,'ANEXO RP14'!$A$62,(IF(G3092=13,'ANEXO RP14'!$A$63,(IF(G3092=14,'ANEXO RP14'!$A$64,(IF(G3092=15,'ANEXO RP14'!$A$65,(IF(G3092=16,'ANEXO RP14'!$A$66," ")))))))))))))))))))))))))))))))</f>
        <v xml:space="preserve"> </v>
      </c>
      <c r="I3092" s="106"/>
      <c r="J3092" s="114"/>
      <c r="K3092" s="91"/>
    </row>
    <row r="3093" spans="1:11" s="30" customFormat="1" ht="41.25" customHeight="1" thickBot="1" x14ac:dyDescent="0.3">
      <c r="A3093" s="113"/>
      <c r="B3093" s="93"/>
      <c r="C3093" s="55"/>
      <c r="D3093" s="94" t="e">
        <f>VLOOKUP($C3092:$C$5004,$C$27:$D$5004,2,0)</f>
        <v>#N/A</v>
      </c>
      <c r="E3093" s="99"/>
      <c r="F3093" s="60" t="e">
        <f>VLOOKUP($E3093:$E$5004,'PLANO DE APLICAÇÃO'!$A$5:$B$1002,2,0)</f>
        <v>#N/A</v>
      </c>
      <c r="G3093" s="28"/>
      <c r="H3093" s="29" t="str">
        <f>IF(G3093=1,'ANEXO RP14'!$A$51,(IF(G3093=2,'ANEXO RP14'!$A$52,(IF(G3093=3,'ANEXO RP14'!$A$53,(IF(G3093=4,'ANEXO RP14'!$A$54,(IF(G3093=5,'ANEXO RP14'!$A$55,(IF(G3093=6,'ANEXO RP14'!$A$56,(IF(G3093=7,'ANEXO RP14'!$A$57,(IF(G3093=8,'ANEXO RP14'!$A$58,(IF(G3093=9,'ANEXO RP14'!$A$59,(IF(G3093=10,'ANEXO RP14'!$A$60,(IF(G3093=11,'ANEXO RP14'!$A$61,(IF(G3093=12,'ANEXO RP14'!$A$62,(IF(G3093=13,'ANEXO RP14'!$A$63,(IF(G3093=14,'ANEXO RP14'!$A$64,(IF(G3093=15,'ANEXO RP14'!$A$65,(IF(G3093=16,'ANEXO RP14'!$A$66," ")))))))))))))))))))))))))))))))</f>
        <v xml:space="preserve"> </v>
      </c>
      <c r="I3093" s="106"/>
      <c r="J3093" s="114"/>
      <c r="K3093" s="91"/>
    </row>
    <row r="3094" spans="1:11" s="30" customFormat="1" ht="41.25" customHeight="1" thickBot="1" x14ac:dyDescent="0.3">
      <c r="A3094" s="113"/>
      <c r="B3094" s="93"/>
      <c r="C3094" s="55"/>
      <c r="D3094" s="94" t="e">
        <f>VLOOKUP($C3093:$C$5004,$C$27:$D$5004,2,0)</f>
        <v>#N/A</v>
      </c>
      <c r="E3094" s="99"/>
      <c r="F3094" s="60" t="e">
        <f>VLOOKUP($E3094:$E$5004,'PLANO DE APLICAÇÃO'!$A$5:$B$1002,2,0)</f>
        <v>#N/A</v>
      </c>
      <c r="G3094" s="28"/>
      <c r="H3094" s="29" t="str">
        <f>IF(G3094=1,'ANEXO RP14'!$A$51,(IF(G3094=2,'ANEXO RP14'!$A$52,(IF(G3094=3,'ANEXO RP14'!$A$53,(IF(G3094=4,'ANEXO RP14'!$A$54,(IF(G3094=5,'ANEXO RP14'!$A$55,(IF(G3094=6,'ANEXO RP14'!$A$56,(IF(G3094=7,'ANEXO RP14'!$A$57,(IF(G3094=8,'ANEXO RP14'!$A$58,(IF(G3094=9,'ANEXO RP14'!$A$59,(IF(G3094=10,'ANEXO RP14'!$A$60,(IF(G3094=11,'ANEXO RP14'!$A$61,(IF(G3094=12,'ANEXO RP14'!$A$62,(IF(G3094=13,'ANEXO RP14'!$A$63,(IF(G3094=14,'ANEXO RP14'!$A$64,(IF(G3094=15,'ANEXO RP14'!$A$65,(IF(G3094=16,'ANEXO RP14'!$A$66," ")))))))))))))))))))))))))))))))</f>
        <v xml:space="preserve"> </v>
      </c>
      <c r="I3094" s="106"/>
      <c r="J3094" s="114"/>
      <c r="K3094" s="91"/>
    </row>
    <row r="3095" spans="1:11" s="30" customFormat="1" ht="41.25" customHeight="1" thickBot="1" x14ac:dyDescent="0.3">
      <c r="A3095" s="113"/>
      <c r="B3095" s="93"/>
      <c r="C3095" s="55"/>
      <c r="D3095" s="94" t="e">
        <f>VLOOKUP($C3094:$C$5004,$C$27:$D$5004,2,0)</f>
        <v>#N/A</v>
      </c>
      <c r="E3095" s="99"/>
      <c r="F3095" s="60" t="e">
        <f>VLOOKUP($E3095:$E$5004,'PLANO DE APLICAÇÃO'!$A$5:$B$1002,2,0)</f>
        <v>#N/A</v>
      </c>
      <c r="G3095" s="28"/>
      <c r="H3095" s="29" t="str">
        <f>IF(G3095=1,'ANEXO RP14'!$A$51,(IF(G3095=2,'ANEXO RP14'!$A$52,(IF(G3095=3,'ANEXO RP14'!$A$53,(IF(G3095=4,'ANEXO RP14'!$A$54,(IF(G3095=5,'ANEXO RP14'!$A$55,(IF(G3095=6,'ANEXO RP14'!$A$56,(IF(G3095=7,'ANEXO RP14'!$A$57,(IF(G3095=8,'ANEXO RP14'!$A$58,(IF(G3095=9,'ANEXO RP14'!$A$59,(IF(G3095=10,'ANEXO RP14'!$A$60,(IF(G3095=11,'ANEXO RP14'!$A$61,(IF(G3095=12,'ANEXO RP14'!$A$62,(IF(G3095=13,'ANEXO RP14'!$A$63,(IF(G3095=14,'ANEXO RP14'!$A$64,(IF(G3095=15,'ANEXO RP14'!$A$65,(IF(G3095=16,'ANEXO RP14'!$A$66," ")))))))))))))))))))))))))))))))</f>
        <v xml:space="preserve"> </v>
      </c>
      <c r="I3095" s="106"/>
      <c r="J3095" s="114"/>
      <c r="K3095" s="91"/>
    </row>
    <row r="3096" spans="1:11" s="30" customFormat="1" ht="41.25" customHeight="1" thickBot="1" x14ac:dyDescent="0.3">
      <c r="A3096" s="113"/>
      <c r="B3096" s="93"/>
      <c r="C3096" s="55"/>
      <c r="D3096" s="94" t="e">
        <f>VLOOKUP($C3095:$C$5004,$C$27:$D$5004,2,0)</f>
        <v>#N/A</v>
      </c>
      <c r="E3096" s="99"/>
      <c r="F3096" s="60" t="e">
        <f>VLOOKUP($E3096:$E$5004,'PLANO DE APLICAÇÃO'!$A$5:$B$1002,2,0)</f>
        <v>#N/A</v>
      </c>
      <c r="G3096" s="28"/>
      <c r="H3096" s="29" t="str">
        <f>IF(G3096=1,'ANEXO RP14'!$A$51,(IF(G3096=2,'ANEXO RP14'!$A$52,(IF(G3096=3,'ANEXO RP14'!$A$53,(IF(G3096=4,'ANEXO RP14'!$A$54,(IF(G3096=5,'ANEXO RP14'!$A$55,(IF(G3096=6,'ANEXO RP14'!$A$56,(IF(G3096=7,'ANEXO RP14'!$A$57,(IF(G3096=8,'ANEXO RP14'!$A$58,(IF(G3096=9,'ANEXO RP14'!$A$59,(IF(G3096=10,'ANEXO RP14'!$A$60,(IF(G3096=11,'ANEXO RP14'!$A$61,(IF(G3096=12,'ANEXO RP14'!$A$62,(IF(G3096=13,'ANEXO RP14'!$A$63,(IF(G3096=14,'ANEXO RP14'!$A$64,(IF(G3096=15,'ANEXO RP14'!$A$65,(IF(G3096=16,'ANEXO RP14'!$A$66," ")))))))))))))))))))))))))))))))</f>
        <v xml:space="preserve"> </v>
      </c>
      <c r="I3096" s="106"/>
      <c r="J3096" s="114"/>
      <c r="K3096" s="91"/>
    </row>
    <row r="3097" spans="1:11" s="30" customFormat="1" ht="41.25" customHeight="1" thickBot="1" x14ac:dyDescent="0.3">
      <c r="A3097" s="113"/>
      <c r="B3097" s="93"/>
      <c r="C3097" s="55"/>
      <c r="D3097" s="94" t="e">
        <f>VLOOKUP($C3096:$C$5004,$C$27:$D$5004,2,0)</f>
        <v>#N/A</v>
      </c>
      <c r="E3097" s="99"/>
      <c r="F3097" s="60" t="e">
        <f>VLOOKUP($E3097:$E$5004,'PLANO DE APLICAÇÃO'!$A$5:$B$1002,2,0)</f>
        <v>#N/A</v>
      </c>
      <c r="G3097" s="28"/>
      <c r="H3097" s="29" t="str">
        <f>IF(G3097=1,'ANEXO RP14'!$A$51,(IF(G3097=2,'ANEXO RP14'!$A$52,(IF(G3097=3,'ANEXO RP14'!$A$53,(IF(G3097=4,'ANEXO RP14'!$A$54,(IF(G3097=5,'ANEXO RP14'!$A$55,(IF(G3097=6,'ANEXO RP14'!$A$56,(IF(G3097=7,'ANEXO RP14'!$A$57,(IF(G3097=8,'ANEXO RP14'!$A$58,(IF(G3097=9,'ANEXO RP14'!$A$59,(IF(G3097=10,'ANEXO RP14'!$A$60,(IF(G3097=11,'ANEXO RP14'!$A$61,(IF(G3097=12,'ANEXO RP14'!$A$62,(IF(G3097=13,'ANEXO RP14'!$A$63,(IF(G3097=14,'ANEXO RP14'!$A$64,(IF(G3097=15,'ANEXO RP14'!$A$65,(IF(G3097=16,'ANEXO RP14'!$A$66," ")))))))))))))))))))))))))))))))</f>
        <v xml:space="preserve"> </v>
      </c>
      <c r="I3097" s="106"/>
      <c r="J3097" s="114"/>
      <c r="K3097" s="91"/>
    </row>
    <row r="3098" spans="1:11" s="30" customFormat="1" ht="41.25" customHeight="1" thickBot="1" x14ac:dyDescent="0.3">
      <c r="A3098" s="113"/>
      <c r="B3098" s="93"/>
      <c r="C3098" s="55"/>
      <c r="D3098" s="94" t="e">
        <f>VLOOKUP($C3097:$C$5004,$C$27:$D$5004,2,0)</f>
        <v>#N/A</v>
      </c>
      <c r="E3098" s="99"/>
      <c r="F3098" s="60" t="e">
        <f>VLOOKUP($E3098:$E$5004,'PLANO DE APLICAÇÃO'!$A$5:$B$1002,2,0)</f>
        <v>#N/A</v>
      </c>
      <c r="G3098" s="28"/>
      <c r="H3098" s="29" t="str">
        <f>IF(G3098=1,'ANEXO RP14'!$A$51,(IF(G3098=2,'ANEXO RP14'!$A$52,(IF(G3098=3,'ANEXO RP14'!$A$53,(IF(G3098=4,'ANEXO RP14'!$A$54,(IF(G3098=5,'ANEXO RP14'!$A$55,(IF(G3098=6,'ANEXO RP14'!$A$56,(IF(G3098=7,'ANEXO RP14'!$A$57,(IF(G3098=8,'ANEXO RP14'!$A$58,(IF(G3098=9,'ANEXO RP14'!$A$59,(IF(G3098=10,'ANEXO RP14'!$A$60,(IF(G3098=11,'ANEXO RP14'!$A$61,(IF(G3098=12,'ANEXO RP14'!$A$62,(IF(G3098=13,'ANEXO RP14'!$A$63,(IF(G3098=14,'ANEXO RP14'!$A$64,(IF(G3098=15,'ANEXO RP14'!$A$65,(IF(G3098=16,'ANEXO RP14'!$A$66," ")))))))))))))))))))))))))))))))</f>
        <v xml:space="preserve"> </v>
      </c>
      <c r="I3098" s="106"/>
      <c r="J3098" s="114"/>
      <c r="K3098" s="91"/>
    </row>
    <row r="3099" spans="1:11" s="30" customFormat="1" ht="41.25" customHeight="1" thickBot="1" x14ac:dyDescent="0.3">
      <c r="A3099" s="113"/>
      <c r="B3099" s="93"/>
      <c r="C3099" s="55"/>
      <c r="D3099" s="94" t="e">
        <f>VLOOKUP($C3098:$C$5004,$C$27:$D$5004,2,0)</f>
        <v>#N/A</v>
      </c>
      <c r="E3099" s="99"/>
      <c r="F3099" s="60" t="e">
        <f>VLOOKUP($E3099:$E$5004,'PLANO DE APLICAÇÃO'!$A$5:$B$1002,2,0)</f>
        <v>#N/A</v>
      </c>
      <c r="G3099" s="28"/>
      <c r="H3099" s="29" t="str">
        <f>IF(G3099=1,'ANEXO RP14'!$A$51,(IF(G3099=2,'ANEXO RP14'!$A$52,(IF(G3099=3,'ANEXO RP14'!$A$53,(IF(G3099=4,'ANEXO RP14'!$A$54,(IF(G3099=5,'ANEXO RP14'!$A$55,(IF(G3099=6,'ANEXO RP14'!$A$56,(IF(G3099=7,'ANEXO RP14'!$A$57,(IF(G3099=8,'ANEXO RP14'!$A$58,(IF(G3099=9,'ANEXO RP14'!$A$59,(IF(G3099=10,'ANEXO RP14'!$A$60,(IF(G3099=11,'ANEXO RP14'!$A$61,(IF(G3099=12,'ANEXO RP14'!$A$62,(IF(G3099=13,'ANEXO RP14'!$A$63,(IF(G3099=14,'ANEXO RP14'!$A$64,(IF(G3099=15,'ANEXO RP14'!$A$65,(IF(G3099=16,'ANEXO RP14'!$A$66," ")))))))))))))))))))))))))))))))</f>
        <v xml:space="preserve"> </v>
      </c>
      <c r="I3099" s="106"/>
      <c r="J3099" s="114"/>
      <c r="K3099" s="91"/>
    </row>
    <row r="3100" spans="1:11" s="30" customFormat="1" ht="41.25" customHeight="1" thickBot="1" x14ac:dyDescent="0.3">
      <c r="A3100" s="113"/>
      <c r="B3100" s="93"/>
      <c r="C3100" s="55"/>
      <c r="D3100" s="94" t="e">
        <f>VLOOKUP($C3099:$C$5004,$C$27:$D$5004,2,0)</f>
        <v>#N/A</v>
      </c>
      <c r="E3100" s="99"/>
      <c r="F3100" s="60" t="e">
        <f>VLOOKUP($E3100:$E$5004,'PLANO DE APLICAÇÃO'!$A$5:$B$1002,2,0)</f>
        <v>#N/A</v>
      </c>
      <c r="G3100" s="28"/>
      <c r="H3100" s="29" t="str">
        <f>IF(G3100=1,'ANEXO RP14'!$A$51,(IF(G3100=2,'ANEXO RP14'!$A$52,(IF(G3100=3,'ANEXO RP14'!$A$53,(IF(G3100=4,'ANEXO RP14'!$A$54,(IF(G3100=5,'ANEXO RP14'!$A$55,(IF(G3100=6,'ANEXO RP14'!$A$56,(IF(G3100=7,'ANEXO RP14'!$A$57,(IF(G3100=8,'ANEXO RP14'!$A$58,(IF(G3100=9,'ANEXO RP14'!$A$59,(IF(G3100=10,'ANEXO RP14'!$A$60,(IF(G3100=11,'ANEXO RP14'!$A$61,(IF(G3100=12,'ANEXO RP14'!$A$62,(IF(G3100=13,'ANEXO RP14'!$A$63,(IF(G3100=14,'ANEXO RP14'!$A$64,(IF(G3100=15,'ANEXO RP14'!$A$65,(IF(G3100=16,'ANEXO RP14'!$A$66," ")))))))))))))))))))))))))))))))</f>
        <v xml:space="preserve"> </v>
      </c>
      <c r="I3100" s="106"/>
      <c r="J3100" s="114"/>
      <c r="K3100" s="91"/>
    </row>
    <row r="3101" spans="1:11" s="30" customFormat="1" ht="41.25" customHeight="1" thickBot="1" x14ac:dyDescent="0.3">
      <c r="A3101" s="113"/>
      <c r="B3101" s="93"/>
      <c r="C3101" s="55"/>
      <c r="D3101" s="94" t="e">
        <f>VLOOKUP($C3100:$C$5004,$C$27:$D$5004,2,0)</f>
        <v>#N/A</v>
      </c>
      <c r="E3101" s="99"/>
      <c r="F3101" s="60" t="e">
        <f>VLOOKUP($E3101:$E$5004,'PLANO DE APLICAÇÃO'!$A$5:$B$1002,2,0)</f>
        <v>#N/A</v>
      </c>
      <c r="G3101" s="28"/>
      <c r="H3101" s="29" t="str">
        <f>IF(G3101=1,'ANEXO RP14'!$A$51,(IF(G3101=2,'ANEXO RP14'!$A$52,(IF(G3101=3,'ANEXO RP14'!$A$53,(IF(G3101=4,'ANEXO RP14'!$A$54,(IF(G3101=5,'ANEXO RP14'!$A$55,(IF(G3101=6,'ANEXO RP14'!$A$56,(IF(G3101=7,'ANEXO RP14'!$A$57,(IF(G3101=8,'ANEXO RP14'!$A$58,(IF(G3101=9,'ANEXO RP14'!$A$59,(IF(G3101=10,'ANEXO RP14'!$A$60,(IF(G3101=11,'ANEXO RP14'!$A$61,(IF(G3101=12,'ANEXO RP14'!$A$62,(IF(G3101=13,'ANEXO RP14'!$A$63,(IF(G3101=14,'ANEXO RP14'!$A$64,(IF(G3101=15,'ANEXO RP14'!$A$65,(IF(G3101=16,'ANEXO RP14'!$A$66," ")))))))))))))))))))))))))))))))</f>
        <v xml:space="preserve"> </v>
      </c>
      <c r="I3101" s="106"/>
      <c r="J3101" s="114"/>
      <c r="K3101" s="91"/>
    </row>
    <row r="3102" spans="1:11" s="30" customFormat="1" ht="41.25" customHeight="1" thickBot="1" x14ac:dyDescent="0.3">
      <c r="A3102" s="113"/>
      <c r="B3102" s="93"/>
      <c r="C3102" s="55"/>
      <c r="D3102" s="94" t="e">
        <f>VLOOKUP($C3101:$C$5004,$C$27:$D$5004,2,0)</f>
        <v>#N/A</v>
      </c>
      <c r="E3102" s="99"/>
      <c r="F3102" s="60" t="e">
        <f>VLOOKUP($E3102:$E$5004,'PLANO DE APLICAÇÃO'!$A$5:$B$1002,2,0)</f>
        <v>#N/A</v>
      </c>
      <c r="G3102" s="28"/>
      <c r="H3102" s="29" t="str">
        <f>IF(G3102=1,'ANEXO RP14'!$A$51,(IF(G3102=2,'ANEXO RP14'!$A$52,(IF(G3102=3,'ANEXO RP14'!$A$53,(IF(G3102=4,'ANEXO RP14'!$A$54,(IF(G3102=5,'ANEXO RP14'!$A$55,(IF(G3102=6,'ANEXO RP14'!$A$56,(IF(G3102=7,'ANEXO RP14'!$A$57,(IF(G3102=8,'ANEXO RP14'!$A$58,(IF(G3102=9,'ANEXO RP14'!$A$59,(IF(G3102=10,'ANEXO RP14'!$A$60,(IF(G3102=11,'ANEXO RP14'!$A$61,(IF(G3102=12,'ANEXO RP14'!$A$62,(IF(G3102=13,'ANEXO RP14'!$A$63,(IF(G3102=14,'ANEXO RP14'!$A$64,(IF(G3102=15,'ANEXO RP14'!$A$65,(IF(G3102=16,'ANEXO RP14'!$A$66," ")))))))))))))))))))))))))))))))</f>
        <v xml:space="preserve"> </v>
      </c>
      <c r="I3102" s="106"/>
      <c r="J3102" s="114"/>
      <c r="K3102" s="91"/>
    </row>
    <row r="3103" spans="1:11" s="30" customFormat="1" ht="41.25" customHeight="1" thickBot="1" x14ac:dyDescent="0.3">
      <c r="A3103" s="113"/>
      <c r="B3103" s="93"/>
      <c r="C3103" s="55"/>
      <c r="D3103" s="94" t="e">
        <f>VLOOKUP($C3102:$C$5004,$C$27:$D$5004,2,0)</f>
        <v>#N/A</v>
      </c>
      <c r="E3103" s="99"/>
      <c r="F3103" s="60" t="e">
        <f>VLOOKUP($E3103:$E$5004,'PLANO DE APLICAÇÃO'!$A$5:$B$1002,2,0)</f>
        <v>#N/A</v>
      </c>
      <c r="G3103" s="28"/>
      <c r="H3103" s="29" t="str">
        <f>IF(G3103=1,'ANEXO RP14'!$A$51,(IF(G3103=2,'ANEXO RP14'!$A$52,(IF(G3103=3,'ANEXO RP14'!$A$53,(IF(G3103=4,'ANEXO RP14'!$A$54,(IF(G3103=5,'ANEXO RP14'!$A$55,(IF(G3103=6,'ANEXO RP14'!$A$56,(IF(G3103=7,'ANEXO RP14'!$A$57,(IF(G3103=8,'ANEXO RP14'!$A$58,(IF(G3103=9,'ANEXO RP14'!$A$59,(IF(G3103=10,'ANEXO RP14'!$A$60,(IF(G3103=11,'ANEXO RP14'!$A$61,(IF(G3103=12,'ANEXO RP14'!$A$62,(IF(G3103=13,'ANEXO RP14'!$A$63,(IF(G3103=14,'ANEXO RP14'!$A$64,(IF(G3103=15,'ANEXO RP14'!$A$65,(IF(G3103=16,'ANEXO RP14'!$A$66," ")))))))))))))))))))))))))))))))</f>
        <v xml:space="preserve"> </v>
      </c>
      <c r="I3103" s="106"/>
      <c r="J3103" s="114"/>
      <c r="K3103" s="91"/>
    </row>
    <row r="3104" spans="1:11" s="30" customFormat="1" ht="41.25" customHeight="1" thickBot="1" x14ac:dyDescent="0.3">
      <c r="A3104" s="113"/>
      <c r="B3104" s="93"/>
      <c r="C3104" s="55"/>
      <c r="D3104" s="94" t="e">
        <f>VLOOKUP($C3103:$C$5004,$C$27:$D$5004,2,0)</f>
        <v>#N/A</v>
      </c>
      <c r="E3104" s="99"/>
      <c r="F3104" s="60" t="e">
        <f>VLOOKUP($E3104:$E$5004,'PLANO DE APLICAÇÃO'!$A$5:$B$1002,2,0)</f>
        <v>#N/A</v>
      </c>
      <c r="G3104" s="28"/>
      <c r="H3104" s="29" t="str">
        <f>IF(G3104=1,'ANEXO RP14'!$A$51,(IF(G3104=2,'ANEXO RP14'!$A$52,(IF(G3104=3,'ANEXO RP14'!$A$53,(IF(G3104=4,'ANEXO RP14'!$A$54,(IF(G3104=5,'ANEXO RP14'!$A$55,(IF(G3104=6,'ANEXO RP14'!$A$56,(IF(G3104=7,'ANEXO RP14'!$A$57,(IF(G3104=8,'ANEXO RP14'!$A$58,(IF(G3104=9,'ANEXO RP14'!$A$59,(IF(G3104=10,'ANEXO RP14'!$A$60,(IF(G3104=11,'ANEXO RP14'!$A$61,(IF(G3104=12,'ANEXO RP14'!$A$62,(IF(G3104=13,'ANEXO RP14'!$A$63,(IF(G3104=14,'ANEXO RP14'!$A$64,(IF(G3104=15,'ANEXO RP14'!$A$65,(IF(G3104=16,'ANEXO RP14'!$A$66," ")))))))))))))))))))))))))))))))</f>
        <v xml:space="preserve"> </v>
      </c>
      <c r="I3104" s="106"/>
      <c r="J3104" s="114"/>
      <c r="K3104" s="91"/>
    </row>
    <row r="3105" spans="1:11" s="30" customFormat="1" ht="41.25" customHeight="1" thickBot="1" x14ac:dyDescent="0.3">
      <c r="A3105" s="113"/>
      <c r="B3105" s="93"/>
      <c r="C3105" s="55"/>
      <c r="D3105" s="94" t="e">
        <f>VLOOKUP($C3104:$C$5004,$C$27:$D$5004,2,0)</f>
        <v>#N/A</v>
      </c>
      <c r="E3105" s="99"/>
      <c r="F3105" s="60" t="e">
        <f>VLOOKUP($E3105:$E$5004,'PLANO DE APLICAÇÃO'!$A$5:$B$1002,2,0)</f>
        <v>#N/A</v>
      </c>
      <c r="G3105" s="28"/>
      <c r="H3105" s="29" t="str">
        <f>IF(G3105=1,'ANEXO RP14'!$A$51,(IF(G3105=2,'ANEXO RP14'!$A$52,(IF(G3105=3,'ANEXO RP14'!$A$53,(IF(G3105=4,'ANEXO RP14'!$A$54,(IF(G3105=5,'ANEXO RP14'!$A$55,(IF(G3105=6,'ANEXO RP14'!$A$56,(IF(G3105=7,'ANEXO RP14'!$A$57,(IF(G3105=8,'ANEXO RP14'!$A$58,(IF(G3105=9,'ANEXO RP14'!$A$59,(IF(G3105=10,'ANEXO RP14'!$A$60,(IF(G3105=11,'ANEXO RP14'!$A$61,(IF(G3105=12,'ANEXO RP14'!$A$62,(IF(G3105=13,'ANEXO RP14'!$A$63,(IF(G3105=14,'ANEXO RP14'!$A$64,(IF(G3105=15,'ANEXO RP14'!$A$65,(IF(G3105=16,'ANEXO RP14'!$A$66," ")))))))))))))))))))))))))))))))</f>
        <v xml:space="preserve"> </v>
      </c>
      <c r="I3105" s="106"/>
      <c r="J3105" s="114"/>
      <c r="K3105" s="91"/>
    </row>
    <row r="3106" spans="1:11" s="30" customFormat="1" ht="41.25" customHeight="1" thickBot="1" x14ac:dyDescent="0.3">
      <c r="A3106" s="113"/>
      <c r="B3106" s="93"/>
      <c r="C3106" s="55"/>
      <c r="D3106" s="94" t="e">
        <f>VLOOKUP($C3105:$C$5004,$C$27:$D$5004,2,0)</f>
        <v>#N/A</v>
      </c>
      <c r="E3106" s="99"/>
      <c r="F3106" s="60" t="e">
        <f>VLOOKUP($E3106:$E$5004,'PLANO DE APLICAÇÃO'!$A$5:$B$1002,2,0)</f>
        <v>#N/A</v>
      </c>
      <c r="G3106" s="28"/>
      <c r="H3106" s="29" t="str">
        <f>IF(G3106=1,'ANEXO RP14'!$A$51,(IF(G3106=2,'ANEXO RP14'!$A$52,(IF(G3106=3,'ANEXO RP14'!$A$53,(IF(G3106=4,'ANEXO RP14'!$A$54,(IF(G3106=5,'ANEXO RP14'!$A$55,(IF(G3106=6,'ANEXO RP14'!$A$56,(IF(G3106=7,'ANEXO RP14'!$A$57,(IF(G3106=8,'ANEXO RP14'!$A$58,(IF(G3106=9,'ANEXO RP14'!$A$59,(IF(G3106=10,'ANEXO RP14'!$A$60,(IF(G3106=11,'ANEXO RP14'!$A$61,(IF(G3106=12,'ANEXO RP14'!$A$62,(IF(G3106=13,'ANEXO RP14'!$A$63,(IF(G3106=14,'ANEXO RP14'!$A$64,(IF(G3106=15,'ANEXO RP14'!$A$65,(IF(G3106=16,'ANEXO RP14'!$A$66," ")))))))))))))))))))))))))))))))</f>
        <v xml:space="preserve"> </v>
      </c>
      <c r="I3106" s="106"/>
      <c r="J3106" s="114"/>
      <c r="K3106" s="91"/>
    </row>
    <row r="3107" spans="1:11" s="30" customFormat="1" ht="41.25" customHeight="1" thickBot="1" x14ac:dyDescent="0.3">
      <c r="A3107" s="113"/>
      <c r="B3107" s="93"/>
      <c r="C3107" s="55"/>
      <c r="D3107" s="94" t="e">
        <f>VLOOKUP($C3106:$C$5004,$C$27:$D$5004,2,0)</f>
        <v>#N/A</v>
      </c>
      <c r="E3107" s="99"/>
      <c r="F3107" s="60" t="e">
        <f>VLOOKUP($E3107:$E$5004,'PLANO DE APLICAÇÃO'!$A$5:$B$1002,2,0)</f>
        <v>#N/A</v>
      </c>
      <c r="G3107" s="28"/>
      <c r="H3107" s="29" t="str">
        <f>IF(G3107=1,'ANEXO RP14'!$A$51,(IF(G3107=2,'ANEXO RP14'!$A$52,(IF(G3107=3,'ANEXO RP14'!$A$53,(IF(G3107=4,'ANEXO RP14'!$A$54,(IF(G3107=5,'ANEXO RP14'!$A$55,(IF(G3107=6,'ANEXO RP14'!$A$56,(IF(G3107=7,'ANEXO RP14'!$A$57,(IF(G3107=8,'ANEXO RP14'!$A$58,(IF(G3107=9,'ANEXO RP14'!$A$59,(IF(G3107=10,'ANEXO RP14'!$A$60,(IF(G3107=11,'ANEXO RP14'!$A$61,(IF(G3107=12,'ANEXO RP14'!$A$62,(IF(G3107=13,'ANEXO RP14'!$A$63,(IF(G3107=14,'ANEXO RP14'!$A$64,(IF(G3107=15,'ANEXO RP14'!$A$65,(IF(G3107=16,'ANEXO RP14'!$A$66," ")))))))))))))))))))))))))))))))</f>
        <v xml:space="preserve"> </v>
      </c>
      <c r="I3107" s="106"/>
      <c r="J3107" s="114"/>
      <c r="K3107" s="91"/>
    </row>
    <row r="3108" spans="1:11" s="30" customFormat="1" ht="41.25" customHeight="1" thickBot="1" x14ac:dyDescent="0.3">
      <c r="A3108" s="113"/>
      <c r="B3108" s="93"/>
      <c r="C3108" s="55"/>
      <c r="D3108" s="94" t="e">
        <f>VLOOKUP($C3107:$C$5004,$C$27:$D$5004,2,0)</f>
        <v>#N/A</v>
      </c>
      <c r="E3108" s="99"/>
      <c r="F3108" s="60" t="e">
        <f>VLOOKUP($E3108:$E$5004,'PLANO DE APLICAÇÃO'!$A$5:$B$1002,2,0)</f>
        <v>#N/A</v>
      </c>
      <c r="G3108" s="28"/>
      <c r="H3108" s="29" t="str">
        <f>IF(G3108=1,'ANEXO RP14'!$A$51,(IF(G3108=2,'ANEXO RP14'!$A$52,(IF(G3108=3,'ANEXO RP14'!$A$53,(IF(G3108=4,'ANEXO RP14'!$A$54,(IF(G3108=5,'ANEXO RP14'!$A$55,(IF(G3108=6,'ANEXO RP14'!$A$56,(IF(G3108=7,'ANEXO RP14'!$A$57,(IF(G3108=8,'ANEXO RP14'!$A$58,(IF(G3108=9,'ANEXO RP14'!$A$59,(IF(G3108=10,'ANEXO RP14'!$A$60,(IF(G3108=11,'ANEXO RP14'!$A$61,(IF(G3108=12,'ANEXO RP14'!$A$62,(IF(G3108=13,'ANEXO RP14'!$A$63,(IF(G3108=14,'ANEXO RP14'!$A$64,(IF(G3108=15,'ANEXO RP14'!$A$65,(IF(G3108=16,'ANEXO RP14'!$A$66," ")))))))))))))))))))))))))))))))</f>
        <v xml:space="preserve"> </v>
      </c>
      <c r="I3108" s="106"/>
      <c r="J3108" s="114"/>
      <c r="K3108" s="91"/>
    </row>
    <row r="3109" spans="1:11" s="30" customFormat="1" ht="41.25" customHeight="1" thickBot="1" x14ac:dyDescent="0.3">
      <c r="A3109" s="113"/>
      <c r="B3109" s="93"/>
      <c r="C3109" s="55"/>
      <c r="D3109" s="94" t="e">
        <f>VLOOKUP($C3108:$C$5004,$C$27:$D$5004,2,0)</f>
        <v>#N/A</v>
      </c>
      <c r="E3109" s="99"/>
      <c r="F3109" s="60" t="e">
        <f>VLOOKUP($E3109:$E$5004,'PLANO DE APLICAÇÃO'!$A$5:$B$1002,2,0)</f>
        <v>#N/A</v>
      </c>
      <c r="G3109" s="28"/>
      <c r="H3109" s="29" t="str">
        <f>IF(G3109=1,'ANEXO RP14'!$A$51,(IF(G3109=2,'ANEXO RP14'!$A$52,(IF(G3109=3,'ANEXO RP14'!$A$53,(IF(G3109=4,'ANEXO RP14'!$A$54,(IF(G3109=5,'ANEXO RP14'!$A$55,(IF(G3109=6,'ANEXO RP14'!$A$56,(IF(G3109=7,'ANEXO RP14'!$A$57,(IF(G3109=8,'ANEXO RP14'!$A$58,(IF(G3109=9,'ANEXO RP14'!$A$59,(IF(G3109=10,'ANEXO RP14'!$A$60,(IF(G3109=11,'ANEXO RP14'!$A$61,(IF(G3109=12,'ANEXO RP14'!$A$62,(IF(G3109=13,'ANEXO RP14'!$A$63,(IF(G3109=14,'ANEXO RP14'!$A$64,(IF(G3109=15,'ANEXO RP14'!$A$65,(IF(G3109=16,'ANEXO RP14'!$A$66," ")))))))))))))))))))))))))))))))</f>
        <v xml:space="preserve"> </v>
      </c>
      <c r="I3109" s="106"/>
      <c r="J3109" s="114"/>
      <c r="K3109" s="91"/>
    </row>
    <row r="3110" spans="1:11" s="30" customFormat="1" ht="41.25" customHeight="1" thickBot="1" x14ac:dyDescent="0.3">
      <c r="A3110" s="113"/>
      <c r="B3110" s="93"/>
      <c r="C3110" s="55"/>
      <c r="D3110" s="94" t="e">
        <f>VLOOKUP($C3109:$C$5004,$C$27:$D$5004,2,0)</f>
        <v>#N/A</v>
      </c>
      <c r="E3110" s="99"/>
      <c r="F3110" s="60" t="e">
        <f>VLOOKUP($E3110:$E$5004,'PLANO DE APLICAÇÃO'!$A$5:$B$1002,2,0)</f>
        <v>#N/A</v>
      </c>
      <c r="G3110" s="28"/>
      <c r="H3110" s="29" t="str">
        <f>IF(G3110=1,'ANEXO RP14'!$A$51,(IF(G3110=2,'ANEXO RP14'!$A$52,(IF(G3110=3,'ANEXO RP14'!$A$53,(IF(G3110=4,'ANEXO RP14'!$A$54,(IF(G3110=5,'ANEXO RP14'!$A$55,(IF(G3110=6,'ANEXO RP14'!$A$56,(IF(G3110=7,'ANEXO RP14'!$A$57,(IF(G3110=8,'ANEXO RP14'!$A$58,(IF(G3110=9,'ANEXO RP14'!$A$59,(IF(G3110=10,'ANEXO RP14'!$A$60,(IF(G3110=11,'ANEXO RP14'!$A$61,(IF(G3110=12,'ANEXO RP14'!$A$62,(IF(G3110=13,'ANEXO RP14'!$A$63,(IF(G3110=14,'ANEXO RP14'!$A$64,(IF(G3110=15,'ANEXO RP14'!$A$65,(IF(G3110=16,'ANEXO RP14'!$A$66," ")))))))))))))))))))))))))))))))</f>
        <v xml:space="preserve"> </v>
      </c>
      <c r="I3110" s="106"/>
      <c r="J3110" s="114"/>
      <c r="K3110" s="91"/>
    </row>
    <row r="3111" spans="1:11" s="30" customFormat="1" ht="41.25" customHeight="1" thickBot="1" x14ac:dyDescent="0.3">
      <c r="A3111" s="113"/>
      <c r="B3111" s="93"/>
      <c r="C3111" s="55"/>
      <c r="D3111" s="94" t="e">
        <f>VLOOKUP($C3110:$C$5004,$C$27:$D$5004,2,0)</f>
        <v>#N/A</v>
      </c>
      <c r="E3111" s="99"/>
      <c r="F3111" s="60" t="e">
        <f>VLOOKUP($E3111:$E$5004,'PLANO DE APLICAÇÃO'!$A$5:$B$1002,2,0)</f>
        <v>#N/A</v>
      </c>
      <c r="G3111" s="28"/>
      <c r="H3111" s="29" t="str">
        <f>IF(G3111=1,'ANEXO RP14'!$A$51,(IF(G3111=2,'ANEXO RP14'!$A$52,(IF(G3111=3,'ANEXO RP14'!$A$53,(IF(G3111=4,'ANEXO RP14'!$A$54,(IF(G3111=5,'ANEXO RP14'!$A$55,(IF(G3111=6,'ANEXO RP14'!$A$56,(IF(G3111=7,'ANEXO RP14'!$A$57,(IF(G3111=8,'ANEXO RP14'!$A$58,(IF(G3111=9,'ANEXO RP14'!$A$59,(IF(G3111=10,'ANEXO RP14'!$A$60,(IF(G3111=11,'ANEXO RP14'!$A$61,(IF(G3111=12,'ANEXO RP14'!$A$62,(IF(G3111=13,'ANEXO RP14'!$A$63,(IF(G3111=14,'ANEXO RP14'!$A$64,(IF(G3111=15,'ANEXO RP14'!$A$65,(IF(G3111=16,'ANEXO RP14'!$A$66," ")))))))))))))))))))))))))))))))</f>
        <v xml:space="preserve"> </v>
      </c>
      <c r="I3111" s="106"/>
      <c r="J3111" s="114"/>
      <c r="K3111" s="91"/>
    </row>
    <row r="3112" spans="1:11" s="30" customFormat="1" ht="41.25" customHeight="1" thickBot="1" x14ac:dyDescent="0.3">
      <c r="A3112" s="113"/>
      <c r="B3112" s="93"/>
      <c r="C3112" s="55"/>
      <c r="D3112" s="94" t="e">
        <f>VLOOKUP($C3111:$C$5004,$C$27:$D$5004,2,0)</f>
        <v>#N/A</v>
      </c>
      <c r="E3112" s="99"/>
      <c r="F3112" s="60" t="e">
        <f>VLOOKUP($E3112:$E$5004,'PLANO DE APLICAÇÃO'!$A$5:$B$1002,2,0)</f>
        <v>#N/A</v>
      </c>
      <c r="G3112" s="28"/>
      <c r="H3112" s="29" t="str">
        <f>IF(G3112=1,'ANEXO RP14'!$A$51,(IF(G3112=2,'ANEXO RP14'!$A$52,(IF(G3112=3,'ANEXO RP14'!$A$53,(IF(G3112=4,'ANEXO RP14'!$A$54,(IF(G3112=5,'ANEXO RP14'!$A$55,(IF(G3112=6,'ANEXO RP14'!$A$56,(IF(G3112=7,'ANEXO RP14'!$A$57,(IF(G3112=8,'ANEXO RP14'!$A$58,(IF(G3112=9,'ANEXO RP14'!$A$59,(IF(G3112=10,'ANEXO RP14'!$A$60,(IF(G3112=11,'ANEXO RP14'!$A$61,(IF(G3112=12,'ANEXO RP14'!$A$62,(IF(G3112=13,'ANEXO RP14'!$A$63,(IF(G3112=14,'ANEXO RP14'!$A$64,(IF(G3112=15,'ANEXO RP14'!$A$65,(IF(G3112=16,'ANEXO RP14'!$A$66," ")))))))))))))))))))))))))))))))</f>
        <v xml:space="preserve"> </v>
      </c>
      <c r="I3112" s="106"/>
      <c r="J3112" s="114"/>
      <c r="K3112" s="91"/>
    </row>
    <row r="3113" spans="1:11" s="30" customFormat="1" ht="41.25" customHeight="1" thickBot="1" x14ac:dyDescent="0.3">
      <c r="A3113" s="113"/>
      <c r="B3113" s="93"/>
      <c r="C3113" s="55"/>
      <c r="D3113" s="94" t="e">
        <f>VLOOKUP($C3112:$C$5004,$C$27:$D$5004,2,0)</f>
        <v>#N/A</v>
      </c>
      <c r="E3113" s="99"/>
      <c r="F3113" s="60" t="e">
        <f>VLOOKUP($E3113:$E$5004,'PLANO DE APLICAÇÃO'!$A$5:$B$1002,2,0)</f>
        <v>#N/A</v>
      </c>
      <c r="G3113" s="28"/>
      <c r="H3113" s="29" t="str">
        <f>IF(G3113=1,'ANEXO RP14'!$A$51,(IF(G3113=2,'ANEXO RP14'!$A$52,(IF(G3113=3,'ANEXO RP14'!$A$53,(IF(G3113=4,'ANEXO RP14'!$A$54,(IF(G3113=5,'ANEXO RP14'!$A$55,(IF(G3113=6,'ANEXO RP14'!$A$56,(IF(G3113=7,'ANEXO RP14'!$A$57,(IF(G3113=8,'ANEXO RP14'!$A$58,(IF(G3113=9,'ANEXO RP14'!$A$59,(IF(G3113=10,'ANEXO RP14'!$A$60,(IF(G3113=11,'ANEXO RP14'!$A$61,(IF(G3113=12,'ANEXO RP14'!$A$62,(IF(G3113=13,'ANEXO RP14'!$A$63,(IF(G3113=14,'ANEXO RP14'!$A$64,(IF(G3113=15,'ANEXO RP14'!$A$65,(IF(G3113=16,'ANEXO RP14'!$A$66," ")))))))))))))))))))))))))))))))</f>
        <v xml:space="preserve"> </v>
      </c>
      <c r="I3113" s="106"/>
      <c r="J3113" s="114"/>
      <c r="K3113" s="91"/>
    </row>
    <row r="3114" spans="1:11" s="30" customFormat="1" ht="41.25" customHeight="1" thickBot="1" x14ac:dyDescent="0.3">
      <c r="A3114" s="113"/>
      <c r="B3114" s="93"/>
      <c r="C3114" s="55"/>
      <c r="D3114" s="94" t="e">
        <f>VLOOKUP($C3113:$C$5004,$C$27:$D$5004,2,0)</f>
        <v>#N/A</v>
      </c>
      <c r="E3114" s="99"/>
      <c r="F3114" s="60" t="e">
        <f>VLOOKUP($E3114:$E$5004,'PLANO DE APLICAÇÃO'!$A$5:$B$1002,2,0)</f>
        <v>#N/A</v>
      </c>
      <c r="G3114" s="28"/>
      <c r="H3114" s="29" t="str">
        <f>IF(G3114=1,'ANEXO RP14'!$A$51,(IF(G3114=2,'ANEXO RP14'!$A$52,(IF(G3114=3,'ANEXO RP14'!$A$53,(IF(G3114=4,'ANEXO RP14'!$A$54,(IF(G3114=5,'ANEXO RP14'!$A$55,(IF(G3114=6,'ANEXO RP14'!$A$56,(IF(G3114=7,'ANEXO RP14'!$A$57,(IF(G3114=8,'ANEXO RP14'!$A$58,(IF(G3114=9,'ANEXO RP14'!$A$59,(IF(G3114=10,'ANEXO RP14'!$A$60,(IF(G3114=11,'ANEXO RP14'!$A$61,(IF(G3114=12,'ANEXO RP14'!$A$62,(IF(G3114=13,'ANEXO RP14'!$A$63,(IF(G3114=14,'ANEXO RP14'!$A$64,(IF(G3114=15,'ANEXO RP14'!$A$65,(IF(G3114=16,'ANEXO RP14'!$A$66," ")))))))))))))))))))))))))))))))</f>
        <v xml:space="preserve"> </v>
      </c>
      <c r="I3114" s="106"/>
      <c r="J3114" s="114"/>
      <c r="K3114" s="91"/>
    </row>
    <row r="3115" spans="1:11" s="30" customFormat="1" ht="41.25" customHeight="1" thickBot="1" x14ac:dyDescent="0.3">
      <c r="A3115" s="113"/>
      <c r="B3115" s="93"/>
      <c r="C3115" s="55"/>
      <c r="D3115" s="94" t="e">
        <f>VLOOKUP($C3114:$C$5004,$C$27:$D$5004,2,0)</f>
        <v>#N/A</v>
      </c>
      <c r="E3115" s="99"/>
      <c r="F3115" s="60" t="e">
        <f>VLOOKUP($E3115:$E$5004,'PLANO DE APLICAÇÃO'!$A$5:$B$1002,2,0)</f>
        <v>#N/A</v>
      </c>
      <c r="G3115" s="28"/>
      <c r="H3115" s="29" t="str">
        <f>IF(G3115=1,'ANEXO RP14'!$A$51,(IF(G3115=2,'ANEXO RP14'!$A$52,(IF(G3115=3,'ANEXO RP14'!$A$53,(IF(G3115=4,'ANEXO RP14'!$A$54,(IF(G3115=5,'ANEXO RP14'!$A$55,(IF(G3115=6,'ANEXO RP14'!$A$56,(IF(G3115=7,'ANEXO RP14'!$A$57,(IF(G3115=8,'ANEXO RP14'!$A$58,(IF(G3115=9,'ANEXO RP14'!$A$59,(IF(G3115=10,'ANEXO RP14'!$A$60,(IF(G3115=11,'ANEXO RP14'!$A$61,(IF(G3115=12,'ANEXO RP14'!$A$62,(IF(G3115=13,'ANEXO RP14'!$A$63,(IF(G3115=14,'ANEXO RP14'!$A$64,(IF(G3115=15,'ANEXO RP14'!$A$65,(IF(G3115=16,'ANEXO RP14'!$A$66," ")))))))))))))))))))))))))))))))</f>
        <v xml:space="preserve"> </v>
      </c>
      <c r="I3115" s="106"/>
      <c r="J3115" s="114"/>
      <c r="K3115" s="91"/>
    </row>
    <row r="3116" spans="1:11" s="30" customFormat="1" ht="41.25" customHeight="1" thickBot="1" x14ac:dyDescent="0.3">
      <c r="A3116" s="113"/>
      <c r="B3116" s="93"/>
      <c r="C3116" s="55"/>
      <c r="D3116" s="94" t="e">
        <f>VLOOKUP($C3115:$C$5004,$C$27:$D$5004,2,0)</f>
        <v>#N/A</v>
      </c>
      <c r="E3116" s="99"/>
      <c r="F3116" s="60" t="e">
        <f>VLOOKUP($E3116:$E$5004,'PLANO DE APLICAÇÃO'!$A$5:$B$1002,2,0)</f>
        <v>#N/A</v>
      </c>
      <c r="G3116" s="28"/>
      <c r="H3116" s="29" t="str">
        <f>IF(G3116=1,'ANEXO RP14'!$A$51,(IF(G3116=2,'ANEXO RP14'!$A$52,(IF(G3116=3,'ANEXO RP14'!$A$53,(IF(G3116=4,'ANEXO RP14'!$A$54,(IF(G3116=5,'ANEXO RP14'!$A$55,(IF(G3116=6,'ANEXO RP14'!$A$56,(IF(G3116=7,'ANEXO RP14'!$A$57,(IF(G3116=8,'ANEXO RP14'!$A$58,(IF(G3116=9,'ANEXO RP14'!$A$59,(IF(G3116=10,'ANEXO RP14'!$A$60,(IF(G3116=11,'ANEXO RP14'!$A$61,(IF(G3116=12,'ANEXO RP14'!$A$62,(IF(G3116=13,'ANEXO RP14'!$A$63,(IF(G3116=14,'ANEXO RP14'!$A$64,(IF(G3116=15,'ANEXO RP14'!$A$65,(IF(G3116=16,'ANEXO RP14'!$A$66," ")))))))))))))))))))))))))))))))</f>
        <v xml:space="preserve"> </v>
      </c>
      <c r="I3116" s="106"/>
      <c r="J3116" s="114"/>
      <c r="K3116" s="91"/>
    </row>
    <row r="3117" spans="1:11" s="30" customFormat="1" ht="41.25" customHeight="1" thickBot="1" x14ac:dyDescent="0.3">
      <c r="A3117" s="113"/>
      <c r="B3117" s="93"/>
      <c r="C3117" s="55"/>
      <c r="D3117" s="94" t="e">
        <f>VLOOKUP($C3116:$C$5004,$C$27:$D$5004,2,0)</f>
        <v>#N/A</v>
      </c>
      <c r="E3117" s="99"/>
      <c r="F3117" s="60" t="e">
        <f>VLOOKUP($E3117:$E$5004,'PLANO DE APLICAÇÃO'!$A$5:$B$1002,2,0)</f>
        <v>#N/A</v>
      </c>
      <c r="G3117" s="28"/>
      <c r="H3117" s="29" t="str">
        <f>IF(G3117=1,'ANEXO RP14'!$A$51,(IF(G3117=2,'ANEXO RP14'!$A$52,(IF(G3117=3,'ANEXO RP14'!$A$53,(IF(G3117=4,'ANEXO RP14'!$A$54,(IF(G3117=5,'ANEXO RP14'!$A$55,(IF(G3117=6,'ANEXO RP14'!$A$56,(IF(G3117=7,'ANEXO RP14'!$A$57,(IF(G3117=8,'ANEXO RP14'!$A$58,(IF(G3117=9,'ANEXO RP14'!$A$59,(IF(G3117=10,'ANEXO RP14'!$A$60,(IF(G3117=11,'ANEXO RP14'!$A$61,(IF(G3117=12,'ANEXO RP14'!$A$62,(IF(G3117=13,'ANEXO RP14'!$A$63,(IF(G3117=14,'ANEXO RP14'!$A$64,(IF(G3117=15,'ANEXO RP14'!$A$65,(IF(G3117=16,'ANEXO RP14'!$A$66," ")))))))))))))))))))))))))))))))</f>
        <v xml:space="preserve"> </v>
      </c>
      <c r="I3117" s="106"/>
      <c r="J3117" s="114"/>
      <c r="K3117" s="91"/>
    </row>
    <row r="3118" spans="1:11" s="30" customFormat="1" ht="41.25" customHeight="1" thickBot="1" x14ac:dyDescent="0.3">
      <c r="A3118" s="113"/>
      <c r="B3118" s="93"/>
      <c r="C3118" s="55"/>
      <c r="D3118" s="94" t="e">
        <f>VLOOKUP($C3117:$C$5004,$C$27:$D$5004,2,0)</f>
        <v>#N/A</v>
      </c>
      <c r="E3118" s="99"/>
      <c r="F3118" s="60" t="e">
        <f>VLOOKUP($E3118:$E$5004,'PLANO DE APLICAÇÃO'!$A$5:$B$1002,2,0)</f>
        <v>#N/A</v>
      </c>
      <c r="G3118" s="28"/>
      <c r="H3118" s="29" t="str">
        <f>IF(G3118=1,'ANEXO RP14'!$A$51,(IF(G3118=2,'ANEXO RP14'!$A$52,(IF(G3118=3,'ANEXO RP14'!$A$53,(IF(G3118=4,'ANEXO RP14'!$A$54,(IF(G3118=5,'ANEXO RP14'!$A$55,(IF(G3118=6,'ANEXO RP14'!$A$56,(IF(G3118=7,'ANEXO RP14'!$A$57,(IF(G3118=8,'ANEXO RP14'!$A$58,(IF(G3118=9,'ANEXO RP14'!$A$59,(IF(G3118=10,'ANEXO RP14'!$A$60,(IF(G3118=11,'ANEXO RP14'!$A$61,(IF(G3118=12,'ANEXO RP14'!$A$62,(IF(G3118=13,'ANEXO RP14'!$A$63,(IF(G3118=14,'ANEXO RP14'!$A$64,(IF(G3118=15,'ANEXO RP14'!$A$65,(IF(G3118=16,'ANEXO RP14'!$A$66," ")))))))))))))))))))))))))))))))</f>
        <v xml:space="preserve"> </v>
      </c>
      <c r="I3118" s="106"/>
      <c r="J3118" s="114"/>
      <c r="K3118" s="91"/>
    </row>
    <row r="3119" spans="1:11" s="30" customFormat="1" ht="41.25" customHeight="1" thickBot="1" x14ac:dyDescent="0.3">
      <c r="A3119" s="113"/>
      <c r="B3119" s="93"/>
      <c r="C3119" s="55"/>
      <c r="D3119" s="94" t="e">
        <f>VLOOKUP($C3118:$C$5004,$C$27:$D$5004,2,0)</f>
        <v>#N/A</v>
      </c>
      <c r="E3119" s="99"/>
      <c r="F3119" s="60" t="e">
        <f>VLOOKUP($E3119:$E$5004,'PLANO DE APLICAÇÃO'!$A$5:$B$1002,2,0)</f>
        <v>#N/A</v>
      </c>
      <c r="G3119" s="28"/>
      <c r="H3119" s="29" t="str">
        <f>IF(G3119=1,'ANEXO RP14'!$A$51,(IF(G3119=2,'ANEXO RP14'!$A$52,(IF(G3119=3,'ANEXO RP14'!$A$53,(IF(G3119=4,'ANEXO RP14'!$A$54,(IF(G3119=5,'ANEXO RP14'!$A$55,(IF(G3119=6,'ANEXO RP14'!$A$56,(IF(G3119=7,'ANEXO RP14'!$A$57,(IF(G3119=8,'ANEXO RP14'!$A$58,(IF(G3119=9,'ANEXO RP14'!$A$59,(IF(G3119=10,'ANEXO RP14'!$A$60,(IF(G3119=11,'ANEXO RP14'!$A$61,(IF(G3119=12,'ANEXO RP14'!$A$62,(IF(G3119=13,'ANEXO RP14'!$A$63,(IF(G3119=14,'ANEXO RP14'!$A$64,(IF(G3119=15,'ANEXO RP14'!$A$65,(IF(G3119=16,'ANEXO RP14'!$A$66," ")))))))))))))))))))))))))))))))</f>
        <v xml:space="preserve"> </v>
      </c>
      <c r="I3119" s="106"/>
      <c r="J3119" s="114"/>
      <c r="K3119" s="91"/>
    </row>
    <row r="3120" spans="1:11" s="30" customFormat="1" ht="41.25" customHeight="1" thickBot="1" x14ac:dyDescent="0.3">
      <c r="A3120" s="113"/>
      <c r="B3120" s="93"/>
      <c r="C3120" s="55"/>
      <c r="D3120" s="94" t="e">
        <f>VLOOKUP($C3119:$C$5004,$C$27:$D$5004,2,0)</f>
        <v>#N/A</v>
      </c>
      <c r="E3120" s="99"/>
      <c r="F3120" s="60" t="e">
        <f>VLOOKUP($E3120:$E$5004,'PLANO DE APLICAÇÃO'!$A$5:$B$1002,2,0)</f>
        <v>#N/A</v>
      </c>
      <c r="G3120" s="28"/>
      <c r="H3120" s="29" t="str">
        <f>IF(G3120=1,'ANEXO RP14'!$A$51,(IF(G3120=2,'ANEXO RP14'!$A$52,(IF(G3120=3,'ANEXO RP14'!$A$53,(IF(G3120=4,'ANEXO RP14'!$A$54,(IF(G3120=5,'ANEXO RP14'!$A$55,(IF(G3120=6,'ANEXO RP14'!$A$56,(IF(G3120=7,'ANEXO RP14'!$A$57,(IF(G3120=8,'ANEXO RP14'!$A$58,(IF(G3120=9,'ANEXO RP14'!$A$59,(IF(G3120=10,'ANEXO RP14'!$A$60,(IF(G3120=11,'ANEXO RP14'!$A$61,(IF(G3120=12,'ANEXO RP14'!$A$62,(IF(G3120=13,'ANEXO RP14'!$A$63,(IF(G3120=14,'ANEXO RP14'!$A$64,(IF(G3120=15,'ANEXO RP14'!$A$65,(IF(G3120=16,'ANEXO RP14'!$A$66," ")))))))))))))))))))))))))))))))</f>
        <v xml:space="preserve"> </v>
      </c>
      <c r="I3120" s="106"/>
      <c r="J3120" s="114"/>
      <c r="K3120" s="91"/>
    </row>
    <row r="3121" spans="1:11" s="30" customFormat="1" ht="41.25" customHeight="1" thickBot="1" x14ac:dyDescent="0.3">
      <c r="A3121" s="113"/>
      <c r="B3121" s="93"/>
      <c r="C3121" s="55"/>
      <c r="D3121" s="94" t="e">
        <f>VLOOKUP($C3120:$C$5004,$C$27:$D$5004,2,0)</f>
        <v>#N/A</v>
      </c>
      <c r="E3121" s="99"/>
      <c r="F3121" s="60" t="e">
        <f>VLOOKUP($E3121:$E$5004,'PLANO DE APLICAÇÃO'!$A$5:$B$1002,2,0)</f>
        <v>#N/A</v>
      </c>
      <c r="G3121" s="28"/>
      <c r="H3121" s="29" t="str">
        <f>IF(G3121=1,'ANEXO RP14'!$A$51,(IF(G3121=2,'ANEXO RP14'!$A$52,(IF(G3121=3,'ANEXO RP14'!$A$53,(IF(G3121=4,'ANEXO RP14'!$A$54,(IF(G3121=5,'ANEXO RP14'!$A$55,(IF(G3121=6,'ANEXO RP14'!$A$56,(IF(G3121=7,'ANEXO RP14'!$A$57,(IF(G3121=8,'ANEXO RP14'!$A$58,(IF(G3121=9,'ANEXO RP14'!$A$59,(IF(G3121=10,'ANEXO RP14'!$A$60,(IF(G3121=11,'ANEXO RP14'!$A$61,(IF(G3121=12,'ANEXO RP14'!$A$62,(IF(G3121=13,'ANEXO RP14'!$A$63,(IF(G3121=14,'ANEXO RP14'!$A$64,(IF(G3121=15,'ANEXO RP14'!$A$65,(IF(G3121=16,'ANEXO RP14'!$A$66," ")))))))))))))))))))))))))))))))</f>
        <v xml:space="preserve"> </v>
      </c>
      <c r="I3121" s="106"/>
      <c r="J3121" s="114"/>
      <c r="K3121" s="91"/>
    </row>
    <row r="3122" spans="1:11" s="30" customFormat="1" ht="41.25" customHeight="1" thickBot="1" x14ac:dyDescent="0.3">
      <c r="A3122" s="113"/>
      <c r="B3122" s="93"/>
      <c r="C3122" s="55"/>
      <c r="D3122" s="94" t="e">
        <f>VLOOKUP($C3121:$C$5004,$C$27:$D$5004,2,0)</f>
        <v>#N/A</v>
      </c>
      <c r="E3122" s="99"/>
      <c r="F3122" s="60" t="e">
        <f>VLOOKUP($E3122:$E$5004,'PLANO DE APLICAÇÃO'!$A$5:$B$1002,2,0)</f>
        <v>#N/A</v>
      </c>
      <c r="G3122" s="28"/>
      <c r="H3122" s="29" t="str">
        <f>IF(G3122=1,'ANEXO RP14'!$A$51,(IF(G3122=2,'ANEXO RP14'!$A$52,(IF(G3122=3,'ANEXO RP14'!$A$53,(IF(G3122=4,'ANEXO RP14'!$A$54,(IF(G3122=5,'ANEXO RP14'!$A$55,(IF(G3122=6,'ANEXO RP14'!$A$56,(IF(G3122=7,'ANEXO RP14'!$A$57,(IF(G3122=8,'ANEXO RP14'!$A$58,(IF(G3122=9,'ANEXO RP14'!$A$59,(IF(G3122=10,'ANEXO RP14'!$A$60,(IF(G3122=11,'ANEXO RP14'!$A$61,(IF(G3122=12,'ANEXO RP14'!$A$62,(IF(G3122=13,'ANEXO RP14'!$A$63,(IF(G3122=14,'ANEXO RP14'!$A$64,(IF(G3122=15,'ANEXO RP14'!$A$65,(IF(G3122=16,'ANEXO RP14'!$A$66," ")))))))))))))))))))))))))))))))</f>
        <v xml:space="preserve"> </v>
      </c>
      <c r="I3122" s="106"/>
      <c r="J3122" s="114"/>
      <c r="K3122" s="91"/>
    </row>
    <row r="3123" spans="1:11" s="30" customFormat="1" ht="41.25" customHeight="1" thickBot="1" x14ac:dyDescent="0.3">
      <c r="A3123" s="113"/>
      <c r="B3123" s="93"/>
      <c r="C3123" s="55"/>
      <c r="D3123" s="94" t="e">
        <f>VLOOKUP($C3122:$C$5004,$C$27:$D$5004,2,0)</f>
        <v>#N/A</v>
      </c>
      <c r="E3123" s="99"/>
      <c r="F3123" s="60" t="e">
        <f>VLOOKUP($E3123:$E$5004,'PLANO DE APLICAÇÃO'!$A$5:$B$1002,2,0)</f>
        <v>#N/A</v>
      </c>
      <c r="G3123" s="28"/>
      <c r="H3123" s="29" t="str">
        <f>IF(G3123=1,'ANEXO RP14'!$A$51,(IF(G3123=2,'ANEXO RP14'!$A$52,(IF(G3123=3,'ANEXO RP14'!$A$53,(IF(G3123=4,'ANEXO RP14'!$A$54,(IF(G3123=5,'ANEXO RP14'!$A$55,(IF(G3123=6,'ANEXO RP14'!$A$56,(IF(G3123=7,'ANEXO RP14'!$A$57,(IF(G3123=8,'ANEXO RP14'!$A$58,(IF(G3123=9,'ANEXO RP14'!$A$59,(IF(G3123=10,'ANEXO RP14'!$A$60,(IF(G3123=11,'ANEXO RP14'!$A$61,(IF(G3123=12,'ANEXO RP14'!$A$62,(IF(G3123=13,'ANEXO RP14'!$A$63,(IF(G3123=14,'ANEXO RP14'!$A$64,(IF(G3123=15,'ANEXO RP14'!$A$65,(IF(G3123=16,'ANEXO RP14'!$A$66," ")))))))))))))))))))))))))))))))</f>
        <v xml:space="preserve"> </v>
      </c>
      <c r="I3123" s="106"/>
      <c r="J3123" s="114"/>
      <c r="K3123" s="91"/>
    </row>
    <row r="3124" spans="1:11" s="30" customFormat="1" ht="41.25" customHeight="1" thickBot="1" x14ac:dyDescent="0.3">
      <c r="A3124" s="113"/>
      <c r="B3124" s="93"/>
      <c r="C3124" s="55"/>
      <c r="D3124" s="94" t="e">
        <f>VLOOKUP($C3123:$C$5004,$C$27:$D$5004,2,0)</f>
        <v>#N/A</v>
      </c>
      <c r="E3124" s="99"/>
      <c r="F3124" s="60" t="e">
        <f>VLOOKUP($E3124:$E$5004,'PLANO DE APLICAÇÃO'!$A$5:$B$1002,2,0)</f>
        <v>#N/A</v>
      </c>
      <c r="G3124" s="28"/>
      <c r="H3124" s="29" t="str">
        <f>IF(G3124=1,'ANEXO RP14'!$A$51,(IF(G3124=2,'ANEXO RP14'!$A$52,(IF(G3124=3,'ANEXO RP14'!$A$53,(IF(G3124=4,'ANEXO RP14'!$A$54,(IF(G3124=5,'ANEXO RP14'!$A$55,(IF(G3124=6,'ANEXO RP14'!$A$56,(IF(G3124=7,'ANEXO RP14'!$A$57,(IF(G3124=8,'ANEXO RP14'!$A$58,(IF(G3124=9,'ANEXO RP14'!$A$59,(IF(G3124=10,'ANEXO RP14'!$A$60,(IF(G3124=11,'ANEXO RP14'!$A$61,(IF(G3124=12,'ANEXO RP14'!$A$62,(IF(G3124=13,'ANEXO RP14'!$A$63,(IF(G3124=14,'ANEXO RP14'!$A$64,(IF(G3124=15,'ANEXO RP14'!$A$65,(IF(G3124=16,'ANEXO RP14'!$A$66," ")))))))))))))))))))))))))))))))</f>
        <v xml:space="preserve"> </v>
      </c>
      <c r="I3124" s="106"/>
      <c r="J3124" s="114"/>
      <c r="K3124" s="91"/>
    </row>
    <row r="3125" spans="1:11" s="30" customFormat="1" ht="41.25" customHeight="1" thickBot="1" x14ac:dyDescent="0.3">
      <c r="A3125" s="113"/>
      <c r="B3125" s="93"/>
      <c r="C3125" s="55"/>
      <c r="D3125" s="94" t="e">
        <f>VLOOKUP($C3124:$C$5004,$C$27:$D$5004,2,0)</f>
        <v>#N/A</v>
      </c>
      <c r="E3125" s="99"/>
      <c r="F3125" s="60" t="e">
        <f>VLOOKUP($E3125:$E$5004,'PLANO DE APLICAÇÃO'!$A$5:$B$1002,2,0)</f>
        <v>#N/A</v>
      </c>
      <c r="G3125" s="28"/>
      <c r="H3125" s="29" t="str">
        <f>IF(G3125=1,'ANEXO RP14'!$A$51,(IF(G3125=2,'ANEXO RP14'!$A$52,(IF(G3125=3,'ANEXO RP14'!$A$53,(IF(G3125=4,'ANEXO RP14'!$A$54,(IF(G3125=5,'ANEXO RP14'!$A$55,(IF(G3125=6,'ANEXO RP14'!$A$56,(IF(G3125=7,'ANEXO RP14'!$A$57,(IF(G3125=8,'ANEXO RP14'!$A$58,(IF(G3125=9,'ANEXO RP14'!$A$59,(IF(G3125=10,'ANEXO RP14'!$A$60,(IF(G3125=11,'ANEXO RP14'!$A$61,(IF(G3125=12,'ANEXO RP14'!$A$62,(IF(G3125=13,'ANEXO RP14'!$A$63,(IF(G3125=14,'ANEXO RP14'!$A$64,(IF(G3125=15,'ANEXO RP14'!$A$65,(IF(G3125=16,'ANEXO RP14'!$A$66," ")))))))))))))))))))))))))))))))</f>
        <v xml:space="preserve"> </v>
      </c>
      <c r="I3125" s="106"/>
      <c r="J3125" s="114"/>
      <c r="K3125" s="91"/>
    </row>
    <row r="3126" spans="1:11" s="30" customFormat="1" ht="41.25" customHeight="1" thickBot="1" x14ac:dyDescent="0.3">
      <c r="A3126" s="113"/>
      <c r="B3126" s="93"/>
      <c r="C3126" s="55"/>
      <c r="D3126" s="94" t="e">
        <f>VLOOKUP($C3125:$C$5004,$C$27:$D$5004,2,0)</f>
        <v>#N/A</v>
      </c>
      <c r="E3126" s="99"/>
      <c r="F3126" s="60" t="e">
        <f>VLOOKUP($E3126:$E$5004,'PLANO DE APLICAÇÃO'!$A$5:$B$1002,2,0)</f>
        <v>#N/A</v>
      </c>
      <c r="G3126" s="28"/>
      <c r="H3126" s="29" t="str">
        <f>IF(G3126=1,'ANEXO RP14'!$A$51,(IF(G3126=2,'ANEXO RP14'!$A$52,(IF(G3126=3,'ANEXO RP14'!$A$53,(IF(G3126=4,'ANEXO RP14'!$A$54,(IF(G3126=5,'ANEXO RP14'!$A$55,(IF(G3126=6,'ANEXO RP14'!$A$56,(IF(G3126=7,'ANEXO RP14'!$A$57,(IF(G3126=8,'ANEXO RP14'!$A$58,(IF(G3126=9,'ANEXO RP14'!$A$59,(IF(G3126=10,'ANEXO RP14'!$A$60,(IF(G3126=11,'ANEXO RP14'!$A$61,(IF(G3126=12,'ANEXO RP14'!$A$62,(IF(G3126=13,'ANEXO RP14'!$A$63,(IF(G3126=14,'ANEXO RP14'!$A$64,(IF(G3126=15,'ANEXO RP14'!$A$65,(IF(G3126=16,'ANEXO RP14'!$A$66," ")))))))))))))))))))))))))))))))</f>
        <v xml:space="preserve"> </v>
      </c>
      <c r="I3126" s="106"/>
      <c r="J3126" s="114"/>
      <c r="K3126" s="91"/>
    </row>
    <row r="3127" spans="1:11" s="30" customFormat="1" ht="41.25" customHeight="1" thickBot="1" x14ac:dyDescent="0.3">
      <c r="A3127" s="113"/>
      <c r="B3127" s="93"/>
      <c r="C3127" s="55"/>
      <c r="D3127" s="94" t="e">
        <f>VLOOKUP($C3126:$C$5004,$C$27:$D$5004,2,0)</f>
        <v>#N/A</v>
      </c>
      <c r="E3127" s="99"/>
      <c r="F3127" s="60" t="e">
        <f>VLOOKUP($E3127:$E$5004,'PLANO DE APLICAÇÃO'!$A$5:$B$1002,2,0)</f>
        <v>#N/A</v>
      </c>
      <c r="G3127" s="28"/>
      <c r="H3127" s="29" t="str">
        <f>IF(G3127=1,'ANEXO RP14'!$A$51,(IF(G3127=2,'ANEXO RP14'!$A$52,(IF(G3127=3,'ANEXO RP14'!$A$53,(IF(G3127=4,'ANEXO RP14'!$A$54,(IF(G3127=5,'ANEXO RP14'!$A$55,(IF(G3127=6,'ANEXO RP14'!$A$56,(IF(G3127=7,'ANEXO RP14'!$A$57,(IF(G3127=8,'ANEXO RP14'!$A$58,(IF(G3127=9,'ANEXO RP14'!$A$59,(IF(G3127=10,'ANEXO RP14'!$A$60,(IF(G3127=11,'ANEXO RP14'!$A$61,(IF(G3127=12,'ANEXO RP14'!$A$62,(IF(G3127=13,'ANEXO RP14'!$A$63,(IF(G3127=14,'ANEXO RP14'!$A$64,(IF(G3127=15,'ANEXO RP14'!$A$65,(IF(G3127=16,'ANEXO RP14'!$A$66," ")))))))))))))))))))))))))))))))</f>
        <v xml:space="preserve"> </v>
      </c>
      <c r="I3127" s="106"/>
      <c r="J3127" s="114"/>
      <c r="K3127" s="91"/>
    </row>
    <row r="3128" spans="1:11" s="30" customFormat="1" ht="41.25" customHeight="1" thickBot="1" x14ac:dyDescent="0.3">
      <c r="A3128" s="113"/>
      <c r="B3128" s="93"/>
      <c r="C3128" s="55"/>
      <c r="D3128" s="94" t="e">
        <f>VLOOKUP($C3127:$C$5004,$C$27:$D$5004,2,0)</f>
        <v>#N/A</v>
      </c>
      <c r="E3128" s="99"/>
      <c r="F3128" s="60" t="e">
        <f>VLOOKUP($E3128:$E$5004,'PLANO DE APLICAÇÃO'!$A$5:$B$1002,2,0)</f>
        <v>#N/A</v>
      </c>
      <c r="G3128" s="28"/>
      <c r="H3128" s="29" t="str">
        <f>IF(G3128=1,'ANEXO RP14'!$A$51,(IF(G3128=2,'ANEXO RP14'!$A$52,(IF(G3128=3,'ANEXO RP14'!$A$53,(IF(G3128=4,'ANEXO RP14'!$A$54,(IF(G3128=5,'ANEXO RP14'!$A$55,(IF(G3128=6,'ANEXO RP14'!$A$56,(IF(G3128=7,'ANEXO RP14'!$A$57,(IF(G3128=8,'ANEXO RP14'!$A$58,(IF(G3128=9,'ANEXO RP14'!$A$59,(IF(G3128=10,'ANEXO RP14'!$A$60,(IF(G3128=11,'ANEXO RP14'!$A$61,(IF(G3128=12,'ANEXO RP14'!$A$62,(IF(G3128=13,'ANEXO RP14'!$A$63,(IF(G3128=14,'ANEXO RP14'!$A$64,(IF(G3128=15,'ANEXO RP14'!$A$65,(IF(G3128=16,'ANEXO RP14'!$A$66," ")))))))))))))))))))))))))))))))</f>
        <v xml:space="preserve"> </v>
      </c>
      <c r="I3128" s="106"/>
      <c r="J3128" s="114"/>
      <c r="K3128" s="91"/>
    </row>
    <row r="3129" spans="1:11" s="30" customFormat="1" ht="41.25" customHeight="1" thickBot="1" x14ac:dyDescent="0.3">
      <c r="A3129" s="113"/>
      <c r="B3129" s="93"/>
      <c r="C3129" s="55"/>
      <c r="D3129" s="94" t="e">
        <f>VLOOKUP($C3128:$C$5004,$C$27:$D$5004,2,0)</f>
        <v>#N/A</v>
      </c>
      <c r="E3129" s="99"/>
      <c r="F3129" s="60" t="e">
        <f>VLOOKUP($E3129:$E$5004,'PLANO DE APLICAÇÃO'!$A$5:$B$1002,2,0)</f>
        <v>#N/A</v>
      </c>
      <c r="G3129" s="28"/>
      <c r="H3129" s="29" t="str">
        <f>IF(G3129=1,'ANEXO RP14'!$A$51,(IF(G3129=2,'ANEXO RP14'!$A$52,(IF(G3129=3,'ANEXO RP14'!$A$53,(IF(G3129=4,'ANEXO RP14'!$A$54,(IF(G3129=5,'ANEXO RP14'!$A$55,(IF(G3129=6,'ANEXO RP14'!$A$56,(IF(G3129=7,'ANEXO RP14'!$A$57,(IF(G3129=8,'ANEXO RP14'!$A$58,(IF(G3129=9,'ANEXO RP14'!$A$59,(IF(G3129=10,'ANEXO RP14'!$A$60,(IF(G3129=11,'ANEXO RP14'!$A$61,(IF(G3129=12,'ANEXO RP14'!$A$62,(IF(G3129=13,'ANEXO RP14'!$A$63,(IF(G3129=14,'ANEXO RP14'!$A$64,(IF(G3129=15,'ANEXO RP14'!$A$65,(IF(G3129=16,'ANEXO RP14'!$A$66," ")))))))))))))))))))))))))))))))</f>
        <v xml:space="preserve"> </v>
      </c>
      <c r="I3129" s="106"/>
      <c r="J3129" s="114"/>
      <c r="K3129" s="91"/>
    </row>
    <row r="3130" spans="1:11" s="30" customFormat="1" ht="41.25" customHeight="1" thickBot="1" x14ac:dyDescent="0.3">
      <c r="A3130" s="113"/>
      <c r="B3130" s="93"/>
      <c r="C3130" s="55"/>
      <c r="D3130" s="94" t="e">
        <f>VLOOKUP($C3129:$C$5004,$C$27:$D$5004,2,0)</f>
        <v>#N/A</v>
      </c>
      <c r="E3130" s="99"/>
      <c r="F3130" s="60" t="e">
        <f>VLOOKUP($E3130:$E$5004,'PLANO DE APLICAÇÃO'!$A$5:$B$1002,2,0)</f>
        <v>#N/A</v>
      </c>
      <c r="G3130" s="28"/>
      <c r="H3130" s="29" t="str">
        <f>IF(G3130=1,'ANEXO RP14'!$A$51,(IF(G3130=2,'ANEXO RP14'!$A$52,(IF(G3130=3,'ANEXO RP14'!$A$53,(IF(G3130=4,'ANEXO RP14'!$A$54,(IF(G3130=5,'ANEXO RP14'!$A$55,(IF(G3130=6,'ANEXO RP14'!$A$56,(IF(G3130=7,'ANEXO RP14'!$A$57,(IF(G3130=8,'ANEXO RP14'!$A$58,(IF(G3130=9,'ANEXO RP14'!$A$59,(IF(G3130=10,'ANEXO RP14'!$A$60,(IF(G3130=11,'ANEXO RP14'!$A$61,(IF(G3130=12,'ANEXO RP14'!$A$62,(IF(G3130=13,'ANEXO RP14'!$A$63,(IF(G3130=14,'ANEXO RP14'!$A$64,(IF(G3130=15,'ANEXO RP14'!$A$65,(IF(G3130=16,'ANEXO RP14'!$A$66," ")))))))))))))))))))))))))))))))</f>
        <v xml:space="preserve"> </v>
      </c>
      <c r="I3130" s="106"/>
      <c r="J3130" s="114"/>
      <c r="K3130" s="91"/>
    </row>
    <row r="3131" spans="1:11" s="30" customFormat="1" ht="41.25" customHeight="1" thickBot="1" x14ac:dyDescent="0.3">
      <c r="A3131" s="113"/>
      <c r="B3131" s="93"/>
      <c r="C3131" s="55"/>
      <c r="D3131" s="94" t="e">
        <f>VLOOKUP($C3130:$C$5004,$C$27:$D$5004,2,0)</f>
        <v>#N/A</v>
      </c>
      <c r="E3131" s="99"/>
      <c r="F3131" s="60" t="e">
        <f>VLOOKUP($E3131:$E$5004,'PLANO DE APLICAÇÃO'!$A$5:$B$1002,2,0)</f>
        <v>#N/A</v>
      </c>
      <c r="G3131" s="28"/>
      <c r="H3131" s="29" t="str">
        <f>IF(G3131=1,'ANEXO RP14'!$A$51,(IF(G3131=2,'ANEXO RP14'!$A$52,(IF(G3131=3,'ANEXO RP14'!$A$53,(IF(G3131=4,'ANEXO RP14'!$A$54,(IF(G3131=5,'ANEXO RP14'!$A$55,(IF(G3131=6,'ANEXO RP14'!$A$56,(IF(G3131=7,'ANEXO RP14'!$A$57,(IF(G3131=8,'ANEXO RP14'!$A$58,(IF(G3131=9,'ANEXO RP14'!$A$59,(IF(G3131=10,'ANEXO RP14'!$A$60,(IF(G3131=11,'ANEXO RP14'!$A$61,(IF(G3131=12,'ANEXO RP14'!$A$62,(IF(G3131=13,'ANEXO RP14'!$A$63,(IF(G3131=14,'ANEXO RP14'!$A$64,(IF(G3131=15,'ANEXO RP14'!$A$65,(IF(G3131=16,'ANEXO RP14'!$A$66," ")))))))))))))))))))))))))))))))</f>
        <v xml:space="preserve"> </v>
      </c>
      <c r="I3131" s="106"/>
      <c r="J3131" s="114"/>
      <c r="K3131" s="91"/>
    </row>
    <row r="3132" spans="1:11" s="30" customFormat="1" ht="41.25" customHeight="1" thickBot="1" x14ac:dyDescent="0.3">
      <c r="A3132" s="113"/>
      <c r="B3132" s="93"/>
      <c r="C3132" s="55"/>
      <c r="D3132" s="94" t="e">
        <f>VLOOKUP($C3131:$C$5004,$C$27:$D$5004,2,0)</f>
        <v>#N/A</v>
      </c>
      <c r="E3132" s="99"/>
      <c r="F3132" s="60" t="e">
        <f>VLOOKUP($E3132:$E$5004,'PLANO DE APLICAÇÃO'!$A$5:$B$1002,2,0)</f>
        <v>#N/A</v>
      </c>
      <c r="G3132" s="28"/>
      <c r="H3132" s="29" t="str">
        <f>IF(G3132=1,'ANEXO RP14'!$A$51,(IF(G3132=2,'ANEXO RP14'!$A$52,(IF(G3132=3,'ANEXO RP14'!$A$53,(IF(G3132=4,'ANEXO RP14'!$A$54,(IF(G3132=5,'ANEXO RP14'!$A$55,(IF(G3132=6,'ANEXO RP14'!$A$56,(IF(G3132=7,'ANEXO RP14'!$A$57,(IF(G3132=8,'ANEXO RP14'!$A$58,(IF(G3132=9,'ANEXO RP14'!$A$59,(IF(G3132=10,'ANEXO RP14'!$A$60,(IF(G3132=11,'ANEXO RP14'!$A$61,(IF(G3132=12,'ANEXO RP14'!$A$62,(IF(G3132=13,'ANEXO RP14'!$A$63,(IF(G3132=14,'ANEXO RP14'!$A$64,(IF(G3132=15,'ANEXO RP14'!$A$65,(IF(G3132=16,'ANEXO RP14'!$A$66," ")))))))))))))))))))))))))))))))</f>
        <v xml:space="preserve"> </v>
      </c>
      <c r="I3132" s="106"/>
      <c r="J3132" s="114"/>
      <c r="K3132" s="91"/>
    </row>
    <row r="3133" spans="1:11" s="30" customFormat="1" ht="41.25" customHeight="1" thickBot="1" x14ac:dyDescent="0.3">
      <c r="A3133" s="113"/>
      <c r="B3133" s="93"/>
      <c r="C3133" s="55"/>
      <c r="D3133" s="94" t="e">
        <f>VLOOKUP($C3132:$C$5004,$C$27:$D$5004,2,0)</f>
        <v>#N/A</v>
      </c>
      <c r="E3133" s="99"/>
      <c r="F3133" s="60" t="e">
        <f>VLOOKUP($E3133:$E$5004,'PLANO DE APLICAÇÃO'!$A$5:$B$1002,2,0)</f>
        <v>#N/A</v>
      </c>
      <c r="G3133" s="28"/>
      <c r="H3133" s="29" t="str">
        <f>IF(G3133=1,'ANEXO RP14'!$A$51,(IF(G3133=2,'ANEXO RP14'!$A$52,(IF(G3133=3,'ANEXO RP14'!$A$53,(IF(G3133=4,'ANEXO RP14'!$A$54,(IF(G3133=5,'ANEXO RP14'!$A$55,(IF(G3133=6,'ANEXO RP14'!$A$56,(IF(G3133=7,'ANEXO RP14'!$A$57,(IF(G3133=8,'ANEXO RP14'!$A$58,(IF(G3133=9,'ANEXO RP14'!$A$59,(IF(G3133=10,'ANEXO RP14'!$A$60,(IF(G3133=11,'ANEXO RP14'!$A$61,(IF(G3133=12,'ANEXO RP14'!$A$62,(IF(G3133=13,'ANEXO RP14'!$A$63,(IF(G3133=14,'ANEXO RP14'!$A$64,(IF(G3133=15,'ANEXO RP14'!$A$65,(IF(G3133=16,'ANEXO RP14'!$A$66," ")))))))))))))))))))))))))))))))</f>
        <v xml:space="preserve"> </v>
      </c>
      <c r="I3133" s="106"/>
      <c r="J3133" s="114"/>
      <c r="K3133" s="91"/>
    </row>
    <row r="3134" spans="1:11" s="30" customFormat="1" ht="41.25" customHeight="1" thickBot="1" x14ac:dyDescent="0.3">
      <c r="A3134" s="113"/>
      <c r="B3134" s="93"/>
      <c r="C3134" s="55"/>
      <c r="D3134" s="94" t="e">
        <f>VLOOKUP($C3133:$C$5004,$C$27:$D$5004,2,0)</f>
        <v>#N/A</v>
      </c>
      <c r="E3134" s="99"/>
      <c r="F3134" s="60" t="e">
        <f>VLOOKUP($E3134:$E$5004,'PLANO DE APLICAÇÃO'!$A$5:$B$1002,2,0)</f>
        <v>#N/A</v>
      </c>
      <c r="G3134" s="28"/>
      <c r="H3134" s="29" t="str">
        <f>IF(G3134=1,'ANEXO RP14'!$A$51,(IF(G3134=2,'ANEXO RP14'!$A$52,(IF(G3134=3,'ANEXO RP14'!$A$53,(IF(G3134=4,'ANEXO RP14'!$A$54,(IF(G3134=5,'ANEXO RP14'!$A$55,(IF(G3134=6,'ANEXO RP14'!$A$56,(IF(G3134=7,'ANEXO RP14'!$A$57,(IF(G3134=8,'ANEXO RP14'!$A$58,(IF(G3134=9,'ANEXO RP14'!$A$59,(IF(G3134=10,'ANEXO RP14'!$A$60,(IF(G3134=11,'ANEXO RP14'!$A$61,(IF(G3134=12,'ANEXO RP14'!$A$62,(IF(G3134=13,'ANEXO RP14'!$A$63,(IF(G3134=14,'ANEXO RP14'!$A$64,(IF(G3134=15,'ANEXO RP14'!$A$65,(IF(G3134=16,'ANEXO RP14'!$A$66," ")))))))))))))))))))))))))))))))</f>
        <v xml:space="preserve"> </v>
      </c>
      <c r="I3134" s="106"/>
      <c r="J3134" s="114"/>
      <c r="K3134" s="91"/>
    </row>
    <row r="3135" spans="1:11" s="30" customFormat="1" ht="41.25" customHeight="1" thickBot="1" x14ac:dyDescent="0.3">
      <c r="A3135" s="113"/>
      <c r="B3135" s="93"/>
      <c r="C3135" s="55"/>
      <c r="D3135" s="94" t="e">
        <f>VLOOKUP($C3134:$C$5004,$C$27:$D$5004,2,0)</f>
        <v>#N/A</v>
      </c>
      <c r="E3135" s="99"/>
      <c r="F3135" s="60" t="e">
        <f>VLOOKUP($E3135:$E$5004,'PLANO DE APLICAÇÃO'!$A$5:$B$1002,2,0)</f>
        <v>#N/A</v>
      </c>
      <c r="G3135" s="28"/>
      <c r="H3135" s="29" t="str">
        <f>IF(G3135=1,'ANEXO RP14'!$A$51,(IF(G3135=2,'ANEXO RP14'!$A$52,(IF(G3135=3,'ANEXO RP14'!$A$53,(IF(G3135=4,'ANEXO RP14'!$A$54,(IF(G3135=5,'ANEXO RP14'!$A$55,(IF(G3135=6,'ANEXO RP14'!$A$56,(IF(G3135=7,'ANEXO RP14'!$A$57,(IF(G3135=8,'ANEXO RP14'!$A$58,(IF(G3135=9,'ANEXO RP14'!$A$59,(IF(G3135=10,'ANEXO RP14'!$A$60,(IF(G3135=11,'ANEXO RP14'!$A$61,(IF(G3135=12,'ANEXO RP14'!$A$62,(IF(G3135=13,'ANEXO RP14'!$A$63,(IF(G3135=14,'ANEXO RP14'!$A$64,(IF(G3135=15,'ANEXO RP14'!$A$65,(IF(G3135=16,'ANEXO RP14'!$A$66," ")))))))))))))))))))))))))))))))</f>
        <v xml:space="preserve"> </v>
      </c>
      <c r="I3135" s="106"/>
      <c r="J3135" s="114"/>
      <c r="K3135" s="91"/>
    </row>
    <row r="3136" spans="1:11" s="30" customFormat="1" ht="41.25" customHeight="1" thickBot="1" x14ac:dyDescent="0.3">
      <c r="A3136" s="113"/>
      <c r="B3136" s="93"/>
      <c r="C3136" s="55"/>
      <c r="D3136" s="94" t="e">
        <f>VLOOKUP($C3135:$C$5004,$C$27:$D$5004,2,0)</f>
        <v>#N/A</v>
      </c>
      <c r="E3136" s="99"/>
      <c r="F3136" s="60" t="e">
        <f>VLOOKUP($E3136:$E$5004,'PLANO DE APLICAÇÃO'!$A$5:$B$1002,2,0)</f>
        <v>#N/A</v>
      </c>
      <c r="G3136" s="28"/>
      <c r="H3136" s="29" t="str">
        <f>IF(G3136=1,'ANEXO RP14'!$A$51,(IF(G3136=2,'ANEXO RP14'!$A$52,(IF(G3136=3,'ANEXO RP14'!$A$53,(IF(G3136=4,'ANEXO RP14'!$A$54,(IF(G3136=5,'ANEXO RP14'!$A$55,(IF(G3136=6,'ANEXO RP14'!$A$56,(IF(G3136=7,'ANEXO RP14'!$A$57,(IF(G3136=8,'ANEXO RP14'!$A$58,(IF(G3136=9,'ANEXO RP14'!$A$59,(IF(G3136=10,'ANEXO RP14'!$A$60,(IF(G3136=11,'ANEXO RP14'!$A$61,(IF(G3136=12,'ANEXO RP14'!$A$62,(IF(G3136=13,'ANEXO RP14'!$A$63,(IF(G3136=14,'ANEXO RP14'!$A$64,(IF(G3136=15,'ANEXO RP14'!$A$65,(IF(G3136=16,'ANEXO RP14'!$A$66," ")))))))))))))))))))))))))))))))</f>
        <v xml:space="preserve"> </v>
      </c>
      <c r="I3136" s="106"/>
      <c r="J3136" s="114"/>
      <c r="K3136" s="91"/>
    </row>
    <row r="3137" spans="1:11" s="30" customFormat="1" ht="41.25" customHeight="1" thickBot="1" x14ac:dyDescent="0.3">
      <c r="A3137" s="113"/>
      <c r="B3137" s="93"/>
      <c r="C3137" s="55"/>
      <c r="D3137" s="94" t="e">
        <f>VLOOKUP($C3136:$C$5004,$C$27:$D$5004,2,0)</f>
        <v>#N/A</v>
      </c>
      <c r="E3137" s="99"/>
      <c r="F3137" s="60" t="e">
        <f>VLOOKUP($E3137:$E$5004,'PLANO DE APLICAÇÃO'!$A$5:$B$1002,2,0)</f>
        <v>#N/A</v>
      </c>
      <c r="G3137" s="28"/>
      <c r="H3137" s="29" t="str">
        <f>IF(G3137=1,'ANEXO RP14'!$A$51,(IF(G3137=2,'ANEXO RP14'!$A$52,(IF(G3137=3,'ANEXO RP14'!$A$53,(IF(G3137=4,'ANEXO RP14'!$A$54,(IF(G3137=5,'ANEXO RP14'!$A$55,(IF(G3137=6,'ANEXO RP14'!$A$56,(IF(G3137=7,'ANEXO RP14'!$A$57,(IF(G3137=8,'ANEXO RP14'!$A$58,(IF(G3137=9,'ANEXO RP14'!$A$59,(IF(G3137=10,'ANEXO RP14'!$A$60,(IF(G3137=11,'ANEXO RP14'!$A$61,(IF(G3137=12,'ANEXO RP14'!$A$62,(IF(G3137=13,'ANEXO RP14'!$A$63,(IF(G3137=14,'ANEXO RP14'!$A$64,(IF(G3137=15,'ANEXO RP14'!$A$65,(IF(G3137=16,'ANEXO RP14'!$A$66," ")))))))))))))))))))))))))))))))</f>
        <v xml:space="preserve"> </v>
      </c>
      <c r="I3137" s="106"/>
      <c r="J3137" s="114"/>
      <c r="K3137" s="91"/>
    </row>
    <row r="3138" spans="1:11" s="30" customFormat="1" ht="41.25" customHeight="1" thickBot="1" x14ac:dyDescent="0.3">
      <c r="A3138" s="113"/>
      <c r="B3138" s="93"/>
      <c r="C3138" s="55"/>
      <c r="D3138" s="94" t="e">
        <f>VLOOKUP($C3137:$C$5004,$C$27:$D$5004,2,0)</f>
        <v>#N/A</v>
      </c>
      <c r="E3138" s="99"/>
      <c r="F3138" s="60" t="e">
        <f>VLOOKUP($E3138:$E$5004,'PLANO DE APLICAÇÃO'!$A$5:$B$1002,2,0)</f>
        <v>#N/A</v>
      </c>
      <c r="G3138" s="28"/>
      <c r="H3138" s="29" t="str">
        <f>IF(G3138=1,'ANEXO RP14'!$A$51,(IF(G3138=2,'ANEXO RP14'!$A$52,(IF(G3138=3,'ANEXO RP14'!$A$53,(IF(G3138=4,'ANEXO RP14'!$A$54,(IF(G3138=5,'ANEXO RP14'!$A$55,(IF(G3138=6,'ANEXO RP14'!$A$56,(IF(G3138=7,'ANEXO RP14'!$A$57,(IF(G3138=8,'ANEXO RP14'!$A$58,(IF(G3138=9,'ANEXO RP14'!$A$59,(IF(G3138=10,'ANEXO RP14'!$A$60,(IF(G3138=11,'ANEXO RP14'!$A$61,(IF(G3138=12,'ANEXO RP14'!$A$62,(IF(G3138=13,'ANEXO RP14'!$A$63,(IF(G3138=14,'ANEXO RP14'!$A$64,(IF(G3138=15,'ANEXO RP14'!$A$65,(IF(G3138=16,'ANEXO RP14'!$A$66," ")))))))))))))))))))))))))))))))</f>
        <v xml:space="preserve"> </v>
      </c>
      <c r="I3138" s="106"/>
      <c r="J3138" s="114"/>
      <c r="K3138" s="91"/>
    </row>
    <row r="3139" spans="1:11" s="30" customFormat="1" ht="41.25" customHeight="1" thickBot="1" x14ac:dyDescent="0.3">
      <c r="A3139" s="113"/>
      <c r="B3139" s="93"/>
      <c r="C3139" s="55"/>
      <c r="D3139" s="94" t="e">
        <f>VLOOKUP($C3138:$C$5004,$C$27:$D$5004,2,0)</f>
        <v>#N/A</v>
      </c>
      <c r="E3139" s="99"/>
      <c r="F3139" s="60" t="e">
        <f>VLOOKUP($E3139:$E$5004,'PLANO DE APLICAÇÃO'!$A$5:$B$1002,2,0)</f>
        <v>#N/A</v>
      </c>
      <c r="G3139" s="28"/>
      <c r="H3139" s="29" t="str">
        <f>IF(G3139=1,'ANEXO RP14'!$A$51,(IF(G3139=2,'ANEXO RP14'!$A$52,(IF(G3139=3,'ANEXO RP14'!$A$53,(IF(G3139=4,'ANEXO RP14'!$A$54,(IF(G3139=5,'ANEXO RP14'!$A$55,(IF(G3139=6,'ANEXO RP14'!$A$56,(IF(G3139=7,'ANEXO RP14'!$A$57,(IF(G3139=8,'ANEXO RP14'!$A$58,(IF(G3139=9,'ANEXO RP14'!$A$59,(IF(G3139=10,'ANEXO RP14'!$A$60,(IF(G3139=11,'ANEXO RP14'!$A$61,(IF(G3139=12,'ANEXO RP14'!$A$62,(IF(G3139=13,'ANEXO RP14'!$A$63,(IF(G3139=14,'ANEXO RP14'!$A$64,(IF(G3139=15,'ANEXO RP14'!$A$65,(IF(G3139=16,'ANEXO RP14'!$A$66," ")))))))))))))))))))))))))))))))</f>
        <v xml:space="preserve"> </v>
      </c>
      <c r="I3139" s="106"/>
      <c r="J3139" s="114"/>
      <c r="K3139" s="91"/>
    </row>
    <row r="3140" spans="1:11" s="30" customFormat="1" ht="41.25" customHeight="1" thickBot="1" x14ac:dyDescent="0.3">
      <c r="A3140" s="113"/>
      <c r="B3140" s="93"/>
      <c r="C3140" s="55"/>
      <c r="D3140" s="94" t="e">
        <f>VLOOKUP($C3139:$C$5004,$C$27:$D$5004,2,0)</f>
        <v>#N/A</v>
      </c>
      <c r="E3140" s="99"/>
      <c r="F3140" s="60" t="e">
        <f>VLOOKUP($E3140:$E$5004,'PLANO DE APLICAÇÃO'!$A$5:$B$1002,2,0)</f>
        <v>#N/A</v>
      </c>
      <c r="G3140" s="28"/>
      <c r="H3140" s="29" t="str">
        <f>IF(G3140=1,'ANEXO RP14'!$A$51,(IF(G3140=2,'ANEXO RP14'!$A$52,(IF(G3140=3,'ANEXO RP14'!$A$53,(IF(G3140=4,'ANEXO RP14'!$A$54,(IF(G3140=5,'ANEXO RP14'!$A$55,(IF(G3140=6,'ANEXO RP14'!$A$56,(IF(G3140=7,'ANEXO RP14'!$A$57,(IF(G3140=8,'ANEXO RP14'!$A$58,(IF(G3140=9,'ANEXO RP14'!$A$59,(IF(G3140=10,'ANEXO RP14'!$A$60,(IF(G3140=11,'ANEXO RP14'!$A$61,(IF(G3140=12,'ANEXO RP14'!$A$62,(IF(G3140=13,'ANEXO RP14'!$A$63,(IF(G3140=14,'ANEXO RP14'!$A$64,(IF(G3140=15,'ANEXO RP14'!$A$65,(IF(G3140=16,'ANEXO RP14'!$A$66," ")))))))))))))))))))))))))))))))</f>
        <v xml:space="preserve"> </v>
      </c>
      <c r="I3140" s="106"/>
      <c r="J3140" s="114"/>
      <c r="K3140" s="91"/>
    </row>
    <row r="3141" spans="1:11" s="30" customFormat="1" ht="41.25" customHeight="1" thickBot="1" x14ac:dyDescent="0.3">
      <c r="A3141" s="113"/>
      <c r="B3141" s="93"/>
      <c r="C3141" s="55"/>
      <c r="D3141" s="94" t="e">
        <f>VLOOKUP($C3140:$C$5004,$C$27:$D$5004,2,0)</f>
        <v>#N/A</v>
      </c>
      <c r="E3141" s="99"/>
      <c r="F3141" s="60" t="e">
        <f>VLOOKUP($E3141:$E$5004,'PLANO DE APLICAÇÃO'!$A$5:$B$1002,2,0)</f>
        <v>#N/A</v>
      </c>
      <c r="G3141" s="28"/>
      <c r="H3141" s="29" t="str">
        <f>IF(G3141=1,'ANEXO RP14'!$A$51,(IF(G3141=2,'ANEXO RP14'!$A$52,(IF(G3141=3,'ANEXO RP14'!$A$53,(IF(G3141=4,'ANEXO RP14'!$A$54,(IF(G3141=5,'ANEXO RP14'!$A$55,(IF(G3141=6,'ANEXO RP14'!$A$56,(IF(G3141=7,'ANEXO RP14'!$A$57,(IF(G3141=8,'ANEXO RP14'!$A$58,(IF(G3141=9,'ANEXO RP14'!$A$59,(IF(G3141=10,'ANEXO RP14'!$A$60,(IF(G3141=11,'ANEXO RP14'!$A$61,(IF(G3141=12,'ANEXO RP14'!$A$62,(IF(G3141=13,'ANEXO RP14'!$A$63,(IF(G3141=14,'ANEXO RP14'!$A$64,(IF(G3141=15,'ANEXO RP14'!$A$65,(IF(G3141=16,'ANEXO RP14'!$A$66," ")))))))))))))))))))))))))))))))</f>
        <v xml:space="preserve"> </v>
      </c>
      <c r="I3141" s="106"/>
      <c r="J3141" s="114"/>
      <c r="K3141" s="91"/>
    </row>
    <row r="3142" spans="1:11" s="30" customFormat="1" ht="41.25" customHeight="1" thickBot="1" x14ac:dyDescent="0.3">
      <c r="A3142" s="113"/>
      <c r="B3142" s="93"/>
      <c r="C3142" s="55"/>
      <c r="D3142" s="94" t="e">
        <f>VLOOKUP($C3141:$C$5004,$C$27:$D$5004,2,0)</f>
        <v>#N/A</v>
      </c>
      <c r="E3142" s="99"/>
      <c r="F3142" s="60" t="e">
        <f>VLOOKUP($E3142:$E$5004,'PLANO DE APLICAÇÃO'!$A$5:$B$1002,2,0)</f>
        <v>#N/A</v>
      </c>
      <c r="G3142" s="28"/>
      <c r="H3142" s="29" t="str">
        <f>IF(G3142=1,'ANEXO RP14'!$A$51,(IF(G3142=2,'ANEXO RP14'!$A$52,(IF(G3142=3,'ANEXO RP14'!$A$53,(IF(G3142=4,'ANEXO RP14'!$A$54,(IF(G3142=5,'ANEXO RP14'!$A$55,(IF(G3142=6,'ANEXO RP14'!$A$56,(IF(G3142=7,'ANEXO RP14'!$A$57,(IF(G3142=8,'ANEXO RP14'!$A$58,(IF(G3142=9,'ANEXO RP14'!$A$59,(IF(G3142=10,'ANEXO RP14'!$A$60,(IF(G3142=11,'ANEXO RP14'!$A$61,(IF(G3142=12,'ANEXO RP14'!$A$62,(IF(G3142=13,'ANEXO RP14'!$A$63,(IF(G3142=14,'ANEXO RP14'!$A$64,(IF(G3142=15,'ANEXO RP14'!$A$65,(IF(G3142=16,'ANEXO RP14'!$A$66," ")))))))))))))))))))))))))))))))</f>
        <v xml:space="preserve"> </v>
      </c>
      <c r="I3142" s="106"/>
      <c r="J3142" s="114"/>
      <c r="K3142" s="91"/>
    </row>
    <row r="3143" spans="1:11" s="30" customFormat="1" ht="41.25" customHeight="1" thickBot="1" x14ac:dyDescent="0.3">
      <c r="A3143" s="113"/>
      <c r="B3143" s="93"/>
      <c r="C3143" s="55"/>
      <c r="D3143" s="94" t="e">
        <f>VLOOKUP($C3142:$C$5004,$C$27:$D$5004,2,0)</f>
        <v>#N/A</v>
      </c>
      <c r="E3143" s="99"/>
      <c r="F3143" s="60" t="e">
        <f>VLOOKUP($E3143:$E$5004,'PLANO DE APLICAÇÃO'!$A$5:$B$1002,2,0)</f>
        <v>#N/A</v>
      </c>
      <c r="G3143" s="28"/>
      <c r="H3143" s="29" t="str">
        <f>IF(G3143=1,'ANEXO RP14'!$A$51,(IF(G3143=2,'ANEXO RP14'!$A$52,(IF(G3143=3,'ANEXO RP14'!$A$53,(IF(G3143=4,'ANEXO RP14'!$A$54,(IF(G3143=5,'ANEXO RP14'!$A$55,(IF(G3143=6,'ANEXO RP14'!$A$56,(IF(G3143=7,'ANEXO RP14'!$A$57,(IF(G3143=8,'ANEXO RP14'!$A$58,(IF(G3143=9,'ANEXO RP14'!$A$59,(IF(G3143=10,'ANEXO RP14'!$A$60,(IF(G3143=11,'ANEXO RP14'!$A$61,(IF(G3143=12,'ANEXO RP14'!$A$62,(IF(G3143=13,'ANEXO RP14'!$A$63,(IF(G3143=14,'ANEXO RP14'!$A$64,(IF(G3143=15,'ANEXO RP14'!$A$65,(IF(G3143=16,'ANEXO RP14'!$A$66," ")))))))))))))))))))))))))))))))</f>
        <v xml:space="preserve"> </v>
      </c>
      <c r="I3143" s="106"/>
      <c r="J3143" s="114"/>
      <c r="K3143" s="91"/>
    </row>
    <row r="3144" spans="1:11" s="30" customFormat="1" ht="41.25" customHeight="1" thickBot="1" x14ac:dyDescent="0.3">
      <c r="A3144" s="113"/>
      <c r="B3144" s="93"/>
      <c r="C3144" s="55"/>
      <c r="D3144" s="94" t="e">
        <f>VLOOKUP($C3143:$C$5004,$C$27:$D$5004,2,0)</f>
        <v>#N/A</v>
      </c>
      <c r="E3144" s="99"/>
      <c r="F3144" s="60" t="e">
        <f>VLOOKUP($E3144:$E$5004,'PLANO DE APLICAÇÃO'!$A$5:$B$1002,2,0)</f>
        <v>#N/A</v>
      </c>
      <c r="G3144" s="28"/>
      <c r="H3144" s="29" t="str">
        <f>IF(G3144=1,'ANEXO RP14'!$A$51,(IF(G3144=2,'ANEXO RP14'!$A$52,(IF(G3144=3,'ANEXO RP14'!$A$53,(IF(G3144=4,'ANEXO RP14'!$A$54,(IF(G3144=5,'ANEXO RP14'!$A$55,(IF(G3144=6,'ANEXO RP14'!$A$56,(IF(G3144=7,'ANEXO RP14'!$A$57,(IF(G3144=8,'ANEXO RP14'!$A$58,(IF(G3144=9,'ANEXO RP14'!$A$59,(IF(G3144=10,'ANEXO RP14'!$A$60,(IF(G3144=11,'ANEXO RP14'!$A$61,(IF(G3144=12,'ANEXO RP14'!$A$62,(IF(G3144=13,'ANEXO RP14'!$A$63,(IF(G3144=14,'ANEXO RP14'!$A$64,(IF(G3144=15,'ANEXO RP14'!$A$65,(IF(G3144=16,'ANEXO RP14'!$A$66," ")))))))))))))))))))))))))))))))</f>
        <v xml:space="preserve"> </v>
      </c>
      <c r="I3144" s="106"/>
      <c r="J3144" s="114"/>
      <c r="K3144" s="91"/>
    </row>
    <row r="3145" spans="1:11" s="30" customFormat="1" ht="41.25" customHeight="1" thickBot="1" x14ac:dyDescent="0.3">
      <c r="A3145" s="113"/>
      <c r="B3145" s="93"/>
      <c r="C3145" s="55"/>
      <c r="D3145" s="94" t="e">
        <f>VLOOKUP($C3144:$C$5004,$C$27:$D$5004,2,0)</f>
        <v>#N/A</v>
      </c>
      <c r="E3145" s="99"/>
      <c r="F3145" s="60" t="e">
        <f>VLOOKUP($E3145:$E$5004,'PLANO DE APLICAÇÃO'!$A$5:$B$1002,2,0)</f>
        <v>#N/A</v>
      </c>
      <c r="G3145" s="28"/>
      <c r="H3145" s="29" t="str">
        <f>IF(G3145=1,'ANEXO RP14'!$A$51,(IF(G3145=2,'ANEXO RP14'!$A$52,(IF(G3145=3,'ANEXO RP14'!$A$53,(IF(G3145=4,'ANEXO RP14'!$A$54,(IF(G3145=5,'ANEXO RP14'!$A$55,(IF(G3145=6,'ANEXO RP14'!$A$56,(IF(G3145=7,'ANEXO RP14'!$A$57,(IF(G3145=8,'ANEXO RP14'!$A$58,(IF(G3145=9,'ANEXO RP14'!$A$59,(IF(G3145=10,'ANEXO RP14'!$A$60,(IF(G3145=11,'ANEXO RP14'!$A$61,(IF(G3145=12,'ANEXO RP14'!$A$62,(IF(G3145=13,'ANEXO RP14'!$A$63,(IF(G3145=14,'ANEXO RP14'!$A$64,(IF(G3145=15,'ANEXO RP14'!$A$65,(IF(G3145=16,'ANEXO RP14'!$A$66," ")))))))))))))))))))))))))))))))</f>
        <v xml:space="preserve"> </v>
      </c>
      <c r="I3145" s="106"/>
      <c r="J3145" s="114"/>
      <c r="K3145" s="91"/>
    </row>
    <row r="3146" spans="1:11" s="30" customFormat="1" ht="41.25" customHeight="1" thickBot="1" x14ac:dyDescent="0.3">
      <c r="A3146" s="113"/>
      <c r="B3146" s="93"/>
      <c r="C3146" s="55"/>
      <c r="D3146" s="94" t="e">
        <f>VLOOKUP($C3145:$C$5004,$C$27:$D$5004,2,0)</f>
        <v>#N/A</v>
      </c>
      <c r="E3146" s="99"/>
      <c r="F3146" s="60" t="e">
        <f>VLOOKUP($E3146:$E$5004,'PLANO DE APLICAÇÃO'!$A$5:$B$1002,2,0)</f>
        <v>#N/A</v>
      </c>
      <c r="G3146" s="28"/>
      <c r="H3146" s="29" t="str">
        <f>IF(G3146=1,'ANEXO RP14'!$A$51,(IF(G3146=2,'ANEXO RP14'!$A$52,(IF(G3146=3,'ANEXO RP14'!$A$53,(IF(G3146=4,'ANEXO RP14'!$A$54,(IF(G3146=5,'ANEXO RP14'!$A$55,(IF(G3146=6,'ANEXO RP14'!$A$56,(IF(G3146=7,'ANEXO RP14'!$A$57,(IF(G3146=8,'ANEXO RP14'!$A$58,(IF(G3146=9,'ANEXO RP14'!$A$59,(IF(G3146=10,'ANEXO RP14'!$A$60,(IF(G3146=11,'ANEXO RP14'!$A$61,(IF(G3146=12,'ANEXO RP14'!$A$62,(IF(G3146=13,'ANEXO RP14'!$A$63,(IF(G3146=14,'ANEXO RP14'!$A$64,(IF(G3146=15,'ANEXO RP14'!$A$65,(IF(G3146=16,'ANEXO RP14'!$A$66," ")))))))))))))))))))))))))))))))</f>
        <v xml:space="preserve"> </v>
      </c>
      <c r="I3146" s="106"/>
      <c r="J3146" s="114"/>
      <c r="K3146" s="91"/>
    </row>
    <row r="3147" spans="1:11" s="30" customFormat="1" ht="41.25" customHeight="1" thickBot="1" x14ac:dyDescent="0.3">
      <c r="A3147" s="113"/>
      <c r="B3147" s="93"/>
      <c r="C3147" s="55"/>
      <c r="D3147" s="94" t="e">
        <f>VLOOKUP($C3146:$C$5004,$C$27:$D$5004,2,0)</f>
        <v>#N/A</v>
      </c>
      <c r="E3147" s="99"/>
      <c r="F3147" s="60" t="e">
        <f>VLOOKUP($E3147:$E$5004,'PLANO DE APLICAÇÃO'!$A$5:$B$1002,2,0)</f>
        <v>#N/A</v>
      </c>
      <c r="G3147" s="28"/>
      <c r="H3147" s="29" t="str">
        <f>IF(G3147=1,'ANEXO RP14'!$A$51,(IF(G3147=2,'ANEXO RP14'!$A$52,(IF(G3147=3,'ANEXO RP14'!$A$53,(IF(G3147=4,'ANEXO RP14'!$A$54,(IF(G3147=5,'ANEXO RP14'!$A$55,(IF(G3147=6,'ANEXO RP14'!$A$56,(IF(G3147=7,'ANEXO RP14'!$A$57,(IF(G3147=8,'ANEXO RP14'!$A$58,(IF(G3147=9,'ANEXO RP14'!$A$59,(IF(G3147=10,'ANEXO RP14'!$A$60,(IF(G3147=11,'ANEXO RP14'!$A$61,(IF(G3147=12,'ANEXO RP14'!$A$62,(IF(G3147=13,'ANEXO RP14'!$A$63,(IF(G3147=14,'ANEXO RP14'!$A$64,(IF(G3147=15,'ANEXO RP14'!$A$65,(IF(G3147=16,'ANEXO RP14'!$A$66," ")))))))))))))))))))))))))))))))</f>
        <v xml:space="preserve"> </v>
      </c>
      <c r="I3147" s="106"/>
      <c r="J3147" s="114"/>
      <c r="K3147" s="91"/>
    </row>
    <row r="3148" spans="1:11" s="30" customFormat="1" ht="41.25" customHeight="1" thickBot="1" x14ac:dyDescent="0.3">
      <c r="A3148" s="113"/>
      <c r="B3148" s="93"/>
      <c r="C3148" s="55"/>
      <c r="D3148" s="94" t="e">
        <f>VLOOKUP($C3147:$C$5004,$C$27:$D$5004,2,0)</f>
        <v>#N/A</v>
      </c>
      <c r="E3148" s="99"/>
      <c r="F3148" s="60" t="e">
        <f>VLOOKUP($E3148:$E$5004,'PLANO DE APLICAÇÃO'!$A$5:$B$1002,2,0)</f>
        <v>#N/A</v>
      </c>
      <c r="G3148" s="28"/>
      <c r="H3148" s="29" t="str">
        <f>IF(G3148=1,'ANEXO RP14'!$A$51,(IF(G3148=2,'ANEXO RP14'!$A$52,(IF(G3148=3,'ANEXO RP14'!$A$53,(IF(G3148=4,'ANEXO RP14'!$A$54,(IF(G3148=5,'ANEXO RP14'!$A$55,(IF(G3148=6,'ANEXO RP14'!$A$56,(IF(G3148=7,'ANEXO RP14'!$A$57,(IF(G3148=8,'ANEXO RP14'!$A$58,(IF(G3148=9,'ANEXO RP14'!$A$59,(IF(G3148=10,'ANEXO RP14'!$A$60,(IF(G3148=11,'ANEXO RP14'!$A$61,(IF(G3148=12,'ANEXO RP14'!$A$62,(IF(G3148=13,'ANEXO RP14'!$A$63,(IF(G3148=14,'ANEXO RP14'!$A$64,(IF(G3148=15,'ANEXO RP14'!$A$65,(IF(G3148=16,'ANEXO RP14'!$A$66," ")))))))))))))))))))))))))))))))</f>
        <v xml:space="preserve"> </v>
      </c>
      <c r="I3148" s="106"/>
      <c r="J3148" s="114"/>
      <c r="K3148" s="91"/>
    </row>
    <row r="3149" spans="1:11" s="30" customFormat="1" ht="41.25" customHeight="1" thickBot="1" x14ac:dyDescent="0.3">
      <c r="A3149" s="113"/>
      <c r="B3149" s="93"/>
      <c r="C3149" s="55"/>
      <c r="D3149" s="94" t="e">
        <f>VLOOKUP($C3148:$C$5004,$C$27:$D$5004,2,0)</f>
        <v>#N/A</v>
      </c>
      <c r="E3149" s="99"/>
      <c r="F3149" s="60" t="e">
        <f>VLOOKUP($E3149:$E$5004,'PLANO DE APLICAÇÃO'!$A$5:$B$1002,2,0)</f>
        <v>#N/A</v>
      </c>
      <c r="G3149" s="28"/>
      <c r="H3149" s="29" t="str">
        <f>IF(G3149=1,'ANEXO RP14'!$A$51,(IF(G3149=2,'ANEXO RP14'!$A$52,(IF(G3149=3,'ANEXO RP14'!$A$53,(IF(G3149=4,'ANEXO RP14'!$A$54,(IF(G3149=5,'ANEXO RP14'!$A$55,(IF(G3149=6,'ANEXO RP14'!$A$56,(IF(G3149=7,'ANEXO RP14'!$A$57,(IF(G3149=8,'ANEXO RP14'!$A$58,(IF(G3149=9,'ANEXO RP14'!$A$59,(IF(G3149=10,'ANEXO RP14'!$A$60,(IF(G3149=11,'ANEXO RP14'!$A$61,(IF(G3149=12,'ANEXO RP14'!$A$62,(IF(G3149=13,'ANEXO RP14'!$A$63,(IF(G3149=14,'ANEXO RP14'!$A$64,(IF(G3149=15,'ANEXO RP14'!$A$65,(IF(G3149=16,'ANEXO RP14'!$A$66," ")))))))))))))))))))))))))))))))</f>
        <v xml:space="preserve"> </v>
      </c>
      <c r="I3149" s="106"/>
      <c r="J3149" s="114"/>
      <c r="K3149" s="91"/>
    </row>
    <row r="3150" spans="1:11" s="30" customFormat="1" ht="41.25" customHeight="1" thickBot="1" x14ac:dyDescent="0.3">
      <c r="A3150" s="113"/>
      <c r="B3150" s="93"/>
      <c r="C3150" s="55"/>
      <c r="D3150" s="94" t="e">
        <f>VLOOKUP($C3149:$C$5004,$C$27:$D$5004,2,0)</f>
        <v>#N/A</v>
      </c>
      <c r="E3150" s="99"/>
      <c r="F3150" s="60" t="e">
        <f>VLOOKUP($E3150:$E$5004,'PLANO DE APLICAÇÃO'!$A$5:$B$1002,2,0)</f>
        <v>#N/A</v>
      </c>
      <c r="G3150" s="28"/>
      <c r="H3150" s="29" t="str">
        <f>IF(G3150=1,'ANEXO RP14'!$A$51,(IF(G3150=2,'ANEXO RP14'!$A$52,(IF(G3150=3,'ANEXO RP14'!$A$53,(IF(G3150=4,'ANEXO RP14'!$A$54,(IF(G3150=5,'ANEXO RP14'!$A$55,(IF(G3150=6,'ANEXO RP14'!$A$56,(IF(G3150=7,'ANEXO RP14'!$A$57,(IF(G3150=8,'ANEXO RP14'!$A$58,(IF(G3150=9,'ANEXO RP14'!$A$59,(IF(G3150=10,'ANEXO RP14'!$A$60,(IF(G3150=11,'ANEXO RP14'!$A$61,(IF(G3150=12,'ANEXO RP14'!$A$62,(IF(G3150=13,'ANEXO RP14'!$A$63,(IF(G3150=14,'ANEXO RP14'!$A$64,(IF(G3150=15,'ANEXO RP14'!$A$65,(IF(G3150=16,'ANEXO RP14'!$A$66," ")))))))))))))))))))))))))))))))</f>
        <v xml:space="preserve"> </v>
      </c>
      <c r="I3150" s="106"/>
      <c r="J3150" s="114"/>
      <c r="K3150" s="91"/>
    </row>
    <row r="3151" spans="1:11" s="30" customFormat="1" ht="41.25" customHeight="1" thickBot="1" x14ac:dyDescent="0.3">
      <c r="A3151" s="113"/>
      <c r="B3151" s="93"/>
      <c r="C3151" s="55"/>
      <c r="D3151" s="94" t="e">
        <f>VLOOKUP($C3150:$C$5004,$C$27:$D$5004,2,0)</f>
        <v>#N/A</v>
      </c>
      <c r="E3151" s="99"/>
      <c r="F3151" s="60" t="e">
        <f>VLOOKUP($E3151:$E$5004,'PLANO DE APLICAÇÃO'!$A$5:$B$1002,2,0)</f>
        <v>#N/A</v>
      </c>
      <c r="G3151" s="28"/>
      <c r="H3151" s="29" t="str">
        <f>IF(G3151=1,'ANEXO RP14'!$A$51,(IF(G3151=2,'ANEXO RP14'!$A$52,(IF(G3151=3,'ANEXO RP14'!$A$53,(IF(G3151=4,'ANEXO RP14'!$A$54,(IF(G3151=5,'ANEXO RP14'!$A$55,(IF(G3151=6,'ANEXO RP14'!$A$56,(IF(G3151=7,'ANEXO RP14'!$A$57,(IF(G3151=8,'ANEXO RP14'!$A$58,(IF(G3151=9,'ANEXO RP14'!$A$59,(IF(G3151=10,'ANEXO RP14'!$A$60,(IF(G3151=11,'ANEXO RP14'!$A$61,(IF(G3151=12,'ANEXO RP14'!$A$62,(IF(G3151=13,'ANEXO RP14'!$A$63,(IF(G3151=14,'ANEXO RP14'!$A$64,(IF(G3151=15,'ANEXO RP14'!$A$65,(IF(G3151=16,'ANEXO RP14'!$A$66," ")))))))))))))))))))))))))))))))</f>
        <v xml:space="preserve"> </v>
      </c>
      <c r="I3151" s="106"/>
      <c r="J3151" s="114"/>
      <c r="K3151" s="91"/>
    </row>
    <row r="3152" spans="1:11" s="30" customFormat="1" ht="41.25" customHeight="1" thickBot="1" x14ac:dyDescent="0.3">
      <c r="A3152" s="113"/>
      <c r="B3152" s="93"/>
      <c r="C3152" s="55"/>
      <c r="D3152" s="94" t="e">
        <f>VLOOKUP($C3151:$C$5004,$C$27:$D$5004,2,0)</f>
        <v>#N/A</v>
      </c>
      <c r="E3152" s="99"/>
      <c r="F3152" s="60" t="e">
        <f>VLOOKUP($E3152:$E$5004,'PLANO DE APLICAÇÃO'!$A$5:$B$1002,2,0)</f>
        <v>#N/A</v>
      </c>
      <c r="G3152" s="28"/>
      <c r="H3152" s="29" t="str">
        <f>IF(G3152=1,'ANEXO RP14'!$A$51,(IF(G3152=2,'ANEXO RP14'!$A$52,(IF(G3152=3,'ANEXO RP14'!$A$53,(IF(G3152=4,'ANEXO RP14'!$A$54,(IF(G3152=5,'ANEXO RP14'!$A$55,(IF(G3152=6,'ANEXO RP14'!$A$56,(IF(G3152=7,'ANEXO RP14'!$A$57,(IF(G3152=8,'ANEXO RP14'!$A$58,(IF(G3152=9,'ANEXO RP14'!$A$59,(IF(G3152=10,'ANEXO RP14'!$A$60,(IF(G3152=11,'ANEXO RP14'!$A$61,(IF(G3152=12,'ANEXO RP14'!$A$62,(IF(G3152=13,'ANEXO RP14'!$A$63,(IF(G3152=14,'ANEXO RP14'!$A$64,(IF(G3152=15,'ANEXO RP14'!$A$65,(IF(G3152=16,'ANEXO RP14'!$A$66," ")))))))))))))))))))))))))))))))</f>
        <v xml:space="preserve"> </v>
      </c>
      <c r="I3152" s="106"/>
      <c r="J3152" s="114"/>
      <c r="K3152" s="91"/>
    </row>
    <row r="3153" spans="1:11" s="30" customFormat="1" ht="41.25" customHeight="1" thickBot="1" x14ac:dyDescent="0.3">
      <c r="A3153" s="113"/>
      <c r="B3153" s="93"/>
      <c r="C3153" s="55"/>
      <c r="D3153" s="94" t="e">
        <f>VLOOKUP($C3152:$C$5004,$C$27:$D$5004,2,0)</f>
        <v>#N/A</v>
      </c>
      <c r="E3153" s="99"/>
      <c r="F3153" s="60" t="e">
        <f>VLOOKUP($E3153:$E$5004,'PLANO DE APLICAÇÃO'!$A$5:$B$1002,2,0)</f>
        <v>#N/A</v>
      </c>
      <c r="G3153" s="28"/>
      <c r="H3153" s="29" t="str">
        <f>IF(G3153=1,'ANEXO RP14'!$A$51,(IF(G3153=2,'ANEXO RP14'!$A$52,(IF(G3153=3,'ANEXO RP14'!$A$53,(IF(G3153=4,'ANEXO RP14'!$A$54,(IF(G3153=5,'ANEXO RP14'!$A$55,(IF(G3153=6,'ANEXO RP14'!$A$56,(IF(G3153=7,'ANEXO RP14'!$A$57,(IF(G3153=8,'ANEXO RP14'!$A$58,(IF(G3153=9,'ANEXO RP14'!$A$59,(IF(G3153=10,'ANEXO RP14'!$A$60,(IF(G3153=11,'ANEXO RP14'!$A$61,(IF(G3153=12,'ANEXO RP14'!$A$62,(IF(G3153=13,'ANEXO RP14'!$A$63,(IF(G3153=14,'ANEXO RP14'!$A$64,(IF(G3153=15,'ANEXO RP14'!$A$65,(IF(G3153=16,'ANEXO RP14'!$A$66," ")))))))))))))))))))))))))))))))</f>
        <v xml:space="preserve"> </v>
      </c>
      <c r="I3153" s="106"/>
      <c r="J3153" s="114"/>
      <c r="K3153" s="91"/>
    </row>
    <row r="3154" spans="1:11" s="30" customFormat="1" ht="41.25" customHeight="1" thickBot="1" x14ac:dyDescent="0.3">
      <c r="A3154" s="113"/>
      <c r="B3154" s="93"/>
      <c r="C3154" s="55"/>
      <c r="D3154" s="94" t="e">
        <f>VLOOKUP($C3153:$C$5004,$C$27:$D$5004,2,0)</f>
        <v>#N/A</v>
      </c>
      <c r="E3154" s="99"/>
      <c r="F3154" s="60" t="e">
        <f>VLOOKUP($E3154:$E$5004,'PLANO DE APLICAÇÃO'!$A$5:$B$1002,2,0)</f>
        <v>#N/A</v>
      </c>
      <c r="G3154" s="28"/>
      <c r="H3154" s="29" t="str">
        <f>IF(G3154=1,'ANEXO RP14'!$A$51,(IF(G3154=2,'ANEXO RP14'!$A$52,(IF(G3154=3,'ANEXO RP14'!$A$53,(IF(G3154=4,'ANEXO RP14'!$A$54,(IF(G3154=5,'ANEXO RP14'!$A$55,(IF(G3154=6,'ANEXO RP14'!$A$56,(IF(G3154=7,'ANEXO RP14'!$A$57,(IF(G3154=8,'ANEXO RP14'!$A$58,(IF(G3154=9,'ANEXO RP14'!$A$59,(IF(G3154=10,'ANEXO RP14'!$A$60,(IF(G3154=11,'ANEXO RP14'!$A$61,(IF(G3154=12,'ANEXO RP14'!$A$62,(IF(G3154=13,'ANEXO RP14'!$A$63,(IF(G3154=14,'ANEXO RP14'!$A$64,(IF(G3154=15,'ANEXO RP14'!$A$65,(IF(G3154=16,'ANEXO RP14'!$A$66," ")))))))))))))))))))))))))))))))</f>
        <v xml:space="preserve"> </v>
      </c>
      <c r="I3154" s="106"/>
      <c r="J3154" s="114"/>
      <c r="K3154" s="91"/>
    </row>
    <row r="3155" spans="1:11" s="30" customFormat="1" ht="41.25" customHeight="1" thickBot="1" x14ac:dyDescent="0.3">
      <c r="A3155" s="113"/>
      <c r="B3155" s="93"/>
      <c r="C3155" s="55"/>
      <c r="D3155" s="94" t="e">
        <f>VLOOKUP($C3154:$C$5004,$C$27:$D$5004,2,0)</f>
        <v>#N/A</v>
      </c>
      <c r="E3155" s="99"/>
      <c r="F3155" s="60" t="e">
        <f>VLOOKUP($E3155:$E$5004,'PLANO DE APLICAÇÃO'!$A$5:$B$1002,2,0)</f>
        <v>#N/A</v>
      </c>
      <c r="G3155" s="28"/>
      <c r="H3155" s="29" t="str">
        <f>IF(G3155=1,'ANEXO RP14'!$A$51,(IF(G3155=2,'ANEXO RP14'!$A$52,(IF(G3155=3,'ANEXO RP14'!$A$53,(IF(G3155=4,'ANEXO RP14'!$A$54,(IF(G3155=5,'ANEXO RP14'!$A$55,(IF(G3155=6,'ANEXO RP14'!$A$56,(IF(G3155=7,'ANEXO RP14'!$A$57,(IF(G3155=8,'ANEXO RP14'!$A$58,(IF(G3155=9,'ANEXO RP14'!$A$59,(IF(G3155=10,'ANEXO RP14'!$A$60,(IF(G3155=11,'ANEXO RP14'!$A$61,(IF(G3155=12,'ANEXO RP14'!$A$62,(IF(G3155=13,'ANEXO RP14'!$A$63,(IF(G3155=14,'ANEXO RP14'!$A$64,(IF(G3155=15,'ANEXO RP14'!$A$65,(IF(G3155=16,'ANEXO RP14'!$A$66," ")))))))))))))))))))))))))))))))</f>
        <v xml:space="preserve"> </v>
      </c>
      <c r="I3155" s="106"/>
      <c r="J3155" s="114"/>
      <c r="K3155" s="91"/>
    </row>
    <row r="3156" spans="1:11" s="30" customFormat="1" ht="41.25" customHeight="1" thickBot="1" x14ac:dyDescent="0.3">
      <c r="A3156" s="113"/>
      <c r="B3156" s="93"/>
      <c r="C3156" s="55"/>
      <c r="D3156" s="94" t="e">
        <f>VLOOKUP($C3155:$C$5004,$C$27:$D$5004,2,0)</f>
        <v>#N/A</v>
      </c>
      <c r="E3156" s="99"/>
      <c r="F3156" s="60" t="e">
        <f>VLOOKUP($E3156:$E$5004,'PLANO DE APLICAÇÃO'!$A$5:$B$1002,2,0)</f>
        <v>#N/A</v>
      </c>
      <c r="G3156" s="28"/>
      <c r="H3156" s="29" t="str">
        <f>IF(G3156=1,'ANEXO RP14'!$A$51,(IF(G3156=2,'ANEXO RP14'!$A$52,(IF(G3156=3,'ANEXO RP14'!$A$53,(IF(G3156=4,'ANEXO RP14'!$A$54,(IF(G3156=5,'ANEXO RP14'!$A$55,(IF(G3156=6,'ANEXO RP14'!$A$56,(IF(G3156=7,'ANEXO RP14'!$A$57,(IF(G3156=8,'ANEXO RP14'!$A$58,(IF(G3156=9,'ANEXO RP14'!$A$59,(IF(G3156=10,'ANEXO RP14'!$A$60,(IF(G3156=11,'ANEXO RP14'!$A$61,(IF(G3156=12,'ANEXO RP14'!$A$62,(IF(G3156=13,'ANEXO RP14'!$A$63,(IF(G3156=14,'ANEXO RP14'!$A$64,(IF(G3156=15,'ANEXO RP14'!$A$65,(IF(G3156=16,'ANEXO RP14'!$A$66," ")))))))))))))))))))))))))))))))</f>
        <v xml:space="preserve"> </v>
      </c>
      <c r="I3156" s="106"/>
      <c r="J3156" s="114"/>
      <c r="K3156" s="91"/>
    </row>
    <row r="3157" spans="1:11" s="30" customFormat="1" ht="41.25" customHeight="1" thickBot="1" x14ac:dyDescent="0.3">
      <c r="A3157" s="113"/>
      <c r="B3157" s="93"/>
      <c r="C3157" s="55"/>
      <c r="D3157" s="94" t="e">
        <f>VLOOKUP($C3156:$C$5004,$C$27:$D$5004,2,0)</f>
        <v>#N/A</v>
      </c>
      <c r="E3157" s="99"/>
      <c r="F3157" s="60" t="e">
        <f>VLOOKUP($E3157:$E$5004,'PLANO DE APLICAÇÃO'!$A$5:$B$1002,2,0)</f>
        <v>#N/A</v>
      </c>
      <c r="G3157" s="28"/>
      <c r="H3157" s="29" t="str">
        <f>IF(G3157=1,'ANEXO RP14'!$A$51,(IF(G3157=2,'ANEXO RP14'!$A$52,(IF(G3157=3,'ANEXO RP14'!$A$53,(IF(G3157=4,'ANEXO RP14'!$A$54,(IF(G3157=5,'ANEXO RP14'!$A$55,(IF(G3157=6,'ANEXO RP14'!$A$56,(IF(G3157=7,'ANEXO RP14'!$A$57,(IF(G3157=8,'ANEXO RP14'!$A$58,(IF(G3157=9,'ANEXO RP14'!$A$59,(IF(G3157=10,'ANEXO RP14'!$A$60,(IF(G3157=11,'ANEXO RP14'!$A$61,(IF(G3157=12,'ANEXO RP14'!$A$62,(IF(G3157=13,'ANEXO RP14'!$A$63,(IF(G3157=14,'ANEXO RP14'!$A$64,(IF(G3157=15,'ANEXO RP14'!$A$65,(IF(G3157=16,'ANEXO RP14'!$A$66," ")))))))))))))))))))))))))))))))</f>
        <v xml:space="preserve"> </v>
      </c>
      <c r="I3157" s="106"/>
      <c r="J3157" s="114"/>
      <c r="K3157" s="91"/>
    </row>
    <row r="3158" spans="1:11" s="30" customFormat="1" ht="41.25" customHeight="1" thickBot="1" x14ac:dyDescent="0.3">
      <c r="A3158" s="113"/>
      <c r="B3158" s="93"/>
      <c r="C3158" s="55"/>
      <c r="D3158" s="94" t="e">
        <f>VLOOKUP($C3157:$C$5004,$C$27:$D$5004,2,0)</f>
        <v>#N/A</v>
      </c>
      <c r="E3158" s="99"/>
      <c r="F3158" s="60" t="e">
        <f>VLOOKUP($E3158:$E$5004,'PLANO DE APLICAÇÃO'!$A$5:$B$1002,2,0)</f>
        <v>#N/A</v>
      </c>
      <c r="G3158" s="28"/>
      <c r="H3158" s="29" t="str">
        <f>IF(G3158=1,'ANEXO RP14'!$A$51,(IF(G3158=2,'ANEXO RP14'!$A$52,(IF(G3158=3,'ANEXO RP14'!$A$53,(IF(G3158=4,'ANEXO RP14'!$A$54,(IF(G3158=5,'ANEXO RP14'!$A$55,(IF(G3158=6,'ANEXO RP14'!$A$56,(IF(G3158=7,'ANEXO RP14'!$A$57,(IF(G3158=8,'ANEXO RP14'!$A$58,(IF(G3158=9,'ANEXO RP14'!$A$59,(IF(G3158=10,'ANEXO RP14'!$A$60,(IF(G3158=11,'ANEXO RP14'!$A$61,(IF(G3158=12,'ANEXO RP14'!$A$62,(IF(G3158=13,'ANEXO RP14'!$A$63,(IF(G3158=14,'ANEXO RP14'!$A$64,(IF(G3158=15,'ANEXO RP14'!$A$65,(IF(G3158=16,'ANEXO RP14'!$A$66," ")))))))))))))))))))))))))))))))</f>
        <v xml:space="preserve"> </v>
      </c>
      <c r="I3158" s="106"/>
      <c r="J3158" s="114"/>
      <c r="K3158" s="91"/>
    </row>
    <row r="3159" spans="1:11" s="30" customFormat="1" ht="41.25" customHeight="1" thickBot="1" x14ac:dyDescent="0.3">
      <c r="A3159" s="113"/>
      <c r="B3159" s="93"/>
      <c r="C3159" s="55"/>
      <c r="D3159" s="94" t="e">
        <f>VLOOKUP($C3158:$C$5004,$C$27:$D$5004,2,0)</f>
        <v>#N/A</v>
      </c>
      <c r="E3159" s="99"/>
      <c r="F3159" s="60" t="e">
        <f>VLOOKUP($E3159:$E$5004,'PLANO DE APLICAÇÃO'!$A$5:$B$1002,2,0)</f>
        <v>#N/A</v>
      </c>
      <c r="G3159" s="28"/>
      <c r="H3159" s="29" t="str">
        <f>IF(G3159=1,'ANEXO RP14'!$A$51,(IF(G3159=2,'ANEXO RP14'!$A$52,(IF(G3159=3,'ANEXO RP14'!$A$53,(IF(G3159=4,'ANEXO RP14'!$A$54,(IF(G3159=5,'ANEXO RP14'!$A$55,(IF(G3159=6,'ANEXO RP14'!$A$56,(IF(G3159=7,'ANEXO RP14'!$A$57,(IF(G3159=8,'ANEXO RP14'!$A$58,(IF(G3159=9,'ANEXO RP14'!$A$59,(IF(G3159=10,'ANEXO RP14'!$A$60,(IF(G3159=11,'ANEXO RP14'!$A$61,(IF(G3159=12,'ANEXO RP14'!$A$62,(IF(G3159=13,'ANEXO RP14'!$A$63,(IF(G3159=14,'ANEXO RP14'!$A$64,(IF(G3159=15,'ANEXO RP14'!$A$65,(IF(G3159=16,'ANEXO RP14'!$A$66," ")))))))))))))))))))))))))))))))</f>
        <v xml:space="preserve"> </v>
      </c>
      <c r="I3159" s="106"/>
      <c r="J3159" s="114"/>
      <c r="K3159" s="91"/>
    </row>
    <row r="3160" spans="1:11" s="30" customFormat="1" ht="41.25" customHeight="1" thickBot="1" x14ac:dyDescent="0.3">
      <c r="A3160" s="113"/>
      <c r="B3160" s="93"/>
      <c r="C3160" s="55"/>
      <c r="D3160" s="94" t="e">
        <f>VLOOKUP($C3159:$C$5004,$C$27:$D$5004,2,0)</f>
        <v>#N/A</v>
      </c>
      <c r="E3160" s="99"/>
      <c r="F3160" s="60" t="e">
        <f>VLOOKUP($E3160:$E$5004,'PLANO DE APLICAÇÃO'!$A$5:$B$1002,2,0)</f>
        <v>#N/A</v>
      </c>
      <c r="G3160" s="28"/>
      <c r="H3160" s="29" t="str">
        <f>IF(G3160=1,'ANEXO RP14'!$A$51,(IF(G3160=2,'ANEXO RP14'!$A$52,(IF(G3160=3,'ANEXO RP14'!$A$53,(IF(G3160=4,'ANEXO RP14'!$A$54,(IF(G3160=5,'ANEXO RP14'!$A$55,(IF(G3160=6,'ANEXO RP14'!$A$56,(IF(G3160=7,'ANEXO RP14'!$A$57,(IF(G3160=8,'ANEXO RP14'!$A$58,(IF(G3160=9,'ANEXO RP14'!$A$59,(IF(G3160=10,'ANEXO RP14'!$A$60,(IF(G3160=11,'ANEXO RP14'!$A$61,(IF(G3160=12,'ANEXO RP14'!$A$62,(IF(G3160=13,'ANEXO RP14'!$A$63,(IF(G3160=14,'ANEXO RP14'!$A$64,(IF(G3160=15,'ANEXO RP14'!$A$65,(IF(G3160=16,'ANEXO RP14'!$A$66," ")))))))))))))))))))))))))))))))</f>
        <v xml:space="preserve"> </v>
      </c>
      <c r="I3160" s="106"/>
      <c r="J3160" s="114"/>
      <c r="K3160" s="91"/>
    </row>
    <row r="3161" spans="1:11" s="30" customFormat="1" ht="41.25" customHeight="1" thickBot="1" x14ac:dyDescent="0.3">
      <c r="A3161" s="113"/>
      <c r="B3161" s="93"/>
      <c r="C3161" s="55"/>
      <c r="D3161" s="94" t="e">
        <f>VLOOKUP($C3160:$C$5004,$C$27:$D$5004,2,0)</f>
        <v>#N/A</v>
      </c>
      <c r="E3161" s="99"/>
      <c r="F3161" s="60" t="e">
        <f>VLOOKUP($E3161:$E$5004,'PLANO DE APLICAÇÃO'!$A$5:$B$1002,2,0)</f>
        <v>#N/A</v>
      </c>
      <c r="G3161" s="28"/>
      <c r="H3161" s="29" t="str">
        <f>IF(G3161=1,'ANEXO RP14'!$A$51,(IF(G3161=2,'ANEXO RP14'!$A$52,(IF(G3161=3,'ANEXO RP14'!$A$53,(IF(G3161=4,'ANEXO RP14'!$A$54,(IF(G3161=5,'ANEXO RP14'!$A$55,(IF(G3161=6,'ANEXO RP14'!$A$56,(IF(G3161=7,'ANEXO RP14'!$A$57,(IF(G3161=8,'ANEXO RP14'!$A$58,(IF(G3161=9,'ANEXO RP14'!$A$59,(IF(G3161=10,'ANEXO RP14'!$A$60,(IF(G3161=11,'ANEXO RP14'!$A$61,(IF(G3161=12,'ANEXO RP14'!$A$62,(IF(G3161=13,'ANEXO RP14'!$A$63,(IF(G3161=14,'ANEXO RP14'!$A$64,(IF(G3161=15,'ANEXO RP14'!$A$65,(IF(G3161=16,'ANEXO RP14'!$A$66," ")))))))))))))))))))))))))))))))</f>
        <v xml:space="preserve"> </v>
      </c>
      <c r="I3161" s="106"/>
      <c r="J3161" s="114"/>
      <c r="K3161" s="91"/>
    </row>
    <row r="3162" spans="1:11" s="30" customFormat="1" ht="41.25" customHeight="1" thickBot="1" x14ac:dyDescent="0.3">
      <c r="A3162" s="113"/>
      <c r="B3162" s="93"/>
      <c r="C3162" s="55"/>
      <c r="D3162" s="94" t="e">
        <f>VLOOKUP($C3161:$C$5004,$C$27:$D$5004,2,0)</f>
        <v>#N/A</v>
      </c>
      <c r="E3162" s="99"/>
      <c r="F3162" s="60" t="e">
        <f>VLOOKUP($E3162:$E$5004,'PLANO DE APLICAÇÃO'!$A$5:$B$1002,2,0)</f>
        <v>#N/A</v>
      </c>
      <c r="G3162" s="28"/>
      <c r="H3162" s="29" t="str">
        <f>IF(G3162=1,'ANEXO RP14'!$A$51,(IF(G3162=2,'ANEXO RP14'!$A$52,(IF(G3162=3,'ANEXO RP14'!$A$53,(IF(G3162=4,'ANEXO RP14'!$A$54,(IF(G3162=5,'ANEXO RP14'!$A$55,(IF(G3162=6,'ANEXO RP14'!$A$56,(IF(G3162=7,'ANEXO RP14'!$A$57,(IF(G3162=8,'ANEXO RP14'!$A$58,(IF(G3162=9,'ANEXO RP14'!$A$59,(IF(G3162=10,'ANEXO RP14'!$A$60,(IF(G3162=11,'ANEXO RP14'!$A$61,(IF(G3162=12,'ANEXO RP14'!$A$62,(IF(G3162=13,'ANEXO RP14'!$A$63,(IF(G3162=14,'ANEXO RP14'!$A$64,(IF(G3162=15,'ANEXO RP14'!$A$65,(IF(G3162=16,'ANEXO RP14'!$A$66," ")))))))))))))))))))))))))))))))</f>
        <v xml:space="preserve"> </v>
      </c>
      <c r="I3162" s="106"/>
      <c r="J3162" s="114"/>
      <c r="K3162" s="91"/>
    </row>
    <row r="3163" spans="1:11" s="30" customFormat="1" ht="41.25" customHeight="1" thickBot="1" x14ac:dyDescent="0.3">
      <c r="A3163" s="113"/>
      <c r="B3163" s="93"/>
      <c r="C3163" s="55"/>
      <c r="D3163" s="94" t="e">
        <f>VLOOKUP($C3162:$C$5004,$C$27:$D$5004,2,0)</f>
        <v>#N/A</v>
      </c>
      <c r="E3163" s="99"/>
      <c r="F3163" s="60" t="e">
        <f>VLOOKUP($E3163:$E$5004,'PLANO DE APLICAÇÃO'!$A$5:$B$1002,2,0)</f>
        <v>#N/A</v>
      </c>
      <c r="G3163" s="28"/>
      <c r="H3163" s="29" t="str">
        <f>IF(G3163=1,'ANEXO RP14'!$A$51,(IF(G3163=2,'ANEXO RP14'!$A$52,(IF(G3163=3,'ANEXO RP14'!$A$53,(IF(G3163=4,'ANEXO RP14'!$A$54,(IF(G3163=5,'ANEXO RP14'!$A$55,(IF(G3163=6,'ANEXO RP14'!$A$56,(IF(G3163=7,'ANEXO RP14'!$A$57,(IF(G3163=8,'ANEXO RP14'!$A$58,(IF(G3163=9,'ANEXO RP14'!$A$59,(IF(G3163=10,'ANEXO RP14'!$A$60,(IF(G3163=11,'ANEXO RP14'!$A$61,(IF(G3163=12,'ANEXO RP14'!$A$62,(IF(G3163=13,'ANEXO RP14'!$A$63,(IF(G3163=14,'ANEXO RP14'!$A$64,(IF(G3163=15,'ANEXO RP14'!$A$65,(IF(G3163=16,'ANEXO RP14'!$A$66," ")))))))))))))))))))))))))))))))</f>
        <v xml:space="preserve"> </v>
      </c>
      <c r="I3163" s="106"/>
      <c r="J3163" s="114"/>
      <c r="K3163" s="91"/>
    </row>
    <row r="3164" spans="1:11" s="30" customFormat="1" ht="41.25" customHeight="1" thickBot="1" x14ac:dyDescent="0.3">
      <c r="A3164" s="113"/>
      <c r="B3164" s="93"/>
      <c r="C3164" s="55"/>
      <c r="D3164" s="94" t="e">
        <f>VLOOKUP($C3163:$C$5004,$C$27:$D$5004,2,0)</f>
        <v>#N/A</v>
      </c>
      <c r="E3164" s="99"/>
      <c r="F3164" s="60" t="e">
        <f>VLOOKUP($E3164:$E$5004,'PLANO DE APLICAÇÃO'!$A$5:$B$1002,2,0)</f>
        <v>#N/A</v>
      </c>
      <c r="G3164" s="28"/>
      <c r="H3164" s="29" t="str">
        <f>IF(G3164=1,'ANEXO RP14'!$A$51,(IF(G3164=2,'ANEXO RP14'!$A$52,(IF(G3164=3,'ANEXO RP14'!$A$53,(IF(G3164=4,'ANEXO RP14'!$A$54,(IF(G3164=5,'ANEXO RP14'!$A$55,(IF(G3164=6,'ANEXO RP14'!$A$56,(IF(G3164=7,'ANEXO RP14'!$A$57,(IF(G3164=8,'ANEXO RP14'!$A$58,(IF(G3164=9,'ANEXO RP14'!$A$59,(IF(G3164=10,'ANEXO RP14'!$A$60,(IF(G3164=11,'ANEXO RP14'!$A$61,(IF(G3164=12,'ANEXO RP14'!$A$62,(IF(G3164=13,'ANEXO RP14'!$A$63,(IF(G3164=14,'ANEXO RP14'!$A$64,(IF(G3164=15,'ANEXO RP14'!$A$65,(IF(G3164=16,'ANEXO RP14'!$A$66," ")))))))))))))))))))))))))))))))</f>
        <v xml:space="preserve"> </v>
      </c>
      <c r="I3164" s="106"/>
      <c r="J3164" s="114"/>
      <c r="K3164" s="91"/>
    </row>
    <row r="3165" spans="1:11" s="30" customFormat="1" ht="41.25" customHeight="1" thickBot="1" x14ac:dyDescent="0.3">
      <c r="A3165" s="113"/>
      <c r="B3165" s="93"/>
      <c r="C3165" s="55"/>
      <c r="D3165" s="94" t="e">
        <f>VLOOKUP($C3164:$C$5004,$C$27:$D$5004,2,0)</f>
        <v>#N/A</v>
      </c>
      <c r="E3165" s="99"/>
      <c r="F3165" s="60" t="e">
        <f>VLOOKUP($E3165:$E$5004,'PLANO DE APLICAÇÃO'!$A$5:$B$1002,2,0)</f>
        <v>#N/A</v>
      </c>
      <c r="G3165" s="28"/>
      <c r="H3165" s="29" t="str">
        <f>IF(G3165=1,'ANEXO RP14'!$A$51,(IF(G3165=2,'ANEXO RP14'!$A$52,(IF(G3165=3,'ANEXO RP14'!$A$53,(IF(G3165=4,'ANEXO RP14'!$A$54,(IF(G3165=5,'ANEXO RP14'!$A$55,(IF(G3165=6,'ANEXO RP14'!$A$56,(IF(G3165=7,'ANEXO RP14'!$A$57,(IF(G3165=8,'ANEXO RP14'!$A$58,(IF(G3165=9,'ANEXO RP14'!$A$59,(IF(G3165=10,'ANEXO RP14'!$A$60,(IF(G3165=11,'ANEXO RP14'!$A$61,(IF(G3165=12,'ANEXO RP14'!$A$62,(IF(G3165=13,'ANEXO RP14'!$A$63,(IF(G3165=14,'ANEXO RP14'!$A$64,(IF(G3165=15,'ANEXO RP14'!$A$65,(IF(G3165=16,'ANEXO RP14'!$A$66," ")))))))))))))))))))))))))))))))</f>
        <v xml:space="preserve"> </v>
      </c>
      <c r="I3165" s="106"/>
      <c r="J3165" s="114"/>
      <c r="K3165" s="91"/>
    </row>
    <row r="3166" spans="1:11" s="30" customFormat="1" ht="41.25" customHeight="1" thickBot="1" x14ac:dyDescent="0.3">
      <c r="A3166" s="113"/>
      <c r="B3166" s="93"/>
      <c r="C3166" s="55"/>
      <c r="D3166" s="94" t="e">
        <f>VLOOKUP($C3165:$C$5004,$C$27:$D$5004,2,0)</f>
        <v>#N/A</v>
      </c>
      <c r="E3166" s="99"/>
      <c r="F3166" s="60" t="e">
        <f>VLOOKUP($E3166:$E$5004,'PLANO DE APLICAÇÃO'!$A$5:$B$1002,2,0)</f>
        <v>#N/A</v>
      </c>
      <c r="G3166" s="28"/>
      <c r="H3166" s="29" t="str">
        <f>IF(G3166=1,'ANEXO RP14'!$A$51,(IF(G3166=2,'ANEXO RP14'!$A$52,(IF(G3166=3,'ANEXO RP14'!$A$53,(IF(G3166=4,'ANEXO RP14'!$A$54,(IF(G3166=5,'ANEXO RP14'!$A$55,(IF(G3166=6,'ANEXO RP14'!$A$56,(IF(G3166=7,'ANEXO RP14'!$A$57,(IF(G3166=8,'ANEXO RP14'!$A$58,(IF(G3166=9,'ANEXO RP14'!$A$59,(IF(G3166=10,'ANEXO RP14'!$A$60,(IF(G3166=11,'ANEXO RP14'!$A$61,(IF(G3166=12,'ANEXO RP14'!$A$62,(IF(G3166=13,'ANEXO RP14'!$A$63,(IF(G3166=14,'ANEXO RP14'!$A$64,(IF(G3166=15,'ANEXO RP14'!$A$65,(IF(G3166=16,'ANEXO RP14'!$A$66," ")))))))))))))))))))))))))))))))</f>
        <v xml:space="preserve"> </v>
      </c>
      <c r="I3166" s="106"/>
      <c r="J3166" s="114"/>
      <c r="K3166" s="91"/>
    </row>
    <row r="3167" spans="1:11" s="30" customFormat="1" ht="41.25" customHeight="1" thickBot="1" x14ac:dyDescent="0.3">
      <c r="A3167" s="113"/>
      <c r="B3167" s="93"/>
      <c r="C3167" s="55"/>
      <c r="D3167" s="94" t="e">
        <f>VLOOKUP($C3166:$C$5004,$C$27:$D$5004,2,0)</f>
        <v>#N/A</v>
      </c>
      <c r="E3167" s="99"/>
      <c r="F3167" s="60" t="e">
        <f>VLOOKUP($E3167:$E$5004,'PLANO DE APLICAÇÃO'!$A$5:$B$1002,2,0)</f>
        <v>#N/A</v>
      </c>
      <c r="G3167" s="28"/>
      <c r="H3167" s="29" t="str">
        <f>IF(G3167=1,'ANEXO RP14'!$A$51,(IF(G3167=2,'ANEXO RP14'!$A$52,(IF(G3167=3,'ANEXO RP14'!$A$53,(IF(G3167=4,'ANEXO RP14'!$A$54,(IF(G3167=5,'ANEXO RP14'!$A$55,(IF(G3167=6,'ANEXO RP14'!$A$56,(IF(G3167=7,'ANEXO RP14'!$A$57,(IF(G3167=8,'ANEXO RP14'!$A$58,(IF(G3167=9,'ANEXO RP14'!$A$59,(IF(G3167=10,'ANEXO RP14'!$A$60,(IF(G3167=11,'ANEXO RP14'!$A$61,(IF(G3167=12,'ANEXO RP14'!$A$62,(IF(G3167=13,'ANEXO RP14'!$A$63,(IF(G3167=14,'ANEXO RP14'!$A$64,(IF(G3167=15,'ANEXO RP14'!$A$65,(IF(G3167=16,'ANEXO RP14'!$A$66," ")))))))))))))))))))))))))))))))</f>
        <v xml:space="preserve"> </v>
      </c>
      <c r="I3167" s="106"/>
      <c r="J3167" s="114"/>
      <c r="K3167" s="91"/>
    </row>
    <row r="3168" spans="1:11" s="30" customFormat="1" ht="41.25" customHeight="1" thickBot="1" x14ac:dyDescent="0.3">
      <c r="A3168" s="113"/>
      <c r="B3168" s="93"/>
      <c r="C3168" s="55"/>
      <c r="D3168" s="94" t="e">
        <f>VLOOKUP($C3167:$C$5004,$C$27:$D$5004,2,0)</f>
        <v>#N/A</v>
      </c>
      <c r="E3168" s="99"/>
      <c r="F3168" s="60" t="e">
        <f>VLOOKUP($E3168:$E$5004,'PLANO DE APLICAÇÃO'!$A$5:$B$1002,2,0)</f>
        <v>#N/A</v>
      </c>
      <c r="G3168" s="28"/>
      <c r="H3168" s="29" t="str">
        <f>IF(G3168=1,'ANEXO RP14'!$A$51,(IF(G3168=2,'ANEXO RP14'!$A$52,(IF(G3168=3,'ANEXO RP14'!$A$53,(IF(G3168=4,'ANEXO RP14'!$A$54,(IF(G3168=5,'ANEXO RP14'!$A$55,(IF(G3168=6,'ANEXO RP14'!$A$56,(IF(G3168=7,'ANEXO RP14'!$A$57,(IF(G3168=8,'ANEXO RP14'!$A$58,(IF(G3168=9,'ANEXO RP14'!$A$59,(IF(G3168=10,'ANEXO RP14'!$A$60,(IF(G3168=11,'ANEXO RP14'!$A$61,(IF(G3168=12,'ANEXO RP14'!$A$62,(IF(G3168=13,'ANEXO RP14'!$A$63,(IF(G3168=14,'ANEXO RP14'!$A$64,(IF(G3168=15,'ANEXO RP14'!$A$65,(IF(G3168=16,'ANEXO RP14'!$A$66," ")))))))))))))))))))))))))))))))</f>
        <v xml:space="preserve"> </v>
      </c>
      <c r="I3168" s="106"/>
      <c r="J3168" s="114"/>
      <c r="K3168" s="91"/>
    </row>
    <row r="3169" spans="1:11" s="30" customFormat="1" ht="41.25" customHeight="1" thickBot="1" x14ac:dyDescent="0.3">
      <c r="A3169" s="113"/>
      <c r="B3169" s="93"/>
      <c r="C3169" s="55"/>
      <c r="D3169" s="94" t="e">
        <f>VLOOKUP($C3168:$C$5004,$C$27:$D$5004,2,0)</f>
        <v>#N/A</v>
      </c>
      <c r="E3169" s="99"/>
      <c r="F3169" s="60" t="e">
        <f>VLOOKUP($E3169:$E$5004,'PLANO DE APLICAÇÃO'!$A$5:$B$1002,2,0)</f>
        <v>#N/A</v>
      </c>
      <c r="G3169" s="28"/>
      <c r="H3169" s="29" t="str">
        <f>IF(G3169=1,'ANEXO RP14'!$A$51,(IF(G3169=2,'ANEXO RP14'!$A$52,(IF(G3169=3,'ANEXO RP14'!$A$53,(IF(G3169=4,'ANEXO RP14'!$A$54,(IF(G3169=5,'ANEXO RP14'!$A$55,(IF(G3169=6,'ANEXO RP14'!$A$56,(IF(G3169=7,'ANEXO RP14'!$A$57,(IF(G3169=8,'ANEXO RP14'!$A$58,(IF(G3169=9,'ANEXO RP14'!$A$59,(IF(G3169=10,'ANEXO RP14'!$A$60,(IF(G3169=11,'ANEXO RP14'!$A$61,(IF(G3169=12,'ANEXO RP14'!$A$62,(IF(G3169=13,'ANEXO RP14'!$A$63,(IF(G3169=14,'ANEXO RP14'!$A$64,(IF(G3169=15,'ANEXO RP14'!$A$65,(IF(G3169=16,'ANEXO RP14'!$A$66," ")))))))))))))))))))))))))))))))</f>
        <v xml:space="preserve"> </v>
      </c>
      <c r="I3169" s="106"/>
      <c r="J3169" s="114"/>
      <c r="K3169" s="91"/>
    </row>
    <row r="3170" spans="1:11" s="30" customFormat="1" ht="41.25" customHeight="1" thickBot="1" x14ac:dyDescent="0.3">
      <c r="A3170" s="113"/>
      <c r="B3170" s="93"/>
      <c r="C3170" s="55"/>
      <c r="D3170" s="94" t="e">
        <f>VLOOKUP($C3169:$C$5004,$C$27:$D$5004,2,0)</f>
        <v>#N/A</v>
      </c>
      <c r="E3170" s="99"/>
      <c r="F3170" s="60" t="e">
        <f>VLOOKUP($E3170:$E$5004,'PLANO DE APLICAÇÃO'!$A$5:$B$1002,2,0)</f>
        <v>#N/A</v>
      </c>
      <c r="G3170" s="28"/>
      <c r="H3170" s="29" t="str">
        <f>IF(G3170=1,'ANEXO RP14'!$A$51,(IF(G3170=2,'ANEXO RP14'!$A$52,(IF(G3170=3,'ANEXO RP14'!$A$53,(IF(G3170=4,'ANEXO RP14'!$A$54,(IF(G3170=5,'ANEXO RP14'!$A$55,(IF(G3170=6,'ANEXO RP14'!$A$56,(IF(G3170=7,'ANEXO RP14'!$A$57,(IF(G3170=8,'ANEXO RP14'!$A$58,(IF(G3170=9,'ANEXO RP14'!$A$59,(IF(G3170=10,'ANEXO RP14'!$A$60,(IF(G3170=11,'ANEXO RP14'!$A$61,(IF(G3170=12,'ANEXO RP14'!$A$62,(IF(G3170=13,'ANEXO RP14'!$A$63,(IF(G3170=14,'ANEXO RP14'!$A$64,(IF(G3170=15,'ANEXO RP14'!$A$65,(IF(G3170=16,'ANEXO RP14'!$A$66," ")))))))))))))))))))))))))))))))</f>
        <v xml:space="preserve"> </v>
      </c>
      <c r="I3170" s="106"/>
      <c r="J3170" s="114"/>
      <c r="K3170" s="91"/>
    </row>
    <row r="3171" spans="1:11" s="30" customFormat="1" ht="41.25" customHeight="1" thickBot="1" x14ac:dyDescent="0.3">
      <c r="A3171" s="113"/>
      <c r="B3171" s="93"/>
      <c r="C3171" s="55"/>
      <c r="D3171" s="94" t="e">
        <f>VLOOKUP($C3170:$C$5004,$C$27:$D$5004,2,0)</f>
        <v>#N/A</v>
      </c>
      <c r="E3171" s="99"/>
      <c r="F3171" s="60" t="e">
        <f>VLOOKUP($E3171:$E$5004,'PLANO DE APLICAÇÃO'!$A$5:$B$1002,2,0)</f>
        <v>#N/A</v>
      </c>
      <c r="G3171" s="28"/>
      <c r="H3171" s="29" t="str">
        <f>IF(G3171=1,'ANEXO RP14'!$A$51,(IF(G3171=2,'ANEXO RP14'!$A$52,(IF(G3171=3,'ANEXO RP14'!$A$53,(IF(G3171=4,'ANEXO RP14'!$A$54,(IF(G3171=5,'ANEXO RP14'!$A$55,(IF(G3171=6,'ANEXO RP14'!$A$56,(IF(G3171=7,'ANEXO RP14'!$A$57,(IF(G3171=8,'ANEXO RP14'!$A$58,(IF(G3171=9,'ANEXO RP14'!$A$59,(IF(G3171=10,'ANEXO RP14'!$A$60,(IF(G3171=11,'ANEXO RP14'!$A$61,(IF(G3171=12,'ANEXO RP14'!$A$62,(IF(G3171=13,'ANEXO RP14'!$A$63,(IF(G3171=14,'ANEXO RP14'!$A$64,(IF(G3171=15,'ANEXO RP14'!$A$65,(IF(G3171=16,'ANEXO RP14'!$A$66," ")))))))))))))))))))))))))))))))</f>
        <v xml:space="preserve"> </v>
      </c>
      <c r="I3171" s="106"/>
      <c r="J3171" s="114"/>
      <c r="K3171" s="91"/>
    </row>
    <row r="3172" spans="1:11" s="30" customFormat="1" ht="41.25" customHeight="1" thickBot="1" x14ac:dyDescent="0.3">
      <c r="A3172" s="113"/>
      <c r="B3172" s="93"/>
      <c r="C3172" s="55"/>
      <c r="D3172" s="94" t="e">
        <f>VLOOKUP($C3171:$C$5004,$C$27:$D$5004,2,0)</f>
        <v>#N/A</v>
      </c>
      <c r="E3172" s="99"/>
      <c r="F3172" s="60" t="e">
        <f>VLOOKUP($E3172:$E$5004,'PLANO DE APLICAÇÃO'!$A$5:$B$1002,2,0)</f>
        <v>#N/A</v>
      </c>
      <c r="G3172" s="28"/>
      <c r="H3172" s="29" t="str">
        <f>IF(G3172=1,'ANEXO RP14'!$A$51,(IF(G3172=2,'ANEXO RP14'!$A$52,(IF(G3172=3,'ANEXO RP14'!$A$53,(IF(G3172=4,'ANEXO RP14'!$A$54,(IF(G3172=5,'ANEXO RP14'!$A$55,(IF(G3172=6,'ANEXO RP14'!$A$56,(IF(G3172=7,'ANEXO RP14'!$A$57,(IF(G3172=8,'ANEXO RP14'!$A$58,(IF(G3172=9,'ANEXO RP14'!$A$59,(IF(G3172=10,'ANEXO RP14'!$A$60,(IF(G3172=11,'ANEXO RP14'!$A$61,(IF(G3172=12,'ANEXO RP14'!$A$62,(IF(G3172=13,'ANEXO RP14'!$A$63,(IF(G3172=14,'ANEXO RP14'!$A$64,(IF(G3172=15,'ANEXO RP14'!$A$65,(IF(G3172=16,'ANEXO RP14'!$A$66," ")))))))))))))))))))))))))))))))</f>
        <v xml:space="preserve"> </v>
      </c>
      <c r="I3172" s="106"/>
      <c r="J3172" s="114"/>
      <c r="K3172" s="91"/>
    </row>
    <row r="3173" spans="1:11" s="30" customFormat="1" ht="41.25" customHeight="1" thickBot="1" x14ac:dyDescent="0.3">
      <c r="A3173" s="113"/>
      <c r="B3173" s="93"/>
      <c r="C3173" s="55"/>
      <c r="D3173" s="94" t="e">
        <f>VLOOKUP($C3172:$C$5004,$C$27:$D$5004,2,0)</f>
        <v>#N/A</v>
      </c>
      <c r="E3173" s="99"/>
      <c r="F3173" s="60" t="e">
        <f>VLOOKUP($E3173:$E$5004,'PLANO DE APLICAÇÃO'!$A$5:$B$1002,2,0)</f>
        <v>#N/A</v>
      </c>
      <c r="G3173" s="28"/>
      <c r="H3173" s="29" t="str">
        <f>IF(G3173=1,'ANEXO RP14'!$A$51,(IF(G3173=2,'ANEXO RP14'!$A$52,(IF(G3173=3,'ANEXO RP14'!$A$53,(IF(G3173=4,'ANEXO RP14'!$A$54,(IF(G3173=5,'ANEXO RP14'!$A$55,(IF(G3173=6,'ANEXO RP14'!$A$56,(IF(G3173=7,'ANEXO RP14'!$A$57,(IF(G3173=8,'ANEXO RP14'!$A$58,(IF(G3173=9,'ANEXO RP14'!$A$59,(IF(G3173=10,'ANEXO RP14'!$A$60,(IF(G3173=11,'ANEXO RP14'!$A$61,(IF(G3173=12,'ANEXO RP14'!$A$62,(IF(G3173=13,'ANEXO RP14'!$A$63,(IF(G3173=14,'ANEXO RP14'!$A$64,(IF(G3173=15,'ANEXO RP14'!$A$65,(IF(G3173=16,'ANEXO RP14'!$A$66," ")))))))))))))))))))))))))))))))</f>
        <v xml:space="preserve"> </v>
      </c>
      <c r="I3173" s="106"/>
      <c r="J3173" s="114"/>
      <c r="K3173" s="91"/>
    </row>
    <row r="3174" spans="1:11" s="30" customFormat="1" ht="41.25" customHeight="1" thickBot="1" x14ac:dyDescent="0.3">
      <c r="A3174" s="113"/>
      <c r="B3174" s="93"/>
      <c r="C3174" s="55"/>
      <c r="D3174" s="94" t="e">
        <f>VLOOKUP($C3173:$C$5004,$C$27:$D$5004,2,0)</f>
        <v>#N/A</v>
      </c>
      <c r="E3174" s="99"/>
      <c r="F3174" s="60" t="e">
        <f>VLOOKUP($E3174:$E$5004,'PLANO DE APLICAÇÃO'!$A$5:$B$1002,2,0)</f>
        <v>#N/A</v>
      </c>
      <c r="G3174" s="28"/>
      <c r="H3174" s="29" t="str">
        <f>IF(G3174=1,'ANEXO RP14'!$A$51,(IF(G3174=2,'ANEXO RP14'!$A$52,(IF(G3174=3,'ANEXO RP14'!$A$53,(IF(G3174=4,'ANEXO RP14'!$A$54,(IF(G3174=5,'ANEXO RP14'!$A$55,(IF(G3174=6,'ANEXO RP14'!$A$56,(IF(G3174=7,'ANEXO RP14'!$A$57,(IF(G3174=8,'ANEXO RP14'!$A$58,(IF(G3174=9,'ANEXO RP14'!$A$59,(IF(G3174=10,'ANEXO RP14'!$A$60,(IF(G3174=11,'ANEXO RP14'!$A$61,(IF(G3174=12,'ANEXO RP14'!$A$62,(IF(G3174=13,'ANEXO RP14'!$A$63,(IF(G3174=14,'ANEXO RP14'!$A$64,(IF(G3174=15,'ANEXO RP14'!$A$65,(IF(G3174=16,'ANEXO RP14'!$A$66," ")))))))))))))))))))))))))))))))</f>
        <v xml:space="preserve"> </v>
      </c>
      <c r="I3174" s="106"/>
      <c r="J3174" s="114"/>
      <c r="K3174" s="91"/>
    </row>
    <row r="3175" spans="1:11" s="30" customFormat="1" ht="41.25" customHeight="1" thickBot="1" x14ac:dyDescent="0.3">
      <c r="A3175" s="113"/>
      <c r="B3175" s="93"/>
      <c r="C3175" s="55"/>
      <c r="D3175" s="94" t="e">
        <f>VLOOKUP($C3174:$C$5004,$C$27:$D$5004,2,0)</f>
        <v>#N/A</v>
      </c>
      <c r="E3175" s="99"/>
      <c r="F3175" s="60" t="e">
        <f>VLOOKUP($E3175:$E$5004,'PLANO DE APLICAÇÃO'!$A$5:$B$1002,2,0)</f>
        <v>#N/A</v>
      </c>
      <c r="G3175" s="28"/>
      <c r="H3175" s="29" t="str">
        <f>IF(G3175=1,'ANEXO RP14'!$A$51,(IF(G3175=2,'ANEXO RP14'!$A$52,(IF(G3175=3,'ANEXO RP14'!$A$53,(IF(G3175=4,'ANEXO RP14'!$A$54,(IF(G3175=5,'ANEXO RP14'!$A$55,(IF(G3175=6,'ANEXO RP14'!$A$56,(IF(G3175=7,'ANEXO RP14'!$A$57,(IF(G3175=8,'ANEXO RP14'!$A$58,(IF(G3175=9,'ANEXO RP14'!$A$59,(IF(G3175=10,'ANEXO RP14'!$A$60,(IF(G3175=11,'ANEXO RP14'!$A$61,(IF(G3175=12,'ANEXO RP14'!$A$62,(IF(G3175=13,'ANEXO RP14'!$A$63,(IF(G3175=14,'ANEXO RP14'!$A$64,(IF(G3175=15,'ANEXO RP14'!$A$65,(IF(G3175=16,'ANEXO RP14'!$A$66," ")))))))))))))))))))))))))))))))</f>
        <v xml:space="preserve"> </v>
      </c>
      <c r="I3175" s="106"/>
      <c r="J3175" s="114"/>
      <c r="K3175" s="91"/>
    </row>
    <row r="3176" spans="1:11" s="30" customFormat="1" ht="41.25" customHeight="1" thickBot="1" x14ac:dyDescent="0.3">
      <c r="A3176" s="113"/>
      <c r="B3176" s="93"/>
      <c r="C3176" s="55"/>
      <c r="D3176" s="94" t="e">
        <f>VLOOKUP($C3175:$C$5004,$C$27:$D$5004,2,0)</f>
        <v>#N/A</v>
      </c>
      <c r="E3176" s="99"/>
      <c r="F3176" s="60" t="e">
        <f>VLOOKUP($E3176:$E$5004,'PLANO DE APLICAÇÃO'!$A$5:$B$1002,2,0)</f>
        <v>#N/A</v>
      </c>
      <c r="G3176" s="28"/>
      <c r="H3176" s="29" t="str">
        <f>IF(G3176=1,'ANEXO RP14'!$A$51,(IF(G3176=2,'ANEXO RP14'!$A$52,(IF(G3176=3,'ANEXO RP14'!$A$53,(IF(G3176=4,'ANEXO RP14'!$A$54,(IF(G3176=5,'ANEXO RP14'!$A$55,(IF(G3176=6,'ANEXO RP14'!$A$56,(IF(G3176=7,'ANEXO RP14'!$A$57,(IF(G3176=8,'ANEXO RP14'!$A$58,(IF(G3176=9,'ANEXO RP14'!$A$59,(IF(G3176=10,'ANEXO RP14'!$A$60,(IF(G3176=11,'ANEXO RP14'!$A$61,(IF(G3176=12,'ANEXO RP14'!$A$62,(IF(G3176=13,'ANEXO RP14'!$A$63,(IF(G3176=14,'ANEXO RP14'!$A$64,(IF(G3176=15,'ANEXO RP14'!$A$65,(IF(G3176=16,'ANEXO RP14'!$A$66," ")))))))))))))))))))))))))))))))</f>
        <v xml:space="preserve"> </v>
      </c>
      <c r="I3176" s="106"/>
      <c r="J3176" s="114"/>
      <c r="K3176" s="91"/>
    </row>
    <row r="3177" spans="1:11" s="30" customFormat="1" ht="41.25" customHeight="1" thickBot="1" x14ac:dyDescent="0.3">
      <c r="A3177" s="113"/>
      <c r="B3177" s="93"/>
      <c r="C3177" s="55"/>
      <c r="D3177" s="94" t="e">
        <f>VLOOKUP($C3176:$C$5004,$C$27:$D$5004,2,0)</f>
        <v>#N/A</v>
      </c>
      <c r="E3177" s="99"/>
      <c r="F3177" s="60" t="e">
        <f>VLOOKUP($E3177:$E$5004,'PLANO DE APLICAÇÃO'!$A$5:$B$1002,2,0)</f>
        <v>#N/A</v>
      </c>
      <c r="G3177" s="28"/>
      <c r="H3177" s="29" t="str">
        <f>IF(G3177=1,'ANEXO RP14'!$A$51,(IF(G3177=2,'ANEXO RP14'!$A$52,(IF(G3177=3,'ANEXO RP14'!$A$53,(IF(G3177=4,'ANEXO RP14'!$A$54,(IF(G3177=5,'ANEXO RP14'!$A$55,(IF(G3177=6,'ANEXO RP14'!$A$56,(IF(G3177=7,'ANEXO RP14'!$A$57,(IF(G3177=8,'ANEXO RP14'!$A$58,(IF(G3177=9,'ANEXO RP14'!$A$59,(IF(G3177=10,'ANEXO RP14'!$A$60,(IF(G3177=11,'ANEXO RP14'!$A$61,(IF(G3177=12,'ANEXO RP14'!$A$62,(IF(G3177=13,'ANEXO RP14'!$A$63,(IF(G3177=14,'ANEXO RP14'!$A$64,(IF(G3177=15,'ANEXO RP14'!$A$65,(IF(G3177=16,'ANEXO RP14'!$A$66," ")))))))))))))))))))))))))))))))</f>
        <v xml:space="preserve"> </v>
      </c>
      <c r="I3177" s="106"/>
      <c r="J3177" s="114"/>
      <c r="K3177" s="91"/>
    </row>
    <row r="3178" spans="1:11" s="30" customFormat="1" ht="41.25" customHeight="1" thickBot="1" x14ac:dyDescent="0.3">
      <c r="A3178" s="113"/>
      <c r="B3178" s="93"/>
      <c r="C3178" s="55"/>
      <c r="D3178" s="94" t="e">
        <f>VLOOKUP($C3177:$C$5004,$C$27:$D$5004,2,0)</f>
        <v>#N/A</v>
      </c>
      <c r="E3178" s="99"/>
      <c r="F3178" s="60" t="e">
        <f>VLOOKUP($E3178:$E$5004,'PLANO DE APLICAÇÃO'!$A$5:$B$1002,2,0)</f>
        <v>#N/A</v>
      </c>
      <c r="G3178" s="28"/>
      <c r="H3178" s="29" t="str">
        <f>IF(G3178=1,'ANEXO RP14'!$A$51,(IF(G3178=2,'ANEXO RP14'!$A$52,(IF(G3178=3,'ANEXO RP14'!$A$53,(IF(G3178=4,'ANEXO RP14'!$A$54,(IF(G3178=5,'ANEXO RP14'!$A$55,(IF(G3178=6,'ANEXO RP14'!$A$56,(IF(G3178=7,'ANEXO RP14'!$A$57,(IF(G3178=8,'ANEXO RP14'!$A$58,(IF(G3178=9,'ANEXO RP14'!$A$59,(IF(G3178=10,'ANEXO RP14'!$A$60,(IF(G3178=11,'ANEXO RP14'!$A$61,(IF(G3178=12,'ANEXO RP14'!$A$62,(IF(G3178=13,'ANEXO RP14'!$A$63,(IF(G3178=14,'ANEXO RP14'!$A$64,(IF(G3178=15,'ANEXO RP14'!$A$65,(IF(G3178=16,'ANEXO RP14'!$A$66," ")))))))))))))))))))))))))))))))</f>
        <v xml:space="preserve"> </v>
      </c>
      <c r="I3178" s="106"/>
      <c r="J3178" s="114"/>
      <c r="K3178" s="91"/>
    </row>
    <row r="3179" spans="1:11" s="30" customFormat="1" ht="41.25" customHeight="1" thickBot="1" x14ac:dyDescent="0.3">
      <c r="A3179" s="113"/>
      <c r="B3179" s="93"/>
      <c r="C3179" s="55"/>
      <c r="D3179" s="94" t="e">
        <f>VLOOKUP($C3178:$C$5004,$C$27:$D$5004,2,0)</f>
        <v>#N/A</v>
      </c>
      <c r="E3179" s="99"/>
      <c r="F3179" s="60" t="e">
        <f>VLOOKUP($E3179:$E$5004,'PLANO DE APLICAÇÃO'!$A$5:$B$1002,2,0)</f>
        <v>#N/A</v>
      </c>
      <c r="G3179" s="28"/>
      <c r="H3179" s="29" t="str">
        <f>IF(G3179=1,'ANEXO RP14'!$A$51,(IF(G3179=2,'ANEXO RP14'!$A$52,(IF(G3179=3,'ANEXO RP14'!$A$53,(IF(G3179=4,'ANEXO RP14'!$A$54,(IF(G3179=5,'ANEXO RP14'!$A$55,(IF(G3179=6,'ANEXO RP14'!$A$56,(IF(G3179=7,'ANEXO RP14'!$A$57,(IF(G3179=8,'ANEXO RP14'!$A$58,(IF(G3179=9,'ANEXO RP14'!$A$59,(IF(G3179=10,'ANEXO RP14'!$A$60,(IF(G3179=11,'ANEXO RP14'!$A$61,(IF(G3179=12,'ANEXO RP14'!$A$62,(IF(G3179=13,'ANEXO RP14'!$A$63,(IF(G3179=14,'ANEXO RP14'!$A$64,(IF(G3179=15,'ANEXO RP14'!$A$65,(IF(G3179=16,'ANEXO RP14'!$A$66," ")))))))))))))))))))))))))))))))</f>
        <v xml:space="preserve"> </v>
      </c>
      <c r="I3179" s="106"/>
      <c r="J3179" s="114"/>
      <c r="K3179" s="91"/>
    </row>
    <row r="3180" spans="1:11" s="30" customFormat="1" ht="41.25" customHeight="1" thickBot="1" x14ac:dyDescent="0.3">
      <c r="A3180" s="113"/>
      <c r="B3180" s="93"/>
      <c r="C3180" s="55"/>
      <c r="D3180" s="94" t="e">
        <f>VLOOKUP($C3179:$C$5004,$C$27:$D$5004,2,0)</f>
        <v>#N/A</v>
      </c>
      <c r="E3180" s="99"/>
      <c r="F3180" s="60" t="e">
        <f>VLOOKUP($E3180:$E$5004,'PLANO DE APLICAÇÃO'!$A$5:$B$1002,2,0)</f>
        <v>#N/A</v>
      </c>
      <c r="G3180" s="28"/>
      <c r="H3180" s="29" t="str">
        <f>IF(G3180=1,'ANEXO RP14'!$A$51,(IF(G3180=2,'ANEXO RP14'!$A$52,(IF(G3180=3,'ANEXO RP14'!$A$53,(IF(G3180=4,'ANEXO RP14'!$A$54,(IF(G3180=5,'ANEXO RP14'!$A$55,(IF(G3180=6,'ANEXO RP14'!$A$56,(IF(G3180=7,'ANEXO RP14'!$A$57,(IF(G3180=8,'ANEXO RP14'!$A$58,(IF(G3180=9,'ANEXO RP14'!$A$59,(IF(G3180=10,'ANEXO RP14'!$A$60,(IF(G3180=11,'ANEXO RP14'!$A$61,(IF(G3180=12,'ANEXO RP14'!$A$62,(IF(G3180=13,'ANEXO RP14'!$A$63,(IF(G3180=14,'ANEXO RP14'!$A$64,(IF(G3180=15,'ANEXO RP14'!$A$65,(IF(G3180=16,'ANEXO RP14'!$A$66," ")))))))))))))))))))))))))))))))</f>
        <v xml:space="preserve"> </v>
      </c>
      <c r="I3180" s="106"/>
      <c r="J3180" s="114"/>
      <c r="K3180" s="91"/>
    </row>
    <row r="3181" spans="1:11" s="30" customFormat="1" ht="41.25" customHeight="1" thickBot="1" x14ac:dyDescent="0.3">
      <c r="A3181" s="113"/>
      <c r="B3181" s="93"/>
      <c r="C3181" s="55"/>
      <c r="D3181" s="94" t="e">
        <f>VLOOKUP($C3180:$C$5004,$C$27:$D$5004,2,0)</f>
        <v>#N/A</v>
      </c>
      <c r="E3181" s="99"/>
      <c r="F3181" s="60" t="e">
        <f>VLOOKUP($E3181:$E$5004,'PLANO DE APLICAÇÃO'!$A$5:$B$1002,2,0)</f>
        <v>#N/A</v>
      </c>
      <c r="G3181" s="28"/>
      <c r="H3181" s="29" t="str">
        <f>IF(G3181=1,'ANEXO RP14'!$A$51,(IF(G3181=2,'ANEXO RP14'!$A$52,(IF(G3181=3,'ANEXO RP14'!$A$53,(IF(G3181=4,'ANEXO RP14'!$A$54,(IF(G3181=5,'ANEXO RP14'!$A$55,(IF(G3181=6,'ANEXO RP14'!$A$56,(IF(G3181=7,'ANEXO RP14'!$A$57,(IF(G3181=8,'ANEXO RP14'!$A$58,(IF(G3181=9,'ANEXO RP14'!$A$59,(IF(G3181=10,'ANEXO RP14'!$A$60,(IF(G3181=11,'ANEXO RP14'!$A$61,(IF(G3181=12,'ANEXO RP14'!$A$62,(IF(G3181=13,'ANEXO RP14'!$A$63,(IF(G3181=14,'ANEXO RP14'!$A$64,(IF(G3181=15,'ANEXO RP14'!$A$65,(IF(G3181=16,'ANEXO RP14'!$A$66," ")))))))))))))))))))))))))))))))</f>
        <v xml:space="preserve"> </v>
      </c>
      <c r="I3181" s="106"/>
      <c r="J3181" s="114"/>
      <c r="K3181" s="91"/>
    </row>
    <row r="3182" spans="1:11" s="30" customFormat="1" ht="41.25" customHeight="1" thickBot="1" x14ac:dyDescent="0.3">
      <c r="A3182" s="113"/>
      <c r="B3182" s="93"/>
      <c r="C3182" s="55"/>
      <c r="D3182" s="94" t="e">
        <f>VLOOKUP($C3181:$C$5004,$C$27:$D$5004,2,0)</f>
        <v>#N/A</v>
      </c>
      <c r="E3182" s="99"/>
      <c r="F3182" s="60" t="e">
        <f>VLOOKUP($E3182:$E$5004,'PLANO DE APLICAÇÃO'!$A$5:$B$1002,2,0)</f>
        <v>#N/A</v>
      </c>
      <c r="G3182" s="28"/>
      <c r="H3182" s="29" t="str">
        <f>IF(G3182=1,'ANEXO RP14'!$A$51,(IF(G3182=2,'ANEXO RP14'!$A$52,(IF(G3182=3,'ANEXO RP14'!$A$53,(IF(G3182=4,'ANEXO RP14'!$A$54,(IF(G3182=5,'ANEXO RP14'!$A$55,(IF(G3182=6,'ANEXO RP14'!$A$56,(IF(G3182=7,'ANEXO RP14'!$A$57,(IF(G3182=8,'ANEXO RP14'!$A$58,(IF(G3182=9,'ANEXO RP14'!$A$59,(IF(G3182=10,'ANEXO RP14'!$A$60,(IF(G3182=11,'ANEXO RP14'!$A$61,(IF(G3182=12,'ANEXO RP14'!$A$62,(IF(G3182=13,'ANEXO RP14'!$A$63,(IF(G3182=14,'ANEXO RP14'!$A$64,(IF(G3182=15,'ANEXO RP14'!$A$65,(IF(G3182=16,'ANEXO RP14'!$A$66," ")))))))))))))))))))))))))))))))</f>
        <v xml:space="preserve"> </v>
      </c>
      <c r="I3182" s="106"/>
      <c r="J3182" s="114"/>
      <c r="K3182" s="91"/>
    </row>
    <row r="3183" spans="1:11" s="30" customFormat="1" ht="41.25" customHeight="1" thickBot="1" x14ac:dyDescent="0.3">
      <c r="A3183" s="113"/>
      <c r="B3183" s="93"/>
      <c r="C3183" s="55"/>
      <c r="D3183" s="94" t="e">
        <f>VLOOKUP($C3182:$C$5004,$C$27:$D$5004,2,0)</f>
        <v>#N/A</v>
      </c>
      <c r="E3183" s="99"/>
      <c r="F3183" s="60" t="e">
        <f>VLOOKUP($E3183:$E$5004,'PLANO DE APLICAÇÃO'!$A$5:$B$1002,2,0)</f>
        <v>#N/A</v>
      </c>
      <c r="G3183" s="28"/>
      <c r="H3183" s="29" t="str">
        <f>IF(G3183=1,'ANEXO RP14'!$A$51,(IF(G3183=2,'ANEXO RP14'!$A$52,(IF(G3183=3,'ANEXO RP14'!$A$53,(IF(G3183=4,'ANEXO RP14'!$A$54,(IF(G3183=5,'ANEXO RP14'!$A$55,(IF(G3183=6,'ANEXO RP14'!$A$56,(IF(G3183=7,'ANEXO RP14'!$A$57,(IF(G3183=8,'ANEXO RP14'!$A$58,(IF(G3183=9,'ANEXO RP14'!$A$59,(IF(G3183=10,'ANEXO RP14'!$A$60,(IF(G3183=11,'ANEXO RP14'!$A$61,(IF(G3183=12,'ANEXO RP14'!$A$62,(IF(G3183=13,'ANEXO RP14'!$A$63,(IF(G3183=14,'ANEXO RP14'!$A$64,(IF(G3183=15,'ANEXO RP14'!$A$65,(IF(G3183=16,'ANEXO RP14'!$A$66," ")))))))))))))))))))))))))))))))</f>
        <v xml:space="preserve"> </v>
      </c>
      <c r="I3183" s="106"/>
      <c r="J3183" s="114"/>
      <c r="K3183" s="91"/>
    </row>
    <row r="3184" spans="1:11" s="30" customFormat="1" ht="41.25" customHeight="1" thickBot="1" x14ac:dyDescent="0.3">
      <c r="A3184" s="113"/>
      <c r="B3184" s="93"/>
      <c r="C3184" s="55"/>
      <c r="D3184" s="94" t="e">
        <f>VLOOKUP($C3183:$C$5004,$C$27:$D$5004,2,0)</f>
        <v>#N/A</v>
      </c>
      <c r="E3184" s="99"/>
      <c r="F3184" s="60" t="e">
        <f>VLOOKUP($E3184:$E$5004,'PLANO DE APLICAÇÃO'!$A$5:$B$1002,2,0)</f>
        <v>#N/A</v>
      </c>
      <c r="G3184" s="28"/>
      <c r="H3184" s="29" t="str">
        <f>IF(G3184=1,'ANEXO RP14'!$A$51,(IF(G3184=2,'ANEXO RP14'!$A$52,(IF(G3184=3,'ANEXO RP14'!$A$53,(IF(G3184=4,'ANEXO RP14'!$A$54,(IF(G3184=5,'ANEXO RP14'!$A$55,(IF(G3184=6,'ANEXO RP14'!$A$56,(IF(G3184=7,'ANEXO RP14'!$A$57,(IF(G3184=8,'ANEXO RP14'!$A$58,(IF(G3184=9,'ANEXO RP14'!$A$59,(IF(G3184=10,'ANEXO RP14'!$A$60,(IF(G3184=11,'ANEXO RP14'!$A$61,(IF(G3184=12,'ANEXO RP14'!$A$62,(IF(G3184=13,'ANEXO RP14'!$A$63,(IF(G3184=14,'ANEXO RP14'!$A$64,(IF(G3184=15,'ANEXO RP14'!$A$65,(IF(G3184=16,'ANEXO RP14'!$A$66," ")))))))))))))))))))))))))))))))</f>
        <v xml:space="preserve"> </v>
      </c>
      <c r="I3184" s="106"/>
      <c r="J3184" s="114"/>
      <c r="K3184" s="91"/>
    </row>
    <row r="3185" spans="1:11" s="30" customFormat="1" ht="41.25" customHeight="1" thickBot="1" x14ac:dyDescent="0.3">
      <c r="A3185" s="113"/>
      <c r="B3185" s="93"/>
      <c r="C3185" s="55"/>
      <c r="D3185" s="94" t="e">
        <f>VLOOKUP($C3184:$C$5004,$C$27:$D$5004,2,0)</f>
        <v>#N/A</v>
      </c>
      <c r="E3185" s="99"/>
      <c r="F3185" s="60" t="e">
        <f>VLOOKUP($E3185:$E$5004,'PLANO DE APLICAÇÃO'!$A$5:$B$1002,2,0)</f>
        <v>#N/A</v>
      </c>
      <c r="G3185" s="28"/>
      <c r="H3185" s="29" t="str">
        <f>IF(G3185=1,'ANEXO RP14'!$A$51,(IF(G3185=2,'ANEXO RP14'!$A$52,(IF(G3185=3,'ANEXO RP14'!$A$53,(IF(G3185=4,'ANEXO RP14'!$A$54,(IF(G3185=5,'ANEXO RP14'!$A$55,(IF(G3185=6,'ANEXO RP14'!$A$56,(IF(G3185=7,'ANEXO RP14'!$A$57,(IF(G3185=8,'ANEXO RP14'!$A$58,(IF(G3185=9,'ANEXO RP14'!$A$59,(IF(G3185=10,'ANEXO RP14'!$A$60,(IF(G3185=11,'ANEXO RP14'!$A$61,(IF(G3185=12,'ANEXO RP14'!$A$62,(IF(G3185=13,'ANEXO RP14'!$A$63,(IF(G3185=14,'ANEXO RP14'!$A$64,(IF(G3185=15,'ANEXO RP14'!$A$65,(IF(G3185=16,'ANEXO RP14'!$A$66," ")))))))))))))))))))))))))))))))</f>
        <v xml:space="preserve"> </v>
      </c>
      <c r="I3185" s="106"/>
      <c r="J3185" s="114"/>
      <c r="K3185" s="91"/>
    </row>
    <row r="3186" spans="1:11" s="30" customFormat="1" ht="41.25" customHeight="1" thickBot="1" x14ac:dyDescent="0.3">
      <c r="A3186" s="113"/>
      <c r="B3186" s="93"/>
      <c r="C3186" s="55"/>
      <c r="D3186" s="94" t="e">
        <f>VLOOKUP($C3185:$C$5004,$C$27:$D$5004,2,0)</f>
        <v>#N/A</v>
      </c>
      <c r="E3186" s="99"/>
      <c r="F3186" s="60" t="e">
        <f>VLOOKUP($E3186:$E$5004,'PLANO DE APLICAÇÃO'!$A$5:$B$1002,2,0)</f>
        <v>#N/A</v>
      </c>
      <c r="G3186" s="28"/>
      <c r="H3186" s="29" t="str">
        <f>IF(G3186=1,'ANEXO RP14'!$A$51,(IF(G3186=2,'ANEXO RP14'!$A$52,(IF(G3186=3,'ANEXO RP14'!$A$53,(IF(G3186=4,'ANEXO RP14'!$A$54,(IF(G3186=5,'ANEXO RP14'!$A$55,(IF(G3186=6,'ANEXO RP14'!$A$56,(IF(G3186=7,'ANEXO RP14'!$A$57,(IF(G3186=8,'ANEXO RP14'!$A$58,(IF(G3186=9,'ANEXO RP14'!$A$59,(IF(G3186=10,'ANEXO RP14'!$A$60,(IF(G3186=11,'ANEXO RP14'!$A$61,(IF(G3186=12,'ANEXO RP14'!$A$62,(IF(G3186=13,'ANEXO RP14'!$A$63,(IF(G3186=14,'ANEXO RP14'!$A$64,(IF(G3186=15,'ANEXO RP14'!$A$65,(IF(G3186=16,'ANEXO RP14'!$A$66," ")))))))))))))))))))))))))))))))</f>
        <v xml:space="preserve"> </v>
      </c>
      <c r="I3186" s="106"/>
      <c r="J3186" s="114"/>
      <c r="K3186" s="91"/>
    </row>
    <row r="3187" spans="1:11" s="30" customFormat="1" ht="41.25" customHeight="1" thickBot="1" x14ac:dyDescent="0.3">
      <c r="A3187" s="113"/>
      <c r="B3187" s="93"/>
      <c r="C3187" s="55"/>
      <c r="D3187" s="94" t="e">
        <f>VLOOKUP($C3186:$C$5004,$C$27:$D$5004,2,0)</f>
        <v>#N/A</v>
      </c>
      <c r="E3187" s="99"/>
      <c r="F3187" s="60" t="e">
        <f>VLOOKUP($E3187:$E$5004,'PLANO DE APLICAÇÃO'!$A$5:$B$1002,2,0)</f>
        <v>#N/A</v>
      </c>
      <c r="G3187" s="28"/>
      <c r="H3187" s="29" t="str">
        <f>IF(G3187=1,'ANEXO RP14'!$A$51,(IF(G3187=2,'ANEXO RP14'!$A$52,(IF(G3187=3,'ANEXO RP14'!$A$53,(IF(G3187=4,'ANEXO RP14'!$A$54,(IF(G3187=5,'ANEXO RP14'!$A$55,(IF(G3187=6,'ANEXO RP14'!$A$56,(IF(G3187=7,'ANEXO RP14'!$A$57,(IF(G3187=8,'ANEXO RP14'!$A$58,(IF(G3187=9,'ANEXO RP14'!$A$59,(IF(G3187=10,'ANEXO RP14'!$A$60,(IF(G3187=11,'ANEXO RP14'!$A$61,(IF(G3187=12,'ANEXO RP14'!$A$62,(IF(G3187=13,'ANEXO RP14'!$A$63,(IF(G3187=14,'ANEXO RP14'!$A$64,(IF(G3187=15,'ANEXO RP14'!$A$65,(IF(G3187=16,'ANEXO RP14'!$A$66," ")))))))))))))))))))))))))))))))</f>
        <v xml:space="preserve"> </v>
      </c>
      <c r="I3187" s="106"/>
      <c r="J3187" s="114"/>
      <c r="K3187" s="91"/>
    </row>
    <row r="3188" spans="1:11" s="30" customFormat="1" ht="41.25" customHeight="1" thickBot="1" x14ac:dyDescent="0.3">
      <c r="A3188" s="113"/>
      <c r="B3188" s="93"/>
      <c r="C3188" s="55"/>
      <c r="D3188" s="94" t="e">
        <f>VLOOKUP($C3187:$C$5004,$C$27:$D$5004,2,0)</f>
        <v>#N/A</v>
      </c>
      <c r="E3188" s="99"/>
      <c r="F3188" s="60" t="e">
        <f>VLOOKUP($E3188:$E$5004,'PLANO DE APLICAÇÃO'!$A$5:$B$1002,2,0)</f>
        <v>#N/A</v>
      </c>
      <c r="G3188" s="28"/>
      <c r="H3188" s="29" t="str">
        <f>IF(G3188=1,'ANEXO RP14'!$A$51,(IF(G3188=2,'ANEXO RP14'!$A$52,(IF(G3188=3,'ANEXO RP14'!$A$53,(IF(G3188=4,'ANEXO RP14'!$A$54,(IF(G3188=5,'ANEXO RP14'!$A$55,(IF(G3188=6,'ANEXO RP14'!$A$56,(IF(G3188=7,'ANEXO RP14'!$A$57,(IF(G3188=8,'ANEXO RP14'!$A$58,(IF(G3188=9,'ANEXO RP14'!$A$59,(IF(G3188=10,'ANEXO RP14'!$A$60,(IF(G3188=11,'ANEXO RP14'!$A$61,(IF(G3188=12,'ANEXO RP14'!$A$62,(IF(G3188=13,'ANEXO RP14'!$A$63,(IF(G3188=14,'ANEXO RP14'!$A$64,(IF(G3188=15,'ANEXO RP14'!$A$65,(IF(G3188=16,'ANEXO RP14'!$A$66," ")))))))))))))))))))))))))))))))</f>
        <v xml:space="preserve"> </v>
      </c>
      <c r="I3188" s="106"/>
      <c r="J3188" s="114"/>
      <c r="K3188" s="91"/>
    </row>
    <row r="3189" spans="1:11" s="30" customFormat="1" ht="41.25" customHeight="1" thickBot="1" x14ac:dyDescent="0.3">
      <c r="A3189" s="113"/>
      <c r="B3189" s="93"/>
      <c r="C3189" s="55"/>
      <c r="D3189" s="94" t="e">
        <f>VLOOKUP($C3188:$C$5004,$C$27:$D$5004,2,0)</f>
        <v>#N/A</v>
      </c>
      <c r="E3189" s="99"/>
      <c r="F3189" s="60" t="e">
        <f>VLOOKUP($E3189:$E$5004,'PLANO DE APLICAÇÃO'!$A$5:$B$1002,2,0)</f>
        <v>#N/A</v>
      </c>
      <c r="G3189" s="28"/>
      <c r="H3189" s="29" t="str">
        <f>IF(G3189=1,'ANEXO RP14'!$A$51,(IF(G3189=2,'ANEXO RP14'!$A$52,(IF(G3189=3,'ANEXO RP14'!$A$53,(IF(G3189=4,'ANEXO RP14'!$A$54,(IF(G3189=5,'ANEXO RP14'!$A$55,(IF(G3189=6,'ANEXO RP14'!$A$56,(IF(G3189=7,'ANEXO RP14'!$A$57,(IF(G3189=8,'ANEXO RP14'!$A$58,(IF(G3189=9,'ANEXO RP14'!$A$59,(IF(G3189=10,'ANEXO RP14'!$A$60,(IF(G3189=11,'ANEXO RP14'!$A$61,(IF(G3189=12,'ANEXO RP14'!$A$62,(IF(G3189=13,'ANEXO RP14'!$A$63,(IF(G3189=14,'ANEXO RP14'!$A$64,(IF(G3189=15,'ANEXO RP14'!$A$65,(IF(G3189=16,'ANEXO RP14'!$A$66," ")))))))))))))))))))))))))))))))</f>
        <v xml:space="preserve"> </v>
      </c>
      <c r="I3189" s="106"/>
      <c r="J3189" s="114"/>
      <c r="K3189" s="91"/>
    </row>
    <row r="3190" spans="1:11" s="30" customFormat="1" ht="41.25" customHeight="1" thickBot="1" x14ac:dyDescent="0.3">
      <c r="A3190" s="113"/>
      <c r="B3190" s="93"/>
      <c r="C3190" s="55"/>
      <c r="D3190" s="94" t="e">
        <f>VLOOKUP($C3189:$C$5004,$C$27:$D$5004,2,0)</f>
        <v>#N/A</v>
      </c>
      <c r="E3190" s="99"/>
      <c r="F3190" s="60" t="e">
        <f>VLOOKUP($E3190:$E$5004,'PLANO DE APLICAÇÃO'!$A$5:$B$1002,2,0)</f>
        <v>#N/A</v>
      </c>
      <c r="G3190" s="28"/>
      <c r="H3190" s="29" t="str">
        <f>IF(G3190=1,'ANEXO RP14'!$A$51,(IF(G3190=2,'ANEXO RP14'!$A$52,(IF(G3190=3,'ANEXO RP14'!$A$53,(IF(G3190=4,'ANEXO RP14'!$A$54,(IF(G3190=5,'ANEXO RP14'!$A$55,(IF(G3190=6,'ANEXO RP14'!$A$56,(IF(G3190=7,'ANEXO RP14'!$A$57,(IF(G3190=8,'ANEXO RP14'!$A$58,(IF(G3190=9,'ANEXO RP14'!$A$59,(IF(G3190=10,'ANEXO RP14'!$A$60,(IF(G3190=11,'ANEXO RP14'!$A$61,(IF(G3190=12,'ANEXO RP14'!$A$62,(IF(G3190=13,'ANEXO RP14'!$A$63,(IF(G3190=14,'ANEXO RP14'!$A$64,(IF(G3190=15,'ANEXO RP14'!$A$65,(IF(G3190=16,'ANEXO RP14'!$A$66," ")))))))))))))))))))))))))))))))</f>
        <v xml:space="preserve"> </v>
      </c>
      <c r="I3190" s="106"/>
      <c r="J3190" s="114"/>
      <c r="K3190" s="91"/>
    </row>
    <row r="3191" spans="1:11" s="30" customFormat="1" ht="41.25" customHeight="1" thickBot="1" x14ac:dyDescent="0.3">
      <c r="A3191" s="113"/>
      <c r="B3191" s="93"/>
      <c r="C3191" s="55"/>
      <c r="D3191" s="94" t="e">
        <f>VLOOKUP($C3190:$C$5004,$C$27:$D$5004,2,0)</f>
        <v>#N/A</v>
      </c>
      <c r="E3191" s="99"/>
      <c r="F3191" s="60" t="e">
        <f>VLOOKUP($E3191:$E$5004,'PLANO DE APLICAÇÃO'!$A$5:$B$1002,2,0)</f>
        <v>#N/A</v>
      </c>
      <c r="G3191" s="28"/>
      <c r="H3191" s="29" t="str">
        <f>IF(G3191=1,'ANEXO RP14'!$A$51,(IF(G3191=2,'ANEXO RP14'!$A$52,(IF(G3191=3,'ANEXO RP14'!$A$53,(IF(G3191=4,'ANEXO RP14'!$A$54,(IF(G3191=5,'ANEXO RP14'!$A$55,(IF(G3191=6,'ANEXO RP14'!$A$56,(IF(G3191=7,'ANEXO RP14'!$A$57,(IF(G3191=8,'ANEXO RP14'!$A$58,(IF(G3191=9,'ANEXO RP14'!$A$59,(IF(G3191=10,'ANEXO RP14'!$A$60,(IF(G3191=11,'ANEXO RP14'!$A$61,(IF(G3191=12,'ANEXO RP14'!$A$62,(IF(G3191=13,'ANEXO RP14'!$A$63,(IF(G3191=14,'ANEXO RP14'!$A$64,(IF(G3191=15,'ANEXO RP14'!$A$65,(IF(G3191=16,'ANEXO RP14'!$A$66," ")))))))))))))))))))))))))))))))</f>
        <v xml:space="preserve"> </v>
      </c>
      <c r="I3191" s="106"/>
      <c r="J3191" s="114"/>
      <c r="K3191" s="91"/>
    </row>
    <row r="3192" spans="1:11" s="30" customFormat="1" ht="41.25" customHeight="1" thickBot="1" x14ac:dyDescent="0.3">
      <c r="A3192" s="113"/>
      <c r="B3192" s="93"/>
      <c r="C3192" s="55"/>
      <c r="D3192" s="94" t="e">
        <f>VLOOKUP($C3191:$C$5004,$C$27:$D$5004,2,0)</f>
        <v>#N/A</v>
      </c>
      <c r="E3192" s="99"/>
      <c r="F3192" s="60" t="e">
        <f>VLOOKUP($E3192:$E$5004,'PLANO DE APLICAÇÃO'!$A$5:$B$1002,2,0)</f>
        <v>#N/A</v>
      </c>
      <c r="G3192" s="28"/>
      <c r="H3192" s="29" t="str">
        <f>IF(G3192=1,'ANEXO RP14'!$A$51,(IF(G3192=2,'ANEXO RP14'!$A$52,(IF(G3192=3,'ANEXO RP14'!$A$53,(IF(G3192=4,'ANEXO RP14'!$A$54,(IF(G3192=5,'ANEXO RP14'!$A$55,(IF(G3192=6,'ANEXO RP14'!$A$56,(IF(G3192=7,'ANEXO RP14'!$A$57,(IF(G3192=8,'ANEXO RP14'!$A$58,(IF(G3192=9,'ANEXO RP14'!$A$59,(IF(G3192=10,'ANEXO RP14'!$A$60,(IF(G3192=11,'ANEXO RP14'!$A$61,(IF(G3192=12,'ANEXO RP14'!$A$62,(IF(G3192=13,'ANEXO RP14'!$A$63,(IF(G3192=14,'ANEXO RP14'!$A$64,(IF(G3192=15,'ANEXO RP14'!$A$65,(IF(G3192=16,'ANEXO RP14'!$A$66," ")))))))))))))))))))))))))))))))</f>
        <v xml:space="preserve"> </v>
      </c>
      <c r="I3192" s="106"/>
      <c r="J3192" s="114"/>
      <c r="K3192" s="91"/>
    </row>
    <row r="3193" spans="1:11" s="30" customFormat="1" ht="41.25" customHeight="1" thickBot="1" x14ac:dyDescent="0.3">
      <c r="A3193" s="113"/>
      <c r="B3193" s="93"/>
      <c r="C3193" s="55"/>
      <c r="D3193" s="94" t="e">
        <f>VLOOKUP($C3192:$C$5004,$C$27:$D$5004,2,0)</f>
        <v>#N/A</v>
      </c>
      <c r="E3193" s="99"/>
      <c r="F3193" s="60" t="e">
        <f>VLOOKUP($E3193:$E$5004,'PLANO DE APLICAÇÃO'!$A$5:$B$1002,2,0)</f>
        <v>#N/A</v>
      </c>
      <c r="G3193" s="28"/>
      <c r="H3193" s="29" t="str">
        <f>IF(G3193=1,'ANEXO RP14'!$A$51,(IF(G3193=2,'ANEXO RP14'!$A$52,(IF(G3193=3,'ANEXO RP14'!$A$53,(IF(G3193=4,'ANEXO RP14'!$A$54,(IF(G3193=5,'ANEXO RP14'!$A$55,(IF(G3193=6,'ANEXO RP14'!$A$56,(IF(G3193=7,'ANEXO RP14'!$A$57,(IF(G3193=8,'ANEXO RP14'!$A$58,(IF(G3193=9,'ANEXO RP14'!$A$59,(IF(G3193=10,'ANEXO RP14'!$A$60,(IF(G3193=11,'ANEXO RP14'!$A$61,(IF(G3193=12,'ANEXO RP14'!$A$62,(IF(G3193=13,'ANEXO RP14'!$A$63,(IF(G3193=14,'ANEXO RP14'!$A$64,(IF(G3193=15,'ANEXO RP14'!$A$65,(IF(G3193=16,'ANEXO RP14'!$A$66," ")))))))))))))))))))))))))))))))</f>
        <v xml:space="preserve"> </v>
      </c>
      <c r="I3193" s="106"/>
      <c r="J3193" s="114"/>
      <c r="K3193" s="91"/>
    </row>
    <row r="3194" spans="1:11" s="30" customFormat="1" ht="41.25" customHeight="1" thickBot="1" x14ac:dyDescent="0.3">
      <c r="A3194" s="113"/>
      <c r="B3194" s="93"/>
      <c r="C3194" s="55"/>
      <c r="D3194" s="94" t="e">
        <f>VLOOKUP($C3193:$C$5004,$C$27:$D$5004,2,0)</f>
        <v>#N/A</v>
      </c>
      <c r="E3194" s="99"/>
      <c r="F3194" s="60" t="e">
        <f>VLOOKUP($E3194:$E$5004,'PLANO DE APLICAÇÃO'!$A$5:$B$1002,2,0)</f>
        <v>#N/A</v>
      </c>
      <c r="G3194" s="28"/>
      <c r="H3194" s="29" t="str">
        <f>IF(G3194=1,'ANEXO RP14'!$A$51,(IF(G3194=2,'ANEXO RP14'!$A$52,(IF(G3194=3,'ANEXO RP14'!$A$53,(IF(G3194=4,'ANEXO RP14'!$A$54,(IF(G3194=5,'ANEXO RP14'!$A$55,(IF(G3194=6,'ANEXO RP14'!$A$56,(IF(G3194=7,'ANEXO RP14'!$A$57,(IF(G3194=8,'ANEXO RP14'!$A$58,(IF(G3194=9,'ANEXO RP14'!$A$59,(IF(G3194=10,'ANEXO RP14'!$A$60,(IF(G3194=11,'ANEXO RP14'!$A$61,(IF(G3194=12,'ANEXO RP14'!$A$62,(IF(G3194=13,'ANEXO RP14'!$A$63,(IF(G3194=14,'ANEXO RP14'!$A$64,(IF(G3194=15,'ANEXO RP14'!$A$65,(IF(G3194=16,'ANEXO RP14'!$A$66," ")))))))))))))))))))))))))))))))</f>
        <v xml:space="preserve"> </v>
      </c>
      <c r="I3194" s="106"/>
      <c r="J3194" s="114"/>
      <c r="K3194" s="91"/>
    </row>
    <row r="3195" spans="1:11" s="30" customFormat="1" ht="41.25" customHeight="1" thickBot="1" x14ac:dyDescent="0.3">
      <c r="A3195" s="113"/>
      <c r="B3195" s="93"/>
      <c r="C3195" s="55"/>
      <c r="D3195" s="94" t="e">
        <f>VLOOKUP($C3194:$C$5004,$C$27:$D$5004,2,0)</f>
        <v>#N/A</v>
      </c>
      <c r="E3195" s="99"/>
      <c r="F3195" s="60" t="e">
        <f>VLOOKUP($E3195:$E$5004,'PLANO DE APLICAÇÃO'!$A$5:$B$1002,2,0)</f>
        <v>#N/A</v>
      </c>
      <c r="G3195" s="28"/>
      <c r="H3195" s="29" t="str">
        <f>IF(G3195=1,'ANEXO RP14'!$A$51,(IF(G3195=2,'ANEXO RP14'!$A$52,(IF(G3195=3,'ANEXO RP14'!$A$53,(IF(G3195=4,'ANEXO RP14'!$A$54,(IF(G3195=5,'ANEXO RP14'!$A$55,(IF(G3195=6,'ANEXO RP14'!$A$56,(IF(G3195=7,'ANEXO RP14'!$A$57,(IF(G3195=8,'ANEXO RP14'!$A$58,(IF(G3195=9,'ANEXO RP14'!$A$59,(IF(G3195=10,'ANEXO RP14'!$A$60,(IF(G3195=11,'ANEXO RP14'!$A$61,(IF(G3195=12,'ANEXO RP14'!$A$62,(IF(G3195=13,'ANEXO RP14'!$A$63,(IF(G3195=14,'ANEXO RP14'!$A$64,(IF(G3195=15,'ANEXO RP14'!$A$65,(IF(G3195=16,'ANEXO RP14'!$A$66," ")))))))))))))))))))))))))))))))</f>
        <v xml:space="preserve"> </v>
      </c>
      <c r="I3195" s="106"/>
      <c r="J3195" s="114"/>
      <c r="K3195" s="91"/>
    </row>
    <row r="3196" spans="1:11" s="30" customFormat="1" ht="41.25" customHeight="1" thickBot="1" x14ac:dyDescent="0.3">
      <c r="A3196" s="113"/>
      <c r="B3196" s="93"/>
      <c r="C3196" s="55"/>
      <c r="D3196" s="94" t="e">
        <f>VLOOKUP($C3195:$C$5004,$C$27:$D$5004,2,0)</f>
        <v>#N/A</v>
      </c>
      <c r="E3196" s="99"/>
      <c r="F3196" s="60" t="e">
        <f>VLOOKUP($E3196:$E$5004,'PLANO DE APLICAÇÃO'!$A$5:$B$1002,2,0)</f>
        <v>#N/A</v>
      </c>
      <c r="G3196" s="28"/>
      <c r="H3196" s="29" t="str">
        <f>IF(G3196=1,'ANEXO RP14'!$A$51,(IF(G3196=2,'ANEXO RP14'!$A$52,(IF(G3196=3,'ANEXO RP14'!$A$53,(IF(G3196=4,'ANEXO RP14'!$A$54,(IF(G3196=5,'ANEXO RP14'!$A$55,(IF(G3196=6,'ANEXO RP14'!$A$56,(IF(G3196=7,'ANEXO RP14'!$A$57,(IF(G3196=8,'ANEXO RP14'!$A$58,(IF(G3196=9,'ANEXO RP14'!$A$59,(IF(G3196=10,'ANEXO RP14'!$A$60,(IF(G3196=11,'ANEXO RP14'!$A$61,(IF(G3196=12,'ANEXO RP14'!$A$62,(IF(G3196=13,'ANEXO RP14'!$A$63,(IF(G3196=14,'ANEXO RP14'!$A$64,(IF(G3196=15,'ANEXO RP14'!$A$65,(IF(G3196=16,'ANEXO RP14'!$A$66," ")))))))))))))))))))))))))))))))</f>
        <v xml:space="preserve"> </v>
      </c>
      <c r="I3196" s="106"/>
      <c r="J3196" s="114"/>
      <c r="K3196" s="91"/>
    </row>
    <row r="3197" spans="1:11" s="30" customFormat="1" ht="41.25" customHeight="1" thickBot="1" x14ac:dyDescent="0.3">
      <c r="A3197" s="113"/>
      <c r="B3197" s="93"/>
      <c r="C3197" s="55"/>
      <c r="D3197" s="94" t="e">
        <f>VLOOKUP($C3196:$C$5004,$C$27:$D$5004,2,0)</f>
        <v>#N/A</v>
      </c>
      <c r="E3197" s="99"/>
      <c r="F3197" s="60" t="e">
        <f>VLOOKUP($E3197:$E$5004,'PLANO DE APLICAÇÃO'!$A$5:$B$1002,2,0)</f>
        <v>#N/A</v>
      </c>
      <c r="G3197" s="28"/>
      <c r="H3197" s="29" t="str">
        <f>IF(G3197=1,'ANEXO RP14'!$A$51,(IF(G3197=2,'ANEXO RP14'!$A$52,(IF(G3197=3,'ANEXO RP14'!$A$53,(IF(G3197=4,'ANEXO RP14'!$A$54,(IF(G3197=5,'ANEXO RP14'!$A$55,(IF(G3197=6,'ANEXO RP14'!$A$56,(IF(G3197=7,'ANEXO RP14'!$A$57,(IF(G3197=8,'ANEXO RP14'!$A$58,(IF(G3197=9,'ANEXO RP14'!$A$59,(IF(G3197=10,'ANEXO RP14'!$A$60,(IF(G3197=11,'ANEXO RP14'!$A$61,(IF(G3197=12,'ANEXO RP14'!$A$62,(IF(G3197=13,'ANEXO RP14'!$A$63,(IF(G3197=14,'ANEXO RP14'!$A$64,(IF(G3197=15,'ANEXO RP14'!$A$65,(IF(G3197=16,'ANEXO RP14'!$A$66," ")))))))))))))))))))))))))))))))</f>
        <v xml:space="preserve"> </v>
      </c>
      <c r="I3197" s="106"/>
      <c r="J3197" s="114"/>
      <c r="K3197" s="91"/>
    </row>
    <row r="3198" spans="1:11" s="30" customFormat="1" ht="41.25" customHeight="1" thickBot="1" x14ac:dyDescent="0.3">
      <c r="A3198" s="113"/>
      <c r="B3198" s="93"/>
      <c r="C3198" s="55"/>
      <c r="D3198" s="94" t="e">
        <f>VLOOKUP($C3197:$C$5004,$C$27:$D$5004,2,0)</f>
        <v>#N/A</v>
      </c>
      <c r="E3198" s="99"/>
      <c r="F3198" s="60" t="e">
        <f>VLOOKUP($E3198:$E$5004,'PLANO DE APLICAÇÃO'!$A$5:$B$1002,2,0)</f>
        <v>#N/A</v>
      </c>
      <c r="G3198" s="28"/>
      <c r="H3198" s="29" t="str">
        <f>IF(G3198=1,'ANEXO RP14'!$A$51,(IF(G3198=2,'ANEXO RP14'!$A$52,(IF(G3198=3,'ANEXO RP14'!$A$53,(IF(G3198=4,'ANEXO RP14'!$A$54,(IF(G3198=5,'ANEXO RP14'!$A$55,(IF(G3198=6,'ANEXO RP14'!$A$56,(IF(G3198=7,'ANEXO RP14'!$A$57,(IF(G3198=8,'ANEXO RP14'!$A$58,(IF(G3198=9,'ANEXO RP14'!$A$59,(IF(G3198=10,'ANEXO RP14'!$A$60,(IF(G3198=11,'ANEXO RP14'!$A$61,(IF(G3198=12,'ANEXO RP14'!$A$62,(IF(G3198=13,'ANEXO RP14'!$A$63,(IF(G3198=14,'ANEXO RP14'!$A$64,(IF(G3198=15,'ANEXO RP14'!$A$65,(IF(G3198=16,'ANEXO RP14'!$A$66," ")))))))))))))))))))))))))))))))</f>
        <v xml:space="preserve"> </v>
      </c>
      <c r="I3198" s="106"/>
      <c r="J3198" s="114"/>
      <c r="K3198" s="91"/>
    </row>
    <row r="3199" spans="1:11" s="30" customFormat="1" ht="41.25" customHeight="1" thickBot="1" x14ac:dyDescent="0.3">
      <c r="A3199" s="113"/>
      <c r="B3199" s="93"/>
      <c r="C3199" s="55"/>
      <c r="D3199" s="94" t="e">
        <f>VLOOKUP($C3198:$C$5004,$C$27:$D$5004,2,0)</f>
        <v>#N/A</v>
      </c>
      <c r="E3199" s="99"/>
      <c r="F3199" s="60" t="e">
        <f>VLOOKUP($E3199:$E$5004,'PLANO DE APLICAÇÃO'!$A$5:$B$1002,2,0)</f>
        <v>#N/A</v>
      </c>
      <c r="G3199" s="28"/>
      <c r="H3199" s="29" t="str">
        <f>IF(G3199=1,'ANEXO RP14'!$A$51,(IF(G3199=2,'ANEXO RP14'!$A$52,(IF(G3199=3,'ANEXO RP14'!$A$53,(IF(G3199=4,'ANEXO RP14'!$A$54,(IF(G3199=5,'ANEXO RP14'!$A$55,(IF(G3199=6,'ANEXO RP14'!$A$56,(IF(G3199=7,'ANEXO RP14'!$A$57,(IF(G3199=8,'ANEXO RP14'!$A$58,(IF(G3199=9,'ANEXO RP14'!$A$59,(IF(G3199=10,'ANEXO RP14'!$A$60,(IF(G3199=11,'ANEXO RP14'!$A$61,(IF(G3199=12,'ANEXO RP14'!$A$62,(IF(G3199=13,'ANEXO RP14'!$A$63,(IF(G3199=14,'ANEXO RP14'!$A$64,(IF(G3199=15,'ANEXO RP14'!$A$65,(IF(G3199=16,'ANEXO RP14'!$A$66," ")))))))))))))))))))))))))))))))</f>
        <v xml:space="preserve"> </v>
      </c>
      <c r="I3199" s="106"/>
      <c r="J3199" s="114"/>
      <c r="K3199" s="91"/>
    </row>
    <row r="3200" spans="1:11" s="30" customFormat="1" ht="41.25" customHeight="1" thickBot="1" x14ac:dyDescent="0.3">
      <c r="A3200" s="113"/>
      <c r="B3200" s="93"/>
      <c r="C3200" s="55"/>
      <c r="D3200" s="94" t="e">
        <f>VLOOKUP($C3199:$C$5004,$C$27:$D$5004,2,0)</f>
        <v>#N/A</v>
      </c>
      <c r="E3200" s="99"/>
      <c r="F3200" s="60" t="e">
        <f>VLOOKUP($E3200:$E$5004,'PLANO DE APLICAÇÃO'!$A$5:$B$1002,2,0)</f>
        <v>#N/A</v>
      </c>
      <c r="G3200" s="28"/>
      <c r="H3200" s="29" t="str">
        <f>IF(G3200=1,'ANEXO RP14'!$A$51,(IF(G3200=2,'ANEXO RP14'!$A$52,(IF(G3200=3,'ANEXO RP14'!$A$53,(IF(G3200=4,'ANEXO RP14'!$A$54,(IF(G3200=5,'ANEXO RP14'!$A$55,(IF(G3200=6,'ANEXO RP14'!$A$56,(IF(G3200=7,'ANEXO RP14'!$A$57,(IF(G3200=8,'ANEXO RP14'!$A$58,(IF(G3200=9,'ANEXO RP14'!$A$59,(IF(G3200=10,'ANEXO RP14'!$A$60,(IF(G3200=11,'ANEXO RP14'!$A$61,(IF(G3200=12,'ANEXO RP14'!$A$62,(IF(G3200=13,'ANEXO RP14'!$A$63,(IF(G3200=14,'ANEXO RP14'!$A$64,(IF(G3200=15,'ANEXO RP14'!$A$65,(IF(G3200=16,'ANEXO RP14'!$A$66," ")))))))))))))))))))))))))))))))</f>
        <v xml:space="preserve"> </v>
      </c>
      <c r="I3200" s="106"/>
      <c r="J3200" s="114"/>
      <c r="K3200" s="91"/>
    </row>
    <row r="3201" spans="1:11" s="30" customFormat="1" ht="41.25" customHeight="1" thickBot="1" x14ac:dyDescent="0.3">
      <c r="A3201" s="113"/>
      <c r="B3201" s="93"/>
      <c r="C3201" s="55"/>
      <c r="D3201" s="94" t="e">
        <f>VLOOKUP($C3200:$C$5004,$C$27:$D$5004,2,0)</f>
        <v>#N/A</v>
      </c>
      <c r="E3201" s="99"/>
      <c r="F3201" s="60" t="e">
        <f>VLOOKUP($E3201:$E$5004,'PLANO DE APLICAÇÃO'!$A$5:$B$1002,2,0)</f>
        <v>#N/A</v>
      </c>
      <c r="G3201" s="28"/>
      <c r="H3201" s="29" t="str">
        <f>IF(G3201=1,'ANEXO RP14'!$A$51,(IF(G3201=2,'ANEXO RP14'!$A$52,(IF(G3201=3,'ANEXO RP14'!$A$53,(IF(G3201=4,'ANEXO RP14'!$A$54,(IF(G3201=5,'ANEXO RP14'!$A$55,(IF(G3201=6,'ANEXO RP14'!$A$56,(IF(G3201=7,'ANEXO RP14'!$A$57,(IF(G3201=8,'ANEXO RP14'!$A$58,(IF(G3201=9,'ANEXO RP14'!$A$59,(IF(G3201=10,'ANEXO RP14'!$A$60,(IF(G3201=11,'ANEXO RP14'!$A$61,(IF(G3201=12,'ANEXO RP14'!$A$62,(IF(G3201=13,'ANEXO RP14'!$A$63,(IF(G3201=14,'ANEXO RP14'!$A$64,(IF(G3201=15,'ANEXO RP14'!$A$65,(IF(G3201=16,'ANEXO RP14'!$A$66," ")))))))))))))))))))))))))))))))</f>
        <v xml:space="preserve"> </v>
      </c>
      <c r="I3201" s="106"/>
      <c r="J3201" s="114"/>
      <c r="K3201" s="91"/>
    </row>
    <row r="3202" spans="1:11" s="30" customFormat="1" ht="41.25" customHeight="1" thickBot="1" x14ac:dyDescent="0.3">
      <c r="A3202" s="113"/>
      <c r="B3202" s="93"/>
      <c r="C3202" s="55"/>
      <c r="D3202" s="94" t="e">
        <f>VLOOKUP($C3201:$C$5004,$C$27:$D$5004,2,0)</f>
        <v>#N/A</v>
      </c>
      <c r="E3202" s="99"/>
      <c r="F3202" s="60" t="e">
        <f>VLOOKUP($E3202:$E$5004,'PLANO DE APLICAÇÃO'!$A$5:$B$1002,2,0)</f>
        <v>#N/A</v>
      </c>
      <c r="G3202" s="28"/>
      <c r="H3202" s="29" t="str">
        <f>IF(G3202=1,'ANEXO RP14'!$A$51,(IF(G3202=2,'ANEXO RP14'!$A$52,(IF(G3202=3,'ANEXO RP14'!$A$53,(IF(G3202=4,'ANEXO RP14'!$A$54,(IF(G3202=5,'ANEXO RP14'!$A$55,(IF(G3202=6,'ANEXO RP14'!$A$56,(IF(G3202=7,'ANEXO RP14'!$A$57,(IF(G3202=8,'ANEXO RP14'!$A$58,(IF(G3202=9,'ANEXO RP14'!$A$59,(IF(G3202=10,'ANEXO RP14'!$A$60,(IF(G3202=11,'ANEXO RP14'!$A$61,(IF(G3202=12,'ANEXO RP14'!$A$62,(IF(G3202=13,'ANEXO RP14'!$A$63,(IF(G3202=14,'ANEXO RP14'!$A$64,(IF(G3202=15,'ANEXO RP14'!$A$65,(IF(G3202=16,'ANEXO RP14'!$A$66," ")))))))))))))))))))))))))))))))</f>
        <v xml:space="preserve"> </v>
      </c>
      <c r="I3202" s="106"/>
      <c r="J3202" s="114"/>
      <c r="K3202" s="91"/>
    </row>
    <row r="3203" spans="1:11" s="30" customFormat="1" ht="41.25" customHeight="1" thickBot="1" x14ac:dyDescent="0.3">
      <c r="A3203" s="113"/>
      <c r="B3203" s="93"/>
      <c r="C3203" s="55"/>
      <c r="D3203" s="94" t="e">
        <f>VLOOKUP($C3202:$C$5004,$C$27:$D$5004,2,0)</f>
        <v>#N/A</v>
      </c>
      <c r="E3203" s="99"/>
      <c r="F3203" s="60" t="e">
        <f>VLOOKUP($E3203:$E$5004,'PLANO DE APLICAÇÃO'!$A$5:$B$1002,2,0)</f>
        <v>#N/A</v>
      </c>
      <c r="G3203" s="28"/>
      <c r="H3203" s="29" t="str">
        <f>IF(G3203=1,'ANEXO RP14'!$A$51,(IF(G3203=2,'ANEXO RP14'!$A$52,(IF(G3203=3,'ANEXO RP14'!$A$53,(IF(G3203=4,'ANEXO RP14'!$A$54,(IF(G3203=5,'ANEXO RP14'!$A$55,(IF(G3203=6,'ANEXO RP14'!$A$56,(IF(G3203=7,'ANEXO RP14'!$A$57,(IF(G3203=8,'ANEXO RP14'!$A$58,(IF(G3203=9,'ANEXO RP14'!$A$59,(IF(G3203=10,'ANEXO RP14'!$A$60,(IF(G3203=11,'ANEXO RP14'!$A$61,(IF(G3203=12,'ANEXO RP14'!$A$62,(IF(G3203=13,'ANEXO RP14'!$A$63,(IF(G3203=14,'ANEXO RP14'!$A$64,(IF(G3203=15,'ANEXO RP14'!$A$65,(IF(G3203=16,'ANEXO RP14'!$A$66," ")))))))))))))))))))))))))))))))</f>
        <v xml:space="preserve"> </v>
      </c>
      <c r="I3203" s="106"/>
      <c r="J3203" s="114"/>
      <c r="K3203" s="91"/>
    </row>
    <row r="3204" spans="1:11" s="30" customFormat="1" ht="41.25" customHeight="1" thickBot="1" x14ac:dyDescent="0.3">
      <c r="A3204" s="113"/>
      <c r="B3204" s="93"/>
      <c r="C3204" s="55"/>
      <c r="D3204" s="94" t="e">
        <f>VLOOKUP($C3203:$C$5004,$C$27:$D$5004,2,0)</f>
        <v>#N/A</v>
      </c>
      <c r="E3204" s="99"/>
      <c r="F3204" s="60" t="e">
        <f>VLOOKUP($E3204:$E$5004,'PLANO DE APLICAÇÃO'!$A$5:$B$1002,2,0)</f>
        <v>#N/A</v>
      </c>
      <c r="G3204" s="28"/>
      <c r="H3204" s="29" t="str">
        <f>IF(G3204=1,'ANEXO RP14'!$A$51,(IF(G3204=2,'ANEXO RP14'!$A$52,(IF(G3204=3,'ANEXO RP14'!$A$53,(IF(G3204=4,'ANEXO RP14'!$A$54,(IF(G3204=5,'ANEXO RP14'!$A$55,(IF(G3204=6,'ANEXO RP14'!$A$56,(IF(G3204=7,'ANEXO RP14'!$A$57,(IF(G3204=8,'ANEXO RP14'!$A$58,(IF(G3204=9,'ANEXO RP14'!$A$59,(IF(G3204=10,'ANEXO RP14'!$A$60,(IF(G3204=11,'ANEXO RP14'!$A$61,(IF(G3204=12,'ANEXO RP14'!$A$62,(IF(G3204=13,'ANEXO RP14'!$A$63,(IF(G3204=14,'ANEXO RP14'!$A$64,(IF(G3204=15,'ANEXO RP14'!$A$65,(IF(G3204=16,'ANEXO RP14'!$A$66," ")))))))))))))))))))))))))))))))</f>
        <v xml:space="preserve"> </v>
      </c>
      <c r="I3204" s="106"/>
      <c r="J3204" s="114"/>
      <c r="K3204" s="91"/>
    </row>
    <row r="3205" spans="1:11" s="30" customFormat="1" ht="41.25" customHeight="1" thickBot="1" x14ac:dyDescent="0.3">
      <c r="A3205" s="113"/>
      <c r="B3205" s="93"/>
      <c r="C3205" s="55"/>
      <c r="D3205" s="94" t="e">
        <f>VLOOKUP($C3204:$C$5004,$C$27:$D$5004,2,0)</f>
        <v>#N/A</v>
      </c>
      <c r="E3205" s="99"/>
      <c r="F3205" s="60" t="e">
        <f>VLOOKUP($E3205:$E$5004,'PLANO DE APLICAÇÃO'!$A$5:$B$1002,2,0)</f>
        <v>#N/A</v>
      </c>
      <c r="G3205" s="28"/>
      <c r="H3205" s="29" t="str">
        <f>IF(G3205=1,'ANEXO RP14'!$A$51,(IF(G3205=2,'ANEXO RP14'!$A$52,(IF(G3205=3,'ANEXO RP14'!$A$53,(IF(G3205=4,'ANEXO RP14'!$A$54,(IF(G3205=5,'ANEXO RP14'!$A$55,(IF(G3205=6,'ANEXO RP14'!$A$56,(IF(G3205=7,'ANEXO RP14'!$A$57,(IF(G3205=8,'ANEXO RP14'!$A$58,(IF(G3205=9,'ANEXO RP14'!$A$59,(IF(G3205=10,'ANEXO RP14'!$A$60,(IF(G3205=11,'ANEXO RP14'!$A$61,(IF(G3205=12,'ANEXO RP14'!$A$62,(IF(G3205=13,'ANEXO RP14'!$A$63,(IF(G3205=14,'ANEXO RP14'!$A$64,(IF(G3205=15,'ANEXO RP14'!$A$65,(IF(G3205=16,'ANEXO RP14'!$A$66," ")))))))))))))))))))))))))))))))</f>
        <v xml:space="preserve"> </v>
      </c>
      <c r="I3205" s="106"/>
      <c r="J3205" s="114"/>
      <c r="K3205" s="91"/>
    </row>
    <row r="3206" spans="1:11" s="30" customFormat="1" ht="41.25" customHeight="1" thickBot="1" x14ac:dyDescent="0.3">
      <c r="A3206" s="113"/>
      <c r="B3206" s="93"/>
      <c r="C3206" s="55"/>
      <c r="D3206" s="94" t="e">
        <f>VLOOKUP($C3205:$C$5004,$C$27:$D$5004,2,0)</f>
        <v>#N/A</v>
      </c>
      <c r="E3206" s="99"/>
      <c r="F3206" s="60" t="e">
        <f>VLOOKUP($E3206:$E$5004,'PLANO DE APLICAÇÃO'!$A$5:$B$1002,2,0)</f>
        <v>#N/A</v>
      </c>
      <c r="G3206" s="28"/>
      <c r="H3206" s="29" t="str">
        <f>IF(G3206=1,'ANEXO RP14'!$A$51,(IF(G3206=2,'ANEXO RP14'!$A$52,(IF(G3206=3,'ANEXO RP14'!$A$53,(IF(G3206=4,'ANEXO RP14'!$A$54,(IF(G3206=5,'ANEXO RP14'!$A$55,(IF(G3206=6,'ANEXO RP14'!$A$56,(IF(G3206=7,'ANEXO RP14'!$A$57,(IF(G3206=8,'ANEXO RP14'!$A$58,(IF(G3206=9,'ANEXO RP14'!$A$59,(IF(G3206=10,'ANEXO RP14'!$A$60,(IF(G3206=11,'ANEXO RP14'!$A$61,(IF(G3206=12,'ANEXO RP14'!$A$62,(IF(G3206=13,'ANEXO RP14'!$A$63,(IF(G3206=14,'ANEXO RP14'!$A$64,(IF(G3206=15,'ANEXO RP14'!$A$65,(IF(G3206=16,'ANEXO RP14'!$A$66," ")))))))))))))))))))))))))))))))</f>
        <v xml:space="preserve"> </v>
      </c>
      <c r="I3206" s="106"/>
      <c r="J3206" s="114"/>
      <c r="K3206" s="91"/>
    </row>
    <row r="3207" spans="1:11" s="30" customFormat="1" ht="41.25" customHeight="1" thickBot="1" x14ac:dyDescent="0.3">
      <c r="A3207" s="113"/>
      <c r="B3207" s="93"/>
      <c r="C3207" s="55"/>
      <c r="D3207" s="94" t="e">
        <f>VLOOKUP($C3206:$C$5004,$C$27:$D$5004,2,0)</f>
        <v>#N/A</v>
      </c>
      <c r="E3207" s="99"/>
      <c r="F3207" s="60" t="e">
        <f>VLOOKUP($E3207:$E$5004,'PLANO DE APLICAÇÃO'!$A$5:$B$1002,2,0)</f>
        <v>#N/A</v>
      </c>
      <c r="G3207" s="28"/>
      <c r="H3207" s="29" t="str">
        <f>IF(G3207=1,'ANEXO RP14'!$A$51,(IF(G3207=2,'ANEXO RP14'!$A$52,(IF(G3207=3,'ANEXO RP14'!$A$53,(IF(G3207=4,'ANEXO RP14'!$A$54,(IF(G3207=5,'ANEXO RP14'!$A$55,(IF(G3207=6,'ANEXO RP14'!$A$56,(IF(G3207=7,'ANEXO RP14'!$A$57,(IF(G3207=8,'ANEXO RP14'!$A$58,(IF(G3207=9,'ANEXO RP14'!$A$59,(IF(G3207=10,'ANEXO RP14'!$A$60,(IF(G3207=11,'ANEXO RP14'!$A$61,(IF(G3207=12,'ANEXO RP14'!$A$62,(IF(G3207=13,'ANEXO RP14'!$A$63,(IF(G3207=14,'ANEXO RP14'!$A$64,(IF(G3207=15,'ANEXO RP14'!$A$65,(IF(G3207=16,'ANEXO RP14'!$A$66," ")))))))))))))))))))))))))))))))</f>
        <v xml:space="preserve"> </v>
      </c>
      <c r="I3207" s="106"/>
      <c r="J3207" s="114"/>
      <c r="K3207" s="91"/>
    </row>
    <row r="3208" spans="1:11" s="30" customFormat="1" ht="41.25" customHeight="1" thickBot="1" x14ac:dyDescent="0.3">
      <c r="A3208" s="113"/>
      <c r="B3208" s="93"/>
      <c r="C3208" s="55"/>
      <c r="D3208" s="94" t="e">
        <f>VLOOKUP($C3207:$C$5004,$C$27:$D$5004,2,0)</f>
        <v>#N/A</v>
      </c>
      <c r="E3208" s="99"/>
      <c r="F3208" s="60" t="e">
        <f>VLOOKUP($E3208:$E$5004,'PLANO DE APLICAÇÃO'!$A$5:$B$1002,2,0)</f>
        <v>#N/A</v>
      </c>
      <c r="G3208" s="28"/>
      <c r="H3208" s="29" t="str">
        <f>IF(G3208=1,'ANEXO RP14'!$A$51,(IF(G3208=2,'ANEXO RP14'!$A$52,(IF(G3208=3,'ANEXO RP14'!$A$53,(IF(G3208=4,'ANEXO RP14'!$A$54,(IF(G3208=5,'ANEXO RP14'!$A$55,(IF(G3208=6,'ANEXO RP14'!$A$56,(IF(G3208=7,'ANEXO RP14'!$A$57,(IF(G3208=8,'ANEXO RP14'!$A$58,(IF(G3208=9,'ANEXO RP14'!$A$59,(IF(G3208=10,'ANEXO RP14'!$A$60,(IF(G3208=11,'ANEXO RP14'!$A$61,(IF(G3208=12,'ANEXO RP14'!$A$62,(IF(G3208=13,'ANEXO RP14'!$A$63,(IF(G3208=14,'ANEXO RP14'!$A$64,(IF(G3208=15,'ANEXO RP14'!$A$65,(IF(G3208=16,'ANEXO RP14'!$A$66," ")))))))))))))))))))))))))))))))</f>
        <v xml:space="preserve"> </v>
      </c>
      <c r="I3208" s="106"/>
      <c r="J3208" s="114"/>
      <c r="K3208" s="91"/>
    </row>
    <row r="3209" spans="1:11" s="30" customFormat="1" ht="41.25" customHeight="1" thickBot="1" x14ac:dyDescent="0.3">
      <c r="A3209" s="113"/>
      <c r="B3209" s="93"/>
      <c r="C3209" s="55"/>
      <c r="D3209" s="94" t="e">
        <f>VLOOKUP($C3208:$C$5004,$C$27:$D$5004,2,0)</f>
        <v>#N/A</v>
      </c>
      <c r="E3209" s="99"/>
      <c r="F3209" s="60" t="e">
        <f>VLOOKUP($E3209:$E$5004,'PLANO DE APLICAÇÃO'!$A$5:$B$1002,2,0)</f>
        <v>#N/A</v>
      </c>
      <c r="G3209" s="28"/>
      <c r="H3209" s="29" t="str">
        <f>IF(G3209=1,'ANEXO RP14'!$A$51,(IF(G3209=2,'ANEXO RP14'!$A$52,(IF(G3209=3,'ANEXO RP14'!$A$53,(IF(G3209=4,'ANEXO RP14'!$A$54,(IF(G3209=5,'ANEXO RP14'!$A$55,(IF(G3209=6,'ANEXO RP14'!$A$56,(IF(G3209=7,'ANEXO RP14'!$A$57,(IF(G3209=8,'ANEXO RP14'!$A$58,(IF(G3209=9,'ANEXO RP14'!$A$59,(IF(G3209=10,'ANEXO RP14'!$A$60,(IF(G3209=11,'ANEXO RP14'!$A$61,(IF(G3209=12,'ANEXO RP14'!$A$62,(IF(G3209=13,'ANEXO RP14'!$A$63,(IF(G3209=14,'ANEXO RP14'!$A$64,(IF(G3209=15,'ANEXO RP14'!$A$65,(IF(G3209=16,'ANEXO RP14'!$A$66," ")))))))))))))))))))))))))))))))</f>
        <v xml:space="preserve"> </v>
      </c>
      <c r="I3209" s="106"/>
      <c r="J3209" s="114"/>
      <c r="K3209" s="91"/>
    </row>
    <row r="3210" spans="1:11" s="30" customFormat="1" ht="41.25" customHeight="1" thickBot="1" x14ac:dyDescent="0.3">
      <c r="A3210" s="113"/>
      <c r="B3210" s="93"/>
      <c r="C3210" s="55"/>
      <c r="D3210" s="94" t="e">
        <f>VLOOKUP($C3209:$C$5004,$C$27:$D$5004,2,0)</f>
        <v>#N/A</v>
      </c>
      <c r="E3210" s="99"/>
      <c r="F3210" s="60" t="e">
        <f>VLOOKUP($E3210:$E$5004,'PLANO DE APLICAÇÃO'!$A$5:$B$1002,2,0)</f>
        <v>#N/A</v>
      </c>
      <c r="G3210" s="28"/>
      <c r="H3210" s="29" t="str">
        <f>IF(G3210=1,'ANEXO RP14'!$A$51,(IF(G3210=2,'ANEXO RP14'!$A$52,(IF(G3210=3,'ANEXO RP14'!$A$53,(IF(G3210=4,'ANEXO RP14'!$A$54,(IF(G3210=5,'ANEXO RP14'!$A$55,(IF(G3210=6,'ANEXO RP14'!$A$56,(IF(G3210=7,'ANEXO RP14'!$A$57,(IF(G3210=8,'ANEXO RP14'!$A$58,(IF(G3210=9,'ANEXO RP14'!$A$59,(IF(G3210=10,'ANEXO RP14'!$A$60,(IF(G3210=11,'ANEXO RP14'!$A$61,(IF(G3210=12,'ANEXO RP14'!$A$62,(IF(G3210=13,'ANEXO RP14'!$A$63,(IF(G3210=14,'ANEXO RP14'!$A$64,(IF(G3210=15,'ANEXO RP14'!$A$65,(IF(G3210=16,'ANEXO RP14'!$A$66," ")))))))))))))))))))))))))))))))</f>
        <v xml:space="preserve"> </v>
      </c>
      <c r="I3210" s="106"/>
      <c r="J3210" s="114"/>
      <c r="K3210" s="91"/>
    </row>
    <row r="3211" spans="1:11" s="30" customFormat="1" ht="41.25" customHeight="1" thickBot="1" x14ac:dyDescent="0.3">
      <c r="A3211" s="113"/>
      <c r="B3211" s="93"/>
      <c r="C3211" s="55"/>
      <c r="D3211" s="94" t="e">
        <f>VLOOKUP($C3210:$C$5004,$C$27:$D$5004,2,0)</f>
        <v>#N/A</v>
      </c>
      <c r="E3211" s="99"/>
      <c r="F3211" s="60" t="e">
        <f>VLOOKUP($E3211:$E$5004,'PLANO DE APLICAÇÃO'!$A$5:$B$1002,2,0)</f>
        <v>#N/A</v>
      </c>
      <c r="G3211" s="28"/>
      <c r="H3211" s="29" t="str">
        <f>IF(G3211=1,'ANEXO RP14'!$A$51,(IF(G3211=2,'ANEXO RP14'!$A$52,(IF(G3211=3,'ANEXO RP14'!$A$53,(IF(G3211=4,'ANEXO RP14'!$A$54,(IF(G3211=5,'ANEXO RP14'!$A$55,(IF(G3211=6,'ANEXO RP14'!$A$56,(IF(G3211=7,'ANEXO RP14'!$A$57,(IF(G3211=8,'ANEXO RP14'!$A$58,(IF(G3211=9,'ANEXO RP14'!$A$59,(IF(G3211=10,'ANEXO RP14'!$A$60,(IF(G3211=11,'ANEXO RP14'!$A$61,(IF(G3211=12,'ANEXO RP14'!$A$62,(IF(G3211=13,'ANEXO RP14'!$A$63,(IF(G3211=14,'ANEXO RP14'!$A$64,(IF(G3211=15,'ANEXO RP14'!$A$65,(IF(G3211=16,'ANEXO RP14'!$A$66," ")))))))))))))))))))))))))))))))</f>
        <v xml:space="preserve"> </v>
      </c>
      <c r="I3211" s="106"/>
      <c r="J3211" s="114"/>
      <c r="K3211" s="91"/>
    </row>
    <row r="3212" spans="1:11" s="30" customFormat="1" ht="41.25" customHeight="1" thickBot="1" x14ac:dyDescent="0.3">
      <c r="A3212" s="113"/>
      <c r="B3212" s="93"/>
      <c r="C3212" s="55"/>
      <c r="D3212" s="94" t="e">
        <f>VLOOKUP($C3211:$C$5004,$C$27:$D$5004,2,0)</f>
        <v>#N/A</v>
      </c>
      <c r="E3212" s="99"/>
      <c r="F3212" s="60" t="e">
        <f>VLOOKUP($E3212:$E$5004,'PLANO DE APLICAÇÃO'!$A$5:$B$1002,2,0)</f>
        <v>#N/A</v>
      </c>
      <c r="G3212" s="28"/>
      <c r="H3212" s="29" t="str">
        <f>IF(G3212=1,'ANEXO RP14'!$A$51,(IF(G3212=2,'ANEXO RP14'!$A$52,(IF(G3212=3,'ANEXO RP14'!$A$53,(IF(G3212=4,'ANEXO RP14'!$A$54,(IF(G3212=5,'ANEXO RP14'!$A$55,(IF(G3212=6,'ANEXO RP14'!$A$56,(IF(G3212=7,'ANEXO RP14'!$A$57,(IF(G3212=8,'ANEXO RP14'!$A$58,(IF(G3212=9,'ANEXO RP14'!$A$59,(IF(G3212=10,'ANEXO RP14'!$A$60,(IF(G3212=11,'ANEXO RP14'!$A$61,(IF(G3212=12,'ANEXO RP14'!$A$62,(IF(G3212=13,'ANEXO RP14'!$A$63,(IF(G3212=14,'ANEXO RP14'!$A$64,(IF(G3212=15,'ANEXO RP14'!$A$65,(IF(G3212=16,'ANEXO RP14'!$A$66," ")))))))))))))))))))))))))))))))</f>
        <v xml:space="preserve"> </v>
      </c>
      <c r="I3212" s="106"/>
      <c r="J3212" s="114"/>
      <c r="K3212" s="91"/>
    </row>
    <row r="3213" spans="1:11" s="30" customFormat="1" ht="41.25" customHeight="1" thickBot="1" x14ac:dyDescent="0.3">
      <c r="A3213" s="113"/>
      <c r="B3213" s="93"/>
      <c r="C3213" s="55"/>
      <c r="D3213" s="94" t="e">
        <f>VLOOKUP($C3212:$C$5004,$C$27:$D$5004,2,0)</f>
        <v>#N/A</v>
      </c>
      <c r="E3213" s="99"/>
      <c r="F3213" s="60" t="e">
        <f>VLOOKUP($E3213:$E$5004,'PLANO DE APLICAÇÃO'!$A$5:$B$1002,2,0)</f>
        <v>#N/A</v>
      </c>
      <c r="G3213" s="28"/>
      <c r="H3213" s="29" t="str">
        <f>IF(G3213=1,'ANEXO RP14'!$A$51,(IF(G3213=2,'ANEXO RP14'!$A$52,(IF(G3213=3,'ANEXO RP14'!$A$53,(IF(G3213=4,'ANEXO RP14'!$A$54,(IF(G3213=5,'ANEXO RP14'!$A$55,(IF(G3213=6,'ANEXO RP14'!$A$56,(IF(G3213=7,'ANEXO RP14'!$A$57,(IF(G3213=8,'ANEXO RP14'!$A$58,(IF(G3213=9,'ANEXO RP14'!$A$59,(IF(G3213=10,'ANEXO RP14'!$A$60,(IF(G3213=11,'ANEXO RP14'!$A$61,(IF(G3213=12,'ANEXO RP14'!$A$62,(IF(G3213=13,'ANEXO RP14'!$A$63,(IF(G3213=14,'ANEXO RP14'!$A$64,(IF(G3213=15,'ANEXO RP14'!$A$65,(IF(G3213=16,'ANEXO RP14'!$A$66," ")))))))))))))))))))))))))))))))</f>
        <v xml:space="preserve"> </v>
      </c>
      <c r="I3213" s="106"/>
      <c r="J3213" s="114"/>
      <c r="K3213" s="91"/>
    </row>
    <row r="3214" spans="1:11" s="30" customFormat="1" ht="41.25" customHeight="1" thickBot="1" x14ac:dyDescent="0.3">
      <c r="A3214" s="113"/>
      <c r="B3214" s="93"/>
      <c r="C3214" s="55"/>
      <c r="D3214" s="94" t="e">
        <f>VLOOKUP($C3213:$C$5004,$C$27:$D$5004,2,0)</f>
        <v>#N/A</v>
      </c>
      <c r="E3214" s="99"/>
      <c r="F3214" s="60" t="e">
        <f>VLOOKUP($E3214:$E$5004,'PLANO DE APLICAÇÃO'!$A$5:$B$1002,2,0)</f>
        <v>#N/A</v>
      </c>
      <c r="G3214" s="28"/>
      <c r="H3214" s="29" t="str">
        <f>IF(G3214=1,'ANEXO RP14'!$A$51,(IF(G3214=2,'ANEXO RP14'!$A$52,(IF(G3214=3,'ANEXO RP14'!$A$53,(IF(G3214=4,'ANEXO RP14'!$A$54,(IF(G3214=5,'ANEXO RP14'!$A$55,(IF(G3214=6,'ANEXO RP14'!$A$56,(IF(G3214=7,'ANEXO RP14'!$A$57,(IF(G3214=8,'ANEXO RP14'!$A$58,(IF(G3214=9,'ANEXO RP14'!$A$59,(IF(G3214=10,'ANEXO RP14'!$A$60,(IF(G3214=11,'ANEXO RP14'!$A$61,(IF(G3214=12,'ANEXO RP14'!$A$62,(IF(G3214=13,'ANEXO RP14'!$A$63,(IF(G3214=14,'ANEXO RP14'!$A$64,(IF(G3214=15,'ANEXO RP14'!$A$65,(IF(G3214=16,'ANEXO RP14'!$A$66," ")))))))))))))))))))))))))))))))</f>
        <v xml:space="preserve"> </v>
      </c>
      <c r="I3214" s="106"/>
      <c r="J3214" s="114"/>
      <c r="K3214" s="91"/>
    </row>
    <row r="3215" spans="1:11" s="30" customFormat="1" ht="41.25" customHeight="1" thickBot="1" x14ac:dyDescent="0.3">
      <c r="A3215" s="113"/>
      <c r="B3215" s="93"/>
      <c r="C3215" s="55"/>
      <c r="D3215" s="94" t="e">
        <f>VLOOKUP($C3214:$C$5004,$C$27:$D$5004,2,0)</f>
        <v>#N/A</v>
      </c>
      <c r="E3215" s="99"/>
      <c r="F3215" s="60" t="e">
        <f>VLOOKUP($E3215:$E$5004,'PLANO DE APLICAÇÃO'!$A$5:$B$1002,2,0)</f>
        <v>#N/A</v>
      </c>
      <c r="G3215" s="28"/>
      <c r="H3215" s="29" t="str">
        <f>IF(G3215=1,'ANEXO RP14'!$A$51,(IF(G3215=2,'ANEXO RP14'!$A$52,(IF(G3215=3,'ANEXO RP14'!$A$53,(IF(G3215=4,'ANEXO RP14'!$A$54,(IF(G3215=5,'ANEXO RP14'!$A$55,(IF(G3215=6,'ANEXO RP14'!$A$56,(IF(G3215=7,'ANEXO RP14'!$A$57,(IF(G3215=8,'ANEXO RP14'!$A$58,(IF(G3215=9,'ANEXO RP14'!$A$59,(IF(G3215=10,'ANEXO RP14'!$A$60,(IF(G3215=11,'ANEXO RP14'!$A$61,(IF(G3215=12,'ANEXO RP14'!$A$62,(IF(G3215=13,'ANEXO RP14'!$A$63,(IF(G3215=14,'ANEXO RP14'!$A$64,(IF(G3215=15,'ANEXO RP14'!$A$65,(IF(G3215=16,'ANEXO RP14'!$A$66," ")))))))))))))))))))))))))))))))</f>
        <v xml:space="preserve"> </v>
      </c>
      <c r="I3215" s="106"/>
      <c r="J3215" s="114"/>
      <c r="K3215" s="91"/>
    </row>
    <row r="3216" spans="1:11" s="30" customFormat="1" ht="41.25" customHeight="1" thickBot="1" x14ac:dyDescent="0.3">
      <c r="A3216" s="113"/>
      <c r="B3216" s="93"/>
      <c r="C3216" s="55"/>
      <c r="D3216" s="94" t="e">
        <f>VLOOKUP($C3215:$C$5004,$C$27:$D$5004,2,0)</f>
        <v>#N/A</v>
      </c>
      <c r="E3216" s="99"/>
      <c r="F3216" s="60" t="e">
        <f>VLOOKUP($E3216:$E$5004,'PLANO DE APLICAÇÃO'!$A$5:$B$1002,2,0)</f>
        <v>#N/A</v>
      </c>
      <c r="G3216" s="28"/>
      <c r="H3216" s="29" t="str">
        <f>IF(G3216=1,'ANEXO RP14'!$A$51,(IF(G3216=2,'ANEXO RP14'!$A$52,(IF(G3216=3,'ANEXO RP14'!$A$53,(IF(G3216=4,'ANEXO RP14'!$A$54,(IF(G3216=5,'ANEXO RP14'!$A$55,(IF(G3216=6,'ANEXO RP14'!$A$56,(IF(G3216=7,'ANEXO RP14'!$A$57,(IF(G3216=8,'ANEXO RP14'!$A$58,(IF(G3216=9,'ANEXO RP14'!$A$59,(IF(G3216=10,'ANEXO RP14'!$A$60,(IF(G3216=11,'ANEXO RP14'!$A$61,(IF(G3216=12,'ANEXO RP14'!$A$62,(IF(G3216=13,'ANEXO RP14'!$A$63,(IF(G3216=14,'ANEXO RP14'!$A$64,(IF(G3216=15,'ANEXO RP14'!$A$65,(IF(G3216=16,'ANEXO RP14'!$A$66," ")))))))))))))))))))))))))))))))</f>
        <v xml:space="preserve"> </v>
      </c>
      <c r="I3216" s="106"/>
      <c r="J3216" s="114"/>
      <c r="K3216" s="91"/>
    </row>
    <row r="3217" spans="1:11" s="30" customFormat="1" ht="41.25" customHeight="1" thickBot="1" x14ac:dyDescent="0.3">
      <c r="A3217" s="113"/>
      <c r="B3217" s="93"/>
      <c r="C3217" s="55"/>
      <c r="D3217" s="94" t="e">
        <f>VLOOKUP($C3216:$C$5004,$C$27:$D$5004,2,0)</f>
        <v>#N/A</v>
      </c>
      <c r="E3217" s="99"/>
      <c r="F3217" s="60" t="e">
        <f>VLOOKUP($E3217:$E$5004,'PLANO DE APLICAÇÃO'!$A$5:$B$1002,2,0)</f>
        <v>#N/A</v>
      </c>
      <c r="G3217" s="28"/>
      <c r="H3217" s="29" t="str">
        <f>IF(G3217=1,'ANEXO RP14'!$A$51,(IF(G3217=2,'ANEXO RP14'!$A$52,(IF(G3217=3,'ANEXO RP14'!$A$53,(IF(G3217=4,'ANEXO RP14'!$A$54,(IF(G3217=5,'ANEXO RP14'!$A$55,(IF(G3217=6,'ANEXO RP14'!$A$56,(IF(G3217=7,'ANEXO RP14'!$A$57,(IF(G3217=8,'ANEXO RP14'!$A$58,(IF(G3217=9,'ANEXO RP14'!$A$59,(IF(G3217=10,'ANEXO RP14'!$A$60,(IF(G3217=11,'ANEXO RP14'!$A$61,(IF(G3217=12,'ANEXO RP14'!$A$62,(IF(G3217=13,'ANEXO RP14'!$A$63,(IF(G3217=14,'ANEXO RP14'!$A$64,(IF(G3217=15,'ANEXO RP14'!$A$65,(IF(G3217=16,'ANEXO RP14'!$A$66," ")))))))))))))))))))))))))))))))</f>
        <v xml:space="preserve"> </v>
      </c>
      <c r="I3217" s="106"/>
      <c r="J3217" s="114"/>
      <c r="K3217" s="91"/>
    </row>
    <row r="3218" spans="1:11" s="30" customFormat="1" ht="41.25" customHeight="1" thickBot="1" x14ac:dyDescent="0.3">
      <c r="A3218" s="113"/>
      <c r="B3218" s="93"/>
      <c r="C3218" s="55"/>
      <c r="D3218" s="94" t="e">
        <f>VLOOKUP($C3217:$C$5004,$C$27:$D$5004,2,0)</f>
        <v>#N/A</v>
      </c>
      <c r="E3218" s="99"/>
      <c r="F3218" s="60" t="e">
        <f>VLOOKUP($E3218:$E$5004,'PLANO DE APLICAÇÃO'!$A$5:$B$1002,2,0)</f>
        <v>#N/A</v>
      </c>
      <c r="G3218" s="28"/>
      <c r="H3218" s="29" t="str">
        <f>IF(G3218=1,'ANEXO RP14'!$A$51,(IF(G3218=2,'ANEXO RP14'!$A$52,(IF(G3218=3,'ANEXO RP14'!$A$53,(IF(G3218=4,'ANEXO RP14'!$A$54,(IF(G3218=5,'ANEXO RP14'!$A$55,(IF(G3218=6,'ANEXO RP14'!$A$56,(IF(G3218=7,'ANEXO RP14'!$A$57,(IF(G3218=8,'ANEXO RP14'!$A$58,(IF(G3218=9,'ANEXO RP14'!$A$59,(IF(G3218=10,'ANEXO RP14'!$A$60,(IF(G3218=11,'ANEXO RP14'!$A$61,(IF(G3218=12,'ANEXO RP14'!$A$62,(IF(G3218=13,'ANEXO RP14'!$A$63,(IF(G3218=14,'ANEXO RP14'!$A$64,(IF(G3218=15,'ANEXO RP14'!$A$65,(IF(G3218=16,'ANEXO RP14'!$A$66," ")))))))))))))))))))))))))))))))</f>
        <v xml:space="preserve"> </v>
      </c>
      <c r="I3218" s="106"/>
      <c r="J3218" s="114"/>
      <c r="K3218" s="91"/>
    </row>
    <row r="3219" spans="1:11" s="30" customFormat="1" ht="41.25" customHeight="1" thickBot="1" x14ac:dyDescent="0.3">
      <c r="A3219" s="113"/>
      <c r="B3219" s="93"/>
      <c r="C3219" s="55"/>
      <c r="D3219" s="94" t="e">
        <f>VLOOKUP($C3218:$C$5004,$C$27:$D$5004,2,0)</f>
        <v>#N/A</v>
      </c>
      <c r="E3219" s="99"/>
      <c r="F3219" s="60" t="e">
        <f>VLOOKUP($E3219:$E$5004,'PLANO DE APLICAÇÃO'!$A$5:$B$1002,2,0)</f>
        <v>#N/A</v>
      </c>
      <c r="G3219" s="28"/>
      <c r="H3219" s="29" t="str">
        <f>IF(G3219=1,'ANEXO RP14'!$A$51,(IF(G3219=2,'ANEXO RP14'!$A$52,(IF(G3219=3,'ANEXO RP14'!$A$53,(IF(G3219=4,'ANEXO RP14'!$A$54,(IF(G3219=5,'ANEXO RP14'!$A$55,(IF(G3219=6,'ANEXO RP14'!$A$56,(IF(G3219=7,'ANEXO RP14'!$A$57,(IF(G3219=8,'ANEXO RP14'!$A$58,(IF(G3219=9,'ANEXO RP14'!$A$59,(IF(G3219=10,'ANEXO RP14'!$A$60,(IF(G3219=11,'ANEXO RP14'!$A$61,(IF(G3219=12,'ANEXO RP14'!$A$62,(IF(G3219=13,'ANEXO RP14'!$A$63,(IF(G3219=14,'ANEXO RP14'!$A$64,(IF(G3219=15,'ANEXO RP14'!$A$65,(IF(G3219=16,'ANEXO RP14'!$A$66," ")))))))))))))))))))))))))))))))</f>
        <v xml:space="preserve"> </v>
      </c>
      <c r="I3219" s="106"/>
      <c r="J3219" s="114"/>
      <c r="K3219" s="91"/>
    </row>
    <row r="3220" spans="1:11" s="30" customFormat="1" ht="41.25" customHeight="1" thickBot="1" x14ac:dyDescent="0.3">
      <c r="A3220" s="113"/>
      <c r="B3220" s="93"/>
      <c r="C3220" s="55"/>
      <c r="D3220" s="94" t="e">
        <f>VLOOKUP($C3219:$C$5004,$C$27:$D$5004,2,0)</f>
        <v>#N/A</v>
      </c>
      <c r="E3220" s="99"/>
      <c r="F3220" s="60" t="e">
        <f>VLOOKUP($E3220:$E$5004,'PLANO DE APLICAÇÃO'!$A$5:$B$1002,2,0)</f>
        <v>#N/A</v>
      </c>
      <c r="G3220" s="28"/>
      <c r="H3220" s="29" t="str">
        <f>IF(G3220=1,'ANEXO RP14'!$A$51,(IF(G3220=2,'ANEXO RP14'!$A$52,(IF(G3220=3,'ANEXO RP14'!$A$53,(IF(G3220=4,'ANEXO RP14'!$A$54,(IF(G3220=5,'ANEXO RP14'!$A$55,(IF(G3220=6,'ANEXO RP14'!$A$56,(IF(G3220=7,'ANEXO RP14'!$A$57,(IF(G3220=8,'ANEXO RP14'!$A$58,(IF(G3220=9,'ANEXO RP14'!$A$59,(IF(G3220=10,'ANEXO RP14'!$A$60,(IF(G3220=11,'ANEXO RP14'!$A$61,(IF(G3220=12,'ANEXO RP14'!$A$62,(IF(G3220=13,'ANEXO RP14'!$A$63,(IF(G3220=14,'ANEXO RP14'!$A$64,(IF(G3220=15,'ANEXO RP14'!$A$65,(IF(G3220=16,'ANEXO RP14'!$A$66," ")))))))))))))))))))))))))))))))</f>
        <v xml:space="preserve"> </v>
      </c>
      <c r="I3220" s="106"/>
      <c r="J3220" s="114"/>
      <c r="K3220" s="91"/>
    </row>
    <row r="3221" spans="1:11" s="30" customFormat="1" ht="41.25" customHeight="1" thickBot="1" x14ac:dyDescent="0.3">
      <c r="A3221" s="113"/>
      <c r="B3221" s="93"/>
      <c r="C3221" s="55"/>
      <c r="D3221" s="94" t="e">
        <f>VLOOKUP($C3220:$C$5004,$C$27:$D$5004,2,0)</f>
        <v>#N/A</v>
      </c>
      <c r="E3221" s="99"/>
      <c r="F3221" s="60" t="e">
        <f>VLOOKUP($E3221:$E$5004,'PLANO DE APLICAÇÃO'!$A$5:$B$1002,2,0)</f>
        <v>#N/A</v>
      </c>
      <c r="G3221" s="28"/>
      <c r="H3221" s="29" t="str">
        <f>IF(G3221=1,'ANEXO RP14'!$A$51,(IF(G3221=2,'ANEXO RP14'!$A$52,(IF(G3221=3,'ANEXO RP14'!$A$53,(IF(G3221=4,'ANEXO RP14'!$A$54,(IF(G3221=5,'ANEXO RP14'!$A$55,(IF(G3221=6,'ANEXO RP14'!$A$56,(IF(G3221=7,'ANEXO RP14'!$A$57,(IF(G3221=8,'ANEXO RP14'!$A$58,(IF(G3221=9,'ANEXO RP14'!$A$59,(IF(G3221=10,'ANEXO RP14'!$A$60,(IF(G3221=11,'ANEXO RP14'!$A$61,(IF(G3221=12,'ANEXO RP14'!$A$62,(IF(G3221=13,'ANEXO RP14'!$A$63,(IF(G3221=14,'ANEXO RP14'!$A$64,(IF(G3221=15,'ANEXO RP14'!$A$65,(IF(G3221=16,'ANEXO RP14'!$A$66," ")))))))))))))))))))))))))))))))</f>
        <v xml:space="preserve"> </v>
      </c>
      <c r="I3221" s="106"/>
      <c r="J3221" s="114"/>
      <c r="K3221" s="91"/>
    </row>
    <row r="3222" spans="1:11" s="30" customFormat="1" ht="41.25" customHeight="1" thickBot="1" x14ac:dyDescent="0.3">
      <c r="A3222" s="113"/>
      <c r="B3222" s="93"/>
      <c r="C3222" s="55"/>
      <c r="D3222" s="94" t="e">
        <f>VLOOKUP($C3221:$C$5004,$C$27:$D$5004,2,0)</f>
        <v>#N/A</v>
      </c>
      <c r="E3222" s="99"/>
      <c r="F3222" s="60" t="e">
        <f>VLOOKUP($E3222:$E$5004,'PLANO DE APLICAÇÃO'!$A$5:$B$1002,2,0)</f>
        <v>#N/A</v>
      </c>
      <c r="G3222" s="28"/>
      <c r="H3222" s="29" t="str">
        <f>IF(G3222=1,'ANEXO RP14'!$A$51,(IF(G3222=2,'ANEXO RP14'!$A$52,(IF(G3222=3,'ANEXO RP14'!$A$53,(IF(G3222=4,'ANEXO RP14'!$A$54,(IF(G3222=5,'ANEXO RP14'!$A$55,(IF(G3222=6,'ANEXO RP14'!$A$56,(IF(G3222=7,'ANEXO RP14'!$A$57,(IF(G3222=8,'ANEXO RP14'!$A$58,(IF(G3222=9,'ANEXO RP14'!$A$59,(IF(G3222=10,'ANEXO RP14'!$A$60,(IF(G3222=11,'ANEXO RP14'!$A$61,(IF(G3222=12,'ANEXO RP14'!$A$62,(IF(G3222=13,'ANEXO RP14'!$A$63,(IF(G3222=14,'ANEXO RP14'!$A$64,(IF(G3222=15,'ANEXO RP14'!$A$65,(IF(G3222=16,'ANEXO RP14'!$A$66," ")))))))))))))))))))))))))))))))</f>
        <v xml:space="preserve"> </v>
      </c>
      <c r="I3222" s="106"/>
      <c r="J3222" s="114"/>
      <c r="K3222" s="91"/>
    </row>
    <row r="3223" spans="1:11" s="30" customFormat="1" ht="41.25" customHeight="1" thickBot="1" x14ac:dyDescent="0.3">
      <c r="A3223" s="113"/>
      <c r="B3223" s="93"/>
      <c r="C3223" s="55"/>
      <c r="D3223" s="94" t="e">
        <f>VLOOKUP($C3222:$C$5004,$C$27:$D$5004,2,0)</f>
        <v>#N/A</v>
      </c>
      <c r="E3223" s="99"/>
      <c r="F3223" s="60" t="e">
        <f>VLOOKUP($E3223:$E$5004,'PLANO DE APLICAÇÃO'!$A$5:$B$1002,2,0)</f>
        <v>#N/A</v>
      </c>
      <c r="G3223" s="28"/>
      <c r="H3223" s="29" t="str">
        <f>IF(G3223=1,'ANEXO RP14'!$A$51,(IF(G3223=2,'ANEXO RP14'!$A$52,(IF(G3223=3,'ANEXO RP14'!$A$53,(IF(G3223=4,'ANEXO RP14'!$A$54,(IF(G3223=5,'ANEXO RP14'!$A$55,(IF(G3223=6,'ANEXO RP14'!$A$56,(IF(G3223=7,'ANEXO RP14'!$A$57,(IF(G3223=8,'ANEXO RP14'!$A$58,(IF(G3223=9,'ANEXO RP14'!$A$59,(IF(G3223=10,'ANEXO RP14'!$A$60,(IF(G3223=11,'ANEXO RP14'!$A$61,(IF(G3223=12,'ANEXO RP14'!$A$62,(IF(G3223=13,'ANEXO RP14'!$A$63,(IF(G3223=14,'ANEXO RP14'!$A$64,(IF(G3223=15,'ANEXO RP14'!$A$65,(IF(G3223=16,'ANEXO RP14'!$A$66," ")))))))))))))))))))))))))))))))</f>
        <v xml:space="preserve"> </v>
      </c>
      <c r="I3223" s="106"/>
      <c r="J3223" s="114"/>
      <c r="K3223" s="91"/>
    </row>
    <row r="3224" spans="1:11" s="30" customFormat="1" ht="41.25" customHeight="1" thickBot="1" x14ac:dyDescent="0.3">
      <c r="A3224" s="113"/>
      <c r="B3224" s="93"/>
      <c r="C3224" s="55"/>
      <c r="D3224" s="94" t="e">
        <f>VLOOKUP($C3223:$C$5004,$C$27:$D$5004,2,0)</f>
        <v>#N/A</v>
      </c>
      <c r="E3224" s="99"/>
      <c r="F3224" s="60" t="e">
        <f>VLOOKUP($E3224:$E$5004,'PLANO DE APLICAÇÃO'!$A$5:$B$1002,2,0)</f>
        <v>#N/A</v>
      </c>
      <c r="G3224" s="28"/>
      <c r="H3224" s="29" t="str">
        <f>IF(G3224=1,'ANEXO RP14'!$A$51,(IF(G3224=2,'ANEXO RP14'!$A$52,(IF(G3224=3,'ANEXO RP14'!$A$53,(IF(G3224=4,'ANEXO RP14'!$A$54,(IF(G3224=5,'ANEXO RP14'!$A$55,(IF(G3224=6,'ANEXO RP14'!$A$56,(IF(G3224=7,'ANEXO RP14'!$A$57,(IF(G3224=8,'ANEXO RP14'!$A$58,(IF(G3224=9,'ANEXO RP14'!$A$59,(IF(G3224=10,'ANEXO RP14'!$A$60,(IF(G3224=11,'ANEXO RP14'!$A$61,(IF(G3224=12,'ANEXO RP14'!$A$62,(IF(G3224=13,'ANEXO RP14'!$A$63,(IF(G3224=14,'ANEXO RP14'!$A$64,(IF(G3224=15,'ANEXO RP14'!$A$65,(IF(G3224=16,'ANEXO RP14'!$A$66," ")))))))))))))))))))))))))))))))</f>
        <v xml:space="preserve"> </v>
      </c>
      <c r="I3224" s="106"/>
      <c r="J3224" s="114"/>
      <c r="K3224" s="91"/>
    </row>
    <row r="3225" spans="1:11" s="30" customFormat="1" ht="41.25" customHeight="1" thickBot="1" x14ac:dyDescent="0.3">
      <c r="A3225" s="113"/>
      <c r="B3225" s="93"/>
      <c r="C3225" s="55"/>
      <c r="D3225" s="94" t="e">
        <f>VLOOKUP($C3224:$C$5004,$C$27:$D$5004,2,0)</f>
        <v>#N/A</v>
      </c>
      <c r="E3225" s="99"/>
      <c r="F3225" s="60" t="e">
        <f>VLOOKUP($E3225:$E$5004,'PLANO DE APLICAÇÃO'!$A$5:$B$1002,2,0)</f>
        <v>#N/A</v>
      </c>
      <c r="G3225" s="28"/>
      <c r="H3225" s="29" t="str">
        <f>IF(G3225=1,'ANEXO RP14'!$A$51,(IF(G3225=2,'ANEXO RP14'!$A$52,(IF(G3225=3,'ANEXO RP14'!$A$53,(IF(G3225=4,'ANEXO RP14'!$A$54,(IF(G3225=5,'ANEXO RP14'!$A$55,(IF(G3225=6,'ANEXO RP14'!$A$56,(IF(G3225=7,'ANEXO RP14'!$A$57,(IF(G3225=8,'ANEXO RP14'!$A$58,(IF(G3225=9,'ANEXO RP14'!$A$59,(IF(G3225=10,'ANEXO RP14'!$A$60,(IF(G3225=11,'ANEXO RP14'!$A$61,(IF(G3225=12,'ANEXO RP14'!$A$62,(IF(G3225=13,'ANEXO RP14'!$A$63,(IF(G3225=14,'ANEXO RP14'!$A$64,(IF(G3225=15,'ANEXO RP14'!$A$65,(IF(G3225=16,'ANEXO RP14'!$A$66," ")))))))))))))))))))))))))))))))</f>
        <v xml:space="preserve"> </v>
      </c>
      <c r="I3225" s="106"/>
      <c r="J3225" s="114"/>
      <c r="K3225" s="91"/>
    </row>
    <row r="3226" spans="1:11" s="30" customFormat="1" ht="41.25" customHeight="1" thickBot="1" x14ac:dyDescent="0.3">
      <c r="A3226" s="113"/>
      <c r="B3226" s="93"/>
      <c r="C3226" s="55"/>
      <c r="D3226" s="94" t="e">
        <f>VLOOKUP($C3225:$C$5004,$C$27:$D$5004,2,0)</f>
        <v>#N/A</v>
      </c>
      <c r="E3226" s="99"/>
      <c r="F3226" s="60" t="e">
        <f>VLOOKUP($E3226:$E$5004,'PLANO DE APLICAÇÃO'!$A$5:$B$1002,2,0)</f>
        <v>#N/A</v>
      </c>
      <c r="G3226" s="28"/>
      <c r="H3226" s="29" t="str">
        <f>IF(G3226=1,'ANEXO RP14'!$A$51,(IF(G3226=2,'ANEXO RP14'!$A$52,(IF(G3226=3,'ANEXO RP14'!$A$53,(IF(G3226=4,'ANEXO RP14'!$A$54,(IF(G3226=5,'ANEXO RP14'!$A$55,(IF(G3226=6,'ANEXO RP14'!$A$56,(IF(G3226=7,'ANEXO RP14'!$A$57,(IF(G3226=8,'ANEXO RP14'!$A$58,(IF(G3226=9,'ANEXO RP14'!$A$59,(IF(G3226=10,'ANEXO RP14'!$A$60,(IF(G3226=11,'ANEXO RP14'!$A$61,(IF(G3226=12,'ANEXO RP14'!$A$62,(IF(G3226=13,'ANEXO RP14'!$A$63,(IF(G3226=14,'ANEXO RP14'!$A$64,(IF(G3226=15,'ANEXO RP14'!$A$65,(IF(G3226=16,'ANEXO RP14'!$A$66," ")))))))))))))))))))))))))))))))</f>
        <v xml:space="preserve"> </v>
      </c>
      <c r="I3226" s="106"/>
      <c r="J3226" s="114"/>
      <c r="K3226" s="91"/>
    </row>
    <row r="3227" spans="1:11" s="30" customFormat="1" ht="41.25" customHeight="1" thickBot="1" x14ac:dyDescent="0.3">
      <c r="A3227" s="113"/>
      <c r="B3227" s="93"/>
      <c r="C3227" s="55"/>
      <c r="D3227" s="94" t="e">
        <f>VLOOKUP($C3226:$C$5004,$C$27:$D$5004,2,0)</f>
        <v>#N/A</v>
      </c>
      <c r="E3227" s="99"/>
      <c r="F3227" s="60" t="e">
        <f>VLOOKUP($E3227:$E$5004,'PLANO DE APLICAÇÃO'!$A$5:$B$1002,2,0)</f>
        <v>#N/A</v>
      </c>
      <c r="G3227" s="28"/>
      <c r="H3227" s="29" t="str">
        <f>IF(G3227=1,'ANEXO RP14'!$A$51,(IF(G3227=2,'ANEXO RP14'!$A$52,(IF(G3227=3,'ANEXO RP14'!$A$53,(IF(G3227=4,'ANEXO RP14'!$A$54,(IF(G3227=5,'ANEXO RP14'!$A$55,(IF(G3227=6,'ANEXO RP14'!$A$56,(IF(G3227=7,'ANEXO RP14'!$A$57,(IF(G3227=8,'ANEXO RP14'!$A$58,(IF(G3227=9,'ANEXO RP14'!$A$59,(IF(G3227=10,'ANEXO RP14'!$A$60,(IF(G3227=11,'ANEXO RP14'!$A$61,(IF(G3227=12,'ANEXO RP14'!$A$62,(IF(G3227=13,'ANEXO RP14'!$A$63,(IF(G3227=14,'ANEXO RP14'!$A$64,(IF(G3227=15,'ANEXO RP14'!$A$65,(IF(G3227=16,'ANEXO RP14'!$A$66," ")))))))))))))))))))))))))))))))</f>
        <v xml:space="preserve"> </v>
      </c>
      <c r="I3227" s="106"/>
      <c r="J3227" s="114"/>
      <c r="K3227" s="91"/>
    </row>
    <row r="3228" spans="1:11" s="30" customFormat="1" ht="41.25" customHeight="1" thickBot="1" x14ac:dyDescent="0.3">
      <c r="A3228" s="113"/>
      <c r="B3228" s="93"/>
      <c r="C3228" s="55"/>
      <c r="D3228" s="94" t="e">
        <f>VLOOKUP($C3227:$C$5004,$C$27:$D$5004,2,0)</f>
        <v>#N/A</v>
      </c>
      <c r="E3228" s="99"/>
      <c r="F3228" s="60" t="e">
        <f>VLOOKUP($E3228:$E$5004,'PLANO DE APLICAÇÃO'!$A$5:$B$1002,2,0)</f>
        <v>#N/A</v>
      </c>
      <c r="G3228" s="28"/>
      <c r="H3228" s="29" t="str">
        <f>IF(G3228=1,'ANEXO RP14'!$A$51,(IF(G3228=2,'ANEXO RP14'!$A$52,(IF(G3228=3,'ANEXO RP14'!$A$53,(IF(G3228=4,'ANEXO RP14'!$A$54,(IF(G3228=5,'ANEXO RP14'!$A$55,(IF(G3228=6,'ANEXO RP14'!$A$56,(IF(G3228=7,'ANEXO RP14'!$A$57,(IF(G3228=8,'ANEXO RP14'!$A$58,(IF(G3228=9,'ANEXO RP14'!$A$59,(IF(G3228=10,'ANEXO RP14'!$A$60,(IF(G3228=11,'ANEXO RP14'!$A$61,(IF(G3228=12,'ANEXO RP14'!$A$62,(IF(G3228=13,'ANEXO RP14'!$A$63,(IF(G3228=14,'ANEXO RP14'!$A$64,(IF(G3228=15,'ANEXO RP14'!$A$65,(IF(G3228=16,'ANEXO RP14'!$A$66," ")))))))))))))))))))))))))))))))</f>
        <v xml:space="preserve"> </v>
      </c>
      <c r="I3228" s="106"/>
      <c r="J3228" s="114"/>
      <c r="K3228" s="91"/>
    </row>
    <row r="3229" spans="1:11" s="30" customFormat="1" ht="41.25" customHeight="1" thickBot="1" x14ac:dyDescent="0.3">
      <c r="A3229" s="113"/>
      <c r="B3229" s="93"/>
      <c r="C3229" s="55"/>
      <c r="D3229" s="94" t="e">
        <f>VLOOKUP($C3228:$C$5004,$C$27:$D$5004,2,0)</f>
        <v>#N/A</v>
      </c>
      <c r="E3229" s="99"/>
      <c r="F3229" s="60" t="e">
        <f>VLOOKUP($E3229:$E$5004,'PLANO DE APLICAÇÃO'!$A$5:$B$1002,2,0)</f>
        <v>#N/A</v>
      </c>
      <c r="G3229" s="28"/>
      <c r="H3229" s="29" t="str">
        <f>IF(G3229=1,'ANEXO RP14'!$A$51,(IF(G3229=2,'ANEXO RP14'!$A$52,(IF(G3229=3,'ANEXO RP14'!$A$53,(IF(G3229=4,'ANEXO RP14'!$A$54,(IF(G3229=5,'ANEXO RP14'!$A$55,(IF(G3229=6,'ANEXO RP14'!$A$56,(IF(G3229=7,'ANEXO RP14'!$A$57,(IF(G3229=8,'ANEXO RP14'!$A$58,(IF(G3229=9,'ANEXO RP14'!$A$59,(IF(G3229=10,'ANEXO RP14'!$A$60,(IF(G3229=11,'ANEXO RP14'!$A$61,(IF(G3229=12,'ANEXO RP14'!$A$62,(IF(G3229=13,'ANEXO RP14'!$A$63,(IF(G3229=14,'ANEXO RP14'!$A$64,(IF(G3229=15,'ANEXO RP14'!$A$65,(IF(G3229=16,'ANEXO RP14'!$A$66," ")))))))))))))))))))))))))))))))</f>
        <v xml:space="preserve"> </v>
      </c>
      <c r="I3229" s="106"/>
      <c r="J3229" s="114"/>
      <c r="K3229" s="91"/>
    </row>
    <row r="3230" spans="1:11" s="30" customFormat="1" ht="41.25" customHeight="1" thickBot="1" x14ac:dyDescent="0.3">
      <c r="A3230" s="113"/>
      <c r="B3230" s="93"/>
      <c r="C3230" s="55"/>
      <c r="D3230" s="94" t="e">
        <f>VLOOKUP($C3229:$C$5004,$C$27:$D$5004,2,0)</f>
        <v>#N/A</v>
      </c>
      <c r="E3230" s="99"/>
      <c r="F3230" s="60" t="e">
        <f>VLOOKUP($E3230:$E$5004,'PLANO DE APLICAÇÃO'!$A$5:$B$1002,2,0)</f>
        <v>#N/A</v>
      </c>
      <c r="G3230" s="28"/>
      <c r="H3230" s="29" t="str">
        <f>IF(G3230=1,'ANEXO RP14'!$A$51,(IF(G3230=2,'ANEXO RP14'!$A$52,(IF(G3230=3,'ANEXO RP14'!$A$53,(IF(G3230=4,'ANEXO RP14'!$A$54,(IF(G3230=5,'ANEXO RP14'!$A$55,(IF(G3230=6,'ANEXO RP14'!$A$56,(IF(G3230=7,'ANEXO RP14'!$A$57,(IF(G3230=8,'ANEXO RP14'!$A$58,(IF(G3230=9,'ANEXO RP14'!$A$59,(IF(G3230=10,'ANEXO RP14'!$A$60,(IF(G3230=11,'ANEXO RP14'!$A$61,(IF(G3230=12,'ANEXO RP14'!$A$62,(IF(G3230=13,'ANEXO RP14'!$A$63,(IF(G3230=14,'ANEXO RP14'!$A$64,(IF(G3230=15,'ANEXO RP14'!$A$65,(IF(G3230=16,'ANEXO RP14'!$A$66," ")))))))))))))))))))))))))))))))</f>
        <v xml:space="preserve"> </v>
      </c>
      <c r="I3230" s="106"/>
      <c r="J3230" s="114"/>
      <c r="K3230" s="91"/>
    </row>
    <row r="3231" spans="1:11" s="30" customFormat="1" ht="41.25" customHeight="1" thickBot="1" x14ac:dyDescent="0.3">
      <c r="A3231" s="113"/>
      <c r="B3231" s="93"/>
      <c r="C3231" s="55"/>
      <c r="D3231" s="94" t="e">
        <f>VLOOKUP($C3230:$C$5004,$C$27:$D$5004,2,0)</f>
        <v>#N/A</v>
      </c>
      <c r="E3231" s="99"/>
      <c r="F3231" s="60" t="e">
        <f>VLOOKUP($E3231:$E$5004,'PLANO DE APLICAÇÃO'!$A$5:$B$1002,2,0)</f>
        <v>#N/A</v>
      </c>
      <c r="G3231" s="28"/>
      <c r="H3231" s="29" t="str">
        <f>IF(G3231=1,'ANEXO RP14'!$A$51,(IF(G3231=2,'ANEXO RP14'!$A$52,(IF(G3231=3,'ANEXO RP14'!$A$53,(IF(G3231=4,'ANEXO RP14'!$A$54,(IF(G3231=5,'ANEXO RP14'!$A$55,(IF(G3231=6,'ANEXO RP14'!$A$56,(IF(G3231=7,'ANEXO RP14'!$A$57,(IF(G3231=8,'ANEXO RP14'!$A$58,(IF(G3231=9,'ANEXO RP14'!$A$59,(IF(G3231=10,'ANEXO RP14'!$A$60,(IF(G3231=11,'ANEXO RP14'!$A$61,(IF(G3231=12,'ANEXO RP14'!$A$62,(IF(G3231=13,'ANEXO RP14'!$A$63,(IF(G3231=14,'ANEXO RP14'!$A$64,(IF(G3231=15,'ANEXO RP14'!$A$65,(IF(G3231=16,'ANEXO RP14'!$A$66," ")))))))))))))))))))))))))))))))</f>
        <v xml:space="preserve"> </v>
      </c>
      <c r="I3231" s="106"/>
      <c r="J3231" s="114"/>
      <c r="K3231" s="91"/>
    </row>
    <row r="3232" spans="1:11" s="30" customFormat="1" ht="41.25" customHeight="1" thickBot="1" x14ac:dyDescent="0.3">
      <c r="A3232" s="113"/>
      <c r="B3232" s="93"/>
      <c r="C3232" s="55"/>
      <c r="D3232" s="94" t="e">
        <f>VLOOKUP($C3231:$C$5004,$C$27:$D$5004,2,0)</f>
        <v>#N/A</v>
      </c>
      <c r="E3232" s="99"/>
      <c r="F3232" s="60" t="e">
        <f>VLOOKUP($E3232:$E$5004,'PLANO DE APLICAÇÃO'!$A$5:$B$1002,2,0)</f>
        <v>#N/A</v>
      </c>
      <c r="G3232" s="28"/>
      <c r="H3232" s="29" t="str">
        <f>IF(G3232=1,'ANEXO RP14'!$A$51,(IF(G3232=2,'ANEXO RP14'!$A$52,(IF(G3232=3,'ANEXO RP14'!$A$53,(IF(G3232=4,'ANEXO RP14'!$A$54,(IF(G3232=5,'ANEXO RP14'!$A$55,(IF(G3232=6,'ANEXO RP14'!$A$56,(IF(G3232=7,'ANEXO RP14'!$A$57,(IF(G3232=8,'ANEXO RP14'!$A$58,(IF(G3232=9,'ANEXO RP14'!$A$59,(IF(G3232=10,'ANEXO RP14'!$A$60,(IF(G3232=11,'ANEXO RP14'!$A$61,(IF(G3232=12,'ANEXO RP14'!$A$62,(IF(G3232=13,'ANEXO RP14'!$A$63,(IF(G3232=14,'ANEXO RP14'!$A$64,(IF(G3232=15,'ANEXO RP14'!$A$65,(IF(G3232=16,'ANEXO RP14'!$A$66," ")))))))))))))))))))))))))))))))</f>
        <v xml:space="preserve"> </v>
      </c>
      <c r="I3232" s="106"/>
      <c r="J3232" s="114"/>
      <c r="K3232" s="91"/>
    </row>
    <row r="3233" spans="1:11" s="30" customFormat="1" ht="41.25" customHeight="1" thickBot="1" x14ac:dyDescent="0.3">
      <c r="A3233" s="113"/>
      <c r="B3233" s="93"/>
      <c r="C3233" s="55"/>
      <c r="D3233" s="94" t="e">
        <f>VLOOKUP($C3232:$C$5004,$C$27:$D$5004,2,0)</f>
        <v>#N/A</v>
      </c>
      <c r="E3233" s="99"/>
      <c r="F3233" s="60" t="e">
        <f>VLOOKUP($E3233:$E$5004,'PLANO DE APLICAÇÃO'!$A$5:$B$1002,2,0)</f>
        <v>#N/A</v>
      </c>
      <c r="G3233" s="28"/>
      <c r="H3233" s="29" t="str">
        <f>IF(G3233=1,'ANEXO RP14'!$A$51,(IF(G3233=2,'ANEXO RP14'!$A$52,(IF(G3233=3,'ANEXO RP14'!$A$53,(IF(G3233=4,'ANEXO RP14'!$A$54,(IF(G3233=5,'ANEXO RP14'!$A$55,(IF(G3233=6,'ANEXO RP14'!$A$56,(IF(G3233=7,'ANEXO RP14'!$A$57,(IF(G3233=8,'ANEXO RP14'!$A$58,(IF(G3233=9,'ANEXO RP14'!$A$59,(IF(G3233=10,'ANEXO RP14'!$A$60,(IF(G3233=11,'ANEXO RP14'!$A$61,(IF(G3233=12,'ANEXO RP14'!$A$62,(IF(G3233=13,'ANEXO RP14'!$A$63,(IF(G3233=14,'ANEXO RP14'!$A$64,(IF(G3233=15,'ANEXO RP14'!$A$65,(IF(G3233=16,'ANEXO RP14'!$A$66," ")))))))))))))))))))))))))))))))</f>
        <v xml:space="preserve"> </v>
      </c>
      <c r="I3233" s="106"/>
      <c r="J3233" s="114"/>
      <c r="K3233" s="91"/>
    </row>
    <row r="3234" spans="1:11" s="30" customFormat="1" ht="41.25" customHeight="1" thickBot="1" x14ac:dyDescent="0.3">
      <c r="A3234" s="113"/>
      <c r="B3234" s="93"/>
      <c r="C3234" s="55"/>
      <c r="D3234" s="94" t="e">
        <f>VLOOKUP($C3233:$C$5004,$C$27:$D$5004,2,0)</f>
        <v>#N/A</v>
      </c>
      <c r="E3234" s="99"/>
      <c r="F3234" s="60" t="e">
        <f>VLOOKUP($E3234:$E$5004,'PLANO DE APLICAÇÃO'!$A$5:$B$1002,2,0)</f>
        <v>#N/A</v>
      </c>
      <c r="G3234" s="28"/>
      <c r="H3234" s="29" t="str">
        <f>IF(G3234=1,'ANEXO RP14'!$A$51,(IF(G3234=2,'ANEXO RP14'!$A$52,(IF(G3234=3,'ANEXO RP14'!$A$53,(IF(G3234=4,'ANEXO RP14'!$A$54,(IF(G3234=5,'ANEXO RP14'!$A$55,(IF(G3234=6,'ANEXO RP14'!$A$56,(IF(G3234=7,'ANEXO RP14'!$A$57,(IF(G3234=8,'ANEXO RP14'!$A$58,(IF(G3234=9,'ANEXO RP14'!$A$59,(IF(G3234=10,'ANEXO RP14'!$A$60,(IF(G3234=11,'ANEXO RP14'!$A$61,(IF(G3234=12,'ANEXO RP14'!$A$62,(IF(G3234=13,'ANEXO RP14'!$A$63,(IF(G3234=14,'ANEXO RP14'!$A$64,(IF(G3234=15,'ANEXO RP14'!$A$65,(IF(G3234=16,'ANEXO RP14'!$A$66," ")))))))))))))))))))))))))))))))</f>
        <v xml:space="preserve"> </v>
      </c>
      <c r="I3234" s="106"/>
      <c r="J3234" s="114"/>
      <c r="K3234" s="91"/>
    </row>
    <row r="3235" spans="1:11" s="30" customFormat="1" ht="41.25" customHeight="1" thickBot="1" x14ac:dyDescent="0.3">
      <c r="A3235" s="113"/>
      <c r="B3235" s="93"/>
      <c r="C3235" s="55"/>
      <c r="D3235" s="94" t="e">
        <f>VLOOKUP($C3234:$C$5004,$C$27:$D$5004,2,0)</f>
        <v>#N/A</v>
      </c>
      <c r="E3235" s="99"/>
      <c r="F3235" s="60" t="e">
        <f>VLOOKUP($E3235:$E$5004,'PLANO DE APLICAÇÃO'!$A$5:$B$1002,2,0)</f>
        <v>#N/A</v>
      </c>
      <c r="G3235" s="28"/>
      <c r="H3235" s="29" t="str">
        <f>IF(G3235=1,'ANEXO RP14'!$A$51,(IF(G3235=2,'ANEXO RP14'!$A$52,(IF(G3235=3,'ANEXO RP14'!$A$53,(IF(G3235=4,'ANEXO RP14'!$A$54,(IF(G3235=5,'ANEXO RP14'!$A$55,(IF(G3235=6,'ANEXO RP14'!$A$56,(IF(G3235=7,'ANEXO RP14'!$A$57,(IF(G3235=8,'ANEXO RP14'!$A$58,(IF(G3235=9,'ANEXO RP14'!$A$59,(IF(G3235=10,'ANEXO RP14'!$A$60,(IF(G3235=11,'ANEXO RP14'!$A$61,(IF(G3235=12,'ANEXO RP14'!$A$62,(IF(G3235=13,'ANEXO RP14'!$A$63,(IF(G3235=14,'ANEXO RP14'!$A$64,(IF(G3235=15,'ANEXO RP14'!$A$65,(IF(G3235=16,'ANEXO RP14'!$A$66," ")))))))))))))))))))))))))))))))</f>
        <v xml:space="preserve"> </v>
      </c>
      <c r="I3235" s="106"/>
      <c r="J3235" s="114"/>
      <c r="K3235" s="91"/>
    </row>
    <row r="3236" spans="1:11" s="30" customFormat="1" ht="41.25" customHeight="1" thickBot="1" x14ac:dyDescent="0.3">
      <c r="A3236" s="113"/>
      <c r="B3236" s="93"/>
      <c r="C3236" s="55"/>
      <c r="D3236" s="94" t="e">
        <f>VLOOKUP($C3235:$C$5004,$C$27:$D$5004,2,0)</f>
        <v>#N/A</v>
      </c>
      <c r="E3236" s="99"/>
      <c r="F3236" s="60" t="e">
        <f>VLOOKUP($E3236:$E$5004,'PLANO DE APLICAÇÃO'!$A$5:$B$1002,2,0)</f>
        <v>#N/A</v>
      </c>
      <c r="G3236" s="28"/>
      <c r="H3236" s="29" t="str">
        <f>IF(G3236=1,'ANEXO RP14'!$A$51,(IF(G3236=2,'ANEXO RP14'!$A$52,(IF(G3236=3,'ANEXO RP14'!$A$53,(IF(G3236=4,'ANEXO RP14'!$A$54,(IF(G3236=5,'ANEXO RP14'!$A$55,(IF(G3236=6,'ANEXO RP14'!$A$56,(IF(G3236=7,'ANEXO RP14'!$A$57,(IF(G3236=8,'ANEXO RP14'!$A$58,(IF(G3236=9,'ANEXO RP14'!$A$59,(IF(G3236=10,'ANEXO RP14'!$A$60,(IF(G3236=11,'ANEXO RP14'!$A$61,(IF(G3236=12,'ANEXO RP14'!$A$62,(IF(G3236=13,'ANEXO RP14'!$A$63,(IF(G3236=14,'ANEXO RP14'!$A$64,(IF(G3236=15,'ANEXO RP14'!$A$65,(IF(G3236=16,'ANEXO RP14'!$A$66," ")))))))))))))))))))))))))))))))</f>
        <v xml:space="preserve"> </v>
      </c>
      <c r="I3236" s="106"/>
      <c r="J3236" s="114"/>
      <c r="K3236" s="91"/>
    </row>
    <row r="3237" spans="1:11" s="30" customFormat="1" ht="41.25" customHeight="1" thickBot="1" x14ac:dyDescent="0.3">
      <c r="A3237" s="113"/>
      <c r="B3237" s="93"/>
      <c r="C3237" s="55"/>
      <c r="D3237" s="94" t="e">
        <f>VLOOKUP($C3236:$C$5004,$C$27:$D$5004,2,0)</f>
        <v>#N/A</v>
      </c>
      <c r="E3237" s="99"/>
      <c r="F3237" s="60" t="e">
        <f>VLOOKUP($E3237:$E$5004,'PLANO DE APLICAÇÃO'!$A$5:$B$1002,2,0)</f>
        <v>#N/A</v>
      </c>
      <c r="G3237" s="28"/>
      <c r="H3237" s="29" t="str">
        <f>IF(G3237=1,'ANEXO RP14'!$A$51,(IF(G3237=2,'ANEXO RP14'!$A$52,(IF(G3237=3,'ANEXO RP14'!$A$53,(IF(G3237=4,'ANEXO RP14'!$A$54,(IF(G3237=5,'ANEXO RP14'!$A$55,(IF(G3237=6,'ANEXO RP14'!$A$56,(IF(G3237=7,'ANEXO RP14'!$A$57,(IF(G3237=8,'ANEXO RP14'!$A$58,(IF(G3237=9,'ANEXO RP14'!$A$59,(IF(G3237=10,'ANEXO RP14'!$A$60,(IF(G3237=11,'ANEXO RP14'!$A$61,(IF(G3237=12,'ANEXO RP14'!$A$62,(IF(G3237=13,'ANEXO RP14'!$A$63,(IF(G3237=14,'ANEXO RP14'!$A$64,(IF(G3237=15,'ANEXO RP14'!$A$65,(IF(G3237=16,'ANEXO RP14'!$A$66," ")))))))))))))))))))))))))))))))</f>
        <v xml:space="preserve"> </v>
      </c>
      <c r="I3237" s="106"/>
      <c r="J3237" s="114"/>
      <c r="K3237" s="91"/>
    </row>
    <row r="3238" spans="1:11" s="30" customFormat="1" ht="41.25" customHeight="1" thickBot="1" x14ac:dyDescent="0.3">
      <c r="A3238" s="113"/>
      <c r="B3238" s="93"/>
      <c r="C3238" s="55"/>
      <c r="D3238" s="94" t="e">
        <f>VLOOKUP($C3237:$C$5004,$C$27:$D$5004,2,0)</f>
        <v>#N/A</v>
      </c>
      <c r="E3238" s="99"/>
      <c r="F3238" s="60" t="e">
        <f>VLOOKUP($E3238:$E$5004,'PLANO DE APLICAÇÃO'!$A$5:$B$1002,2,0)</f>
        <v>#N/A</v>
      </c>
      <c r="G3238" s="28"/>
      <c r="H3238" s="29" t="str">
        <f>IF(G3238=1,'ANEXO RP14'!$A$51,(IF(G3238=2,'ANEXO RP14'!$A$52,(IF(G3238=3,'ANEXO RP14'!$A$53,(IF(G3238=4,'ANEXO RP14'!$A$54,(IF(G3238=5,'ANEXO RP14'!$A$55,(IF(G3238=6,'ANEXO RP14'!$A$56,(IF(G3238=7,'ANEXO RP14'!$A$57,(IF(G3238=8,'ANEXO RP14'!$A$58,(IF(G3238=9,'ANEXO RP14'!$A$59,(IF(G3238=10,'ANEXO RP14'!$A$60,(IF(G3238=11,'ANEXO RP14'!$A$61,(IF(G3238=12,'ANEXO RP14'!$A$62,(IF(G3238=13,'ANEXO RP14'!$A$63,(IF(G3238=14,'ANEXO RP14'!$A$64,(IF(G3238=15,'ANEXO RP14'!$A$65,(IF(G3238=16,'ANEXO RP14'!$A$66," ")))))))))))))))))))))))))))))))</f>
        <v xml:space="preserve"> </v>
      </c>
      <c r="I3238" s="106"/>
      <c r="J3238" s="114"/>
      <c r="K3238" s="91"/>
    </row>
    <row r="3239" spans="1:11" s="30" customFormat="1" ht="41.25" customHeight="1" thickBot="1" x14ac:dyDescent="0.3">
      <c r="A3239" s="113"/>
      <c r="B3239" s="93"/>
      <c r="C3239" s="55"/>
      <c r="D3239" s="94" t="e">
        <f>VLOOKUP($C3238:$C$5004,$C$27:$D$5004,2,0)</f>
        <v>#N/A</v>
      </c>
      <c r="E3239" s="99"/>
      <c r="F3239" s="60" t="e">
        <f>VLOOKUP($E3239:$E$5004,'PLANO DE APLICAÇÃO'!$A$5:$B$1002,2,0)</f>
        <v>#N/A</v>
      </c>
      <c r="G3239" s="28"/>
      <c r="H3239" s="29" t="str">
        <f>IF(G3239=1,'ANEXO RP14'!$A$51,(IF(G3239=2,'ANEXO RP14'!$A$52,(IF(G3239=3,'ANEXO RP14'!$A$53,(IF(G3239=4,'ANEXO RP14'!$A$54,(IF(G3239=5,'ANEXO RP14'!$A$55,(IF(G3239=6,'ANEXO RP14'!$A$56,(IF(G3239=7,'ANEXO RP14'!$A$57,(IF(G3239=8,'ANEXO RP14'!$A$58,(IF(G3239=9,'ANEXO RP14'!$A$59,(IF(G3239=10,'ANEXO RP14'!$A$60,(IF(G3239=11,'ANEXO RP14'!$A$61,(IF(G3239=12,'ANEXO RP14'!$A$62,(IF(G3239=13,'ANEXO RP14'!$A$63,(IF(G3239=14,'ANEXO RP14'!$A$64,(IF(G3239=15,'ANEXO RP14'!$A$65,(IF(G3239=16,'ANEXO RP14'!$A$66," ")))))))))))))))))))))))))))))))</f>
        <v xml:space="preserve"> </v>
      </c>
      <c r="I3239" s="106"/>
      <c r="J3239" s="114"/>
      <c r="K3239" s="91"/>
    </row>
    <row r="3240" spans="1:11" s="30" customFormat="1" ht="41.25" customHeight="1" thickBot="1" x14ac:dyDescent="0.3">
      <c r="A3240" s="113"/>
      <c r="B3240" s="93"/>
      <c r="C3240" s="55"/>
      <c r="D3240" s="94" t="e">
        <f>VLOOKUP($C3239:$C$5004,$C$27:$D$5004,2,0)</f>
        <v>#N/A</v>
      </c>
      <c r="E3240" s="99"/>
      <c r="F3240" s="60" t="e">
        <f>VLOOKUP($E3240:$E$5004,'PLANO DE APLICAÇÃO'!$A$5:$B$1002,2,0)</f>
        <v>#N/A</v>
      </c>
      <c r="G3240" s="28"/>
      <c r="H3240" s="29" t="str">
        <f>IF(G3240=1,'ANEXO RP14'!$A$51,(IF(G3240=2,'ANEXO RP14'!$A$52,(IF(G3240=3,'ANEXO RP14'!$A$53,(IF(G3240=4,'ANEXO RP14'!$A$54,(IF(G3240=5,'ANEXO RP14'!$A$55,(IF(G3240=6,'ANEXO RP14'!$A$56,(IF(G3240=7,'ANEXO RP14'!$A$57,(IF(G3240=8,'ANEXO RP14'!$A$58,(IF(G3240=9,'ANEXO RP14'!$A$59,(IF(G3240=10,'ANEXO RP14'!$A$60,(IF(G3240=11,'ANEXO RP14'!$A$61,(IF(G3240=12,'ANEXO RP14'!$A$62,(IF(G3240=13,'ANEXO RP14'!$A$63,(IF(G3240=14,'ANEXO RP14'!$A$64,(IF(G3240=15,'ANEXO RP14'!$A$65,(IF(G3240=16,'ANEXO RP14'!$A$66," ")))))))))))))))))))))))))))))))</f>
        <v xml:space="preserve"> </v>
      </c>
      <c r="I3240" s="106"/>
      <c r="J3240" s="114"/>
      <c r="K3240" s="91"/>
    </row>
    <row r="3241" spans="1:11" s="30" customFormat="1" ht="41.25" customHeight="1" thickBot="1" x14ac:dyDescent="0.3">
      <c r="A3241" s="113"/>
      <c r="B3241" s="93"/>
      <c r="C3241" s="55"/>
      <c r="D3241" s="94" t="e">
        <f>VLOOKUP($C3240:$C$5004,$C$27:$D$5004,2,0)</f>
        <v>#N/A</v>
      </c>
      <c r="E3241" s="99"/>
      <c r="F3241" s="60" t="e">
        <f>VLOOKUP($E3241:$E$5004,'PLANO DE APLICAÇÃO'!$A$5:$B$1002,2,0)</f>
        <v>#N/A</v>
      </c>
      <c r="G3241" s="28"/>
      <c r="H3241" s="29" t="str">
        <f>IF(G3241=1,'ANEXO RP14'!$A$51,(IF(G3241=2,'ANEXO RP14'!$A$52,(IF(G3241=3,'ANEXO RP14'!$A$53,(IF(G3241=4,'ANEXO RP14'!$A$54,(IF(G3241=5,'ANEXO RP14'!$A$55,(IF(G3241=6,'ANEXO RP14'!$A$56,(IF(G3241=7,'ANEXO RP14'!$A$57,(IF(G3241=8,'ANEXO RP14'!$A$58,(IF(G3241=9,'ANEXO RP14'!$A$59,(IF(G3241=10,'ANEXO RP14'!$A$60,(IF(G3241=11,'ANEXO RP14'!$A$61,(IF(G3241=12,'ANEXO RP14'!$A$62,(IF(G3241=13,'ANEXO RP14'!$A$63,(IF(G3241=14,'ANEXO RP14'!$A$64,(IF(G3241=15,'ANEXO RP14'!$A$65,(IF(G3241=16,'ANEXO RP14'!$A$66," ")))))))))))))))))))))))))))))))</f>
        <v xml:space="preserve"> </v>
      </c>
      <c r="I3241" s="106"/>
      <c r="J3241" s="114"/>
      <c r="K3241" s="91"/>
    </row>
    <row r="3242" spans="1:11" s="30" customFormat="1" ht="41.25" customHeight="1" thickBot="1" x14ac:dyDescent="0.3">
      <c r="A3242" s="113"/>
      <c r="B3242" s="93"/>
      <c r="C3242" s="55"/>
      <c r="D3242" s="94" t="e">
        <f>VLOOKUP($C3241:$C$5004,$C$27:$D$5004,2,0)</f>
        <v>#N/A</v>
      </c>
      <c r="E3242" s="99"/>
      <c r="F3242" s="60" t="e">
        <f>VLOOKUP($E3242:$E$5004,'PLANO DE APLICAÇÃO'!$A$5:$B$1002,2,0)</f>
        <v>#N/A</v>
      </c>
      <c r="G3242" s="28"/>
      <c r="H3242" s="29" t="str">
        <f>IF(G3242=1,'ANEXO RP14'!$A$51,(IF(G3242=2,'ANEXO RP14'!$A$52,(IF(G3242=3,'ANEXO RP14'!$A$53,(IF(G3242=4,'ANEXO RP14'!$A$54,(IF(G3242=5,'ANEXO RP14'!$A$55,(IF(G3242=6,'ANEXO RP14'!$A$56,(IF(G3242=7,'ANEXO RP14'!$A$57,(IF(G3242=8,'ANEXO RP14'!$A$58,(IF(G3242=9,'ANEXO RP14'!$A$59,(IF(G3242=10,'ANEXO RP14'!$A$60,(IF(G3242=11,'ANEXO RP14'!$A$61,(IF(G3242=12,'ANEXO RP14'!$A$62,(IF(G3242=13,'ANEXO RP14'!$A$63,(IF(G3242=14,'ANEXO RP14'!$A$64,(IF(G3242=15,'ANEXO RP14'!$A$65,(IF(G3242=16,'ANEXO RP14'!$A$66," ")))))))))))))))))))))))))))))))</f>
        <v xml:space="preserve"> </v>
      </c>
      <c r="I3242" s="106"/>
      <c r="J3242" s="114"/>
      <c r="K3242" s="91"/>
    </row>
    <row r="3243" spans="1:11" s="30" customFormat="1" ht="41.25" customHeight="1" thickBot="1" x14ac:dyDescent="0.3">
      <c r="A3243" s="113"/>
      <c r="B3243" s="93"/>
      <c r="C3243" s="55"/>
      <c r="D3243" s="94" t="e">
        <f>VLOOKUP($C3242:$C$5004,$C$27:$D$5004,2,0)</f>
        <v>#N/A</v>
      </c>
      <c r="E3243" s="99"/>
      <c r="F3243" s="60" t="e">
        <f>VLOOKUP($E3243:$E$5004,'PLANO DE APLICAÇÃO'!$A$5:$B$1002,2,0)</f>
        <v>#N/A</v>
      </c>
      <c r="G3243" s="28"/>
      <c r="H3243" s="29" t="str">
        <f>IF(G3243=1,'ANEXO RP14'!$A$51,(IF(G3243=2,'ANEXO RP14'!$A$52,(IF(G3243=3,'ANEXO RP14'!$A$53,(IF(G3243=4,'ANEXO RP14'!$A$54,(IF(G3243=5,'ANEXO RP14'!$A$55,(IF(G3243=6,'ANEXO RP14'!$A$56,(IF(G3243=7,'ANEXO RP14'!$A$57,(IF(G3243=8,'ANEXO RP14'!$A$58,(IF(G3243=9,'ANEXO RP14'!$A$59,(IF(G3243=10,'ANEXO RP14'!$A$60,(IF(G3243=11,'ANEXO RP14'!$A$61,(IF(G3243=12,'ANEXO RP14'!$A$62,(IF(G3243=13,'ANEXO RP14'!$A$63,(IF(G3243=14,'ANEXO RP14'!$A$64,(IF(G3243=15,'ANEXO RP14'!$A$65,(IF(G3243=16,'ANEXO RP14'!$A$66," ")))))))))))))))))))))))))))))))</f>
        <v xml:space="preserve"> </v>
      </c>
      <c r="I3243" s="106"/>
      <c r="J3243" s="114"/>
      <c r="K3243" s="91"/>
    </row>
    <row r="3244" spans="1:11" s="30" customFormat="1" ht="41.25" customHeight="1" thickBot="1" x14ac:dyDescent="0.3">
      <c r="A3244" s="113"/>
      <c r="B3244" s="93"/>
      <c r="C3244" s="55"/>
      <c r="D3244" s="94" t="e">
        <f>VLOOKUP($C3243:$C$5004,$C$27:$D$5004,2,0)</f>
        <v>#N/A</v>
      </c>
      <c r="E3244" s="99"/>
      <c r="F3244" s="60" t="e">
        <f>VLOOKUP($E3244:$E$5004,'PLANO DE APLICAÇÃO'!$A$5:$B$1002,2,0)</f>
        <v>#N/A</v>
      </c>
      <c r="G3244" s="28"/>
      <c r="H3244" s="29" t="str">
        <f>IF(G3244=1,'ANEXO RP14'!$A$51,(IF(G3244=2,'ANEXO RP14'!$A$52,(IF(G3244=3,'ANEXO RP14'!$A$53,(IF(G3244=4,'ANEXO RP14'!$A$54,(IF(G3244=5,'ANEXO RP14'!$A$55,(IF(G3244=6,'ANEXO RP14'!$A$56,(IF(G3244=7,'ANEXO RP14'!$A$57,(IF(G3244=8,'ANEXO RP14'!$A$58,(IF(G3244=9,'ANEXO RP14'!$A$59,(IF(G3244=10,'ANEXO RP14'!$A$60,(IF(G3244=11,'ANEXO RP14'!$A$61,(IF(G3244=12,'ANEXO RP14'!$A$62,(IF(G3244=13,'ANEXO RP14'!$A$63,(IF(G3244=14,'ANEXO RP14'!$A$64,(IF(G3244=15,'ANEXO RP14'!$A$65,(IF(G3244=16,'ANEXO RP14'!$A$66," ")))))))))))))))))))))))))))))))</f>
        <v xml:space="preserve"> </v>
      </c>
      <c r="I3244" s="106"/>
      <c r="J3244" s="114"/>
      <c r="K3244" s="91"/>
    </row>
    <row r="3245" spans="1:11" s="30" customFormat="1" ht="41.25" customHeight="1" thickBot="1" x14ac:dyDescent="0.3">
      <c r="A3245" s="113"/>
      <c r="B3245" s="93"/>
      <c r="C3245" s="55"/>
      <c r="D3245" s="94" t="e">
        <f>VLOOKUP($C3244:$C$5004,$C$27:$D$5004,2,0)</f>
        <v>#N/A</v>
      </c>
      <c r="E3245" s="99"/>
      <c r="F3245" s="60" t="e">
        <f>VLOOKUP($E3245:$E$5004,'PLANO DE APLICAÇÃO'!$A$5:$B$1002,2,0)</f>
        <v>#N/A</v>
      </c>
      <c r="G3245" s="28"/>
      <c r="H3245" s="29" t="str">
        <f>IF(G3245=1,'ANEXO RP14'!$A$51,(IF(G3245=2,'ANEXO RP14'!$A$52,(IF(G3245=3,'ANEXO RP14'!$A$53,(IF(G3245=4,'ANEXO RP14'!$A$54,(IF(G3245=5,'ANEXO RP14'!$A$55,(IF(G3245=6,'ANEXO RP14'!$A$56,(IF(G3245=7,'ANEXO RP14'!$A$57,(IF(G3245=8,'ANEXO RP14'!$A$58,(IF(G3245=9,'ANEXO RP14'!$A$59,(IF(G3245=10,'ANEXO RP14'!$A$60,(IF(G3245=11,'ANEXO RP14'!$A$61,(IF(G3245=12,'ANEXO RP14'!$A$62,(IF(G3245=13,'ANEXO RP14'!$A$63,(IF(G3245=14,'ANEXO RP14'!$A$64,(IF(G3245=15,'ANEXO RP14'!$A$65,(IF(G3245=16,'ANEXO RP14'!$A$66," ")))))))))))))))))))))))))))))))</f>
        <v xml:space="preserve"> </v>
      </c>
      <c r="I3245" s="106"/>
      <c r="J3245" s="114"/>
      <c r="K3245" s="91"/>
    </row>
    <row r="3246" spans="1:11" s="30" customFormat="1" ht="41.25" customHeight="1" thickBot="1" x14ac:dyDescent="0.3">
      <c r="A3246" s="113"/>
      <c r="B3246" s="93"/>
      <c r="C3246" s="55"/>
      <c r="D3246" s="94" t="e">
        <f>VLOOKUP($C3245:$C$5004,$C$27:$D$5004,2,0)</f>
        <v>#N/A</v>
      </c>
      <c r="E3246" s="99"/>
      <c r="F3246" s="60" t="e">
        <f>VLOOKUP($E3246:$E$5004,'PLANO DE APLICAÇÃO'!$A$5:$B$1002,2,0)</f>
        <v>#N/A</v>
      </c>
      <c r="G3246" s="28"/>
      <c r="H3246" s="29" t="str">
        <f>IF(G3246=1,'ANEXO RP14'!$A$51,(IF(G3246=2,'ANEXO RP14'!$A$52,(IF(G3246=3,'ANEXO RP14'!$A$53,(IF(G3246=4,'ANEXO RP14'!$A$54,(IF(G3246=5,'ANEXO RP14'!$A$55,(IF(G3246=6,'ANEXO RP14'!$A$56,(IF(G3246=7,'ANEXO RP14'!$A$57,(IF(G3246=8,'ANEXO RP14'!$A$58,(IF(G3246=9,'ANEXO RP14'!$A$59,(IF(G3246=10,'ANEXO RP14'!$A$60,(IF(G3246=11,'ANEXO RP14'!$A$61,(IF(G3246=12,'ANEXO RP14'!$A$62,(IF(G3246=13,'ANEXO RP14'!$A$63,(IF(G3246=14,'ANEXO RP14'!$A$64,(IF(G3246=15,'ANEXO RP14'!$A$65,(IF(G3246=16,'ANEXO RP14'!$A$66," ")))))))))))))))))))))))))))))))</f>
        <v xml:space="preserve"> </v>
      </c>
      <c r="I3246" s="106"/>
      <c r="J3246" s="114"/>
      <c r="K3246" s="91"/>
    </row>
    <row r="3247" spans="1:11" s="30" customFormat="1" ht="41.25" customHeight="1" thickBot="1" x14ac:dyDescent="0.3">
      <c r="A3247" s="113"/>
      <c r="B3247" s="93"/>
      <c r="C3247" s="55"/>
      <c r="D3247" s="94" t="e">
        <f>VLOOKUP($C3246:$C$5004,$C$27:$D$5004,2,0)</f>
        <v>#N/A</v>
      </c>
      <c r="E3247" s="99"/>
      <c r="F3247" s="60" t="e">
        <f>VLOOKUP($E3247:$E$5004,'PLANO DE APLICAÇÃO'!$A$5:$B$1002,2,0)</f>
        <v>#N/A</v>
      </c>
      <c r="G3247" s="28"/>
      <c r="H3247" s="29" t="str">
        <f>IF(G3247=1,'ANEXO RP14'!$A$51,(IF(G3247=2,'ANEXO RP14'!$A$52,(IF(G3247=3,'ANEXO RP14'!$A$53,(IF(G3247=4,'ANEXO RP14'!$A$54,(IF(G3247=5,'ANEXO RP14'!$A$55,(IF(G3247=6,'ANEXO RP14'!$A$56,(IF(G3247=7,'ANEXO RP14'!$A$57,(IF(G3247=8,'ANEXO RP14'!$A$58,(IF(G3247=9,'ANEXO RP14'!$A$59,(IF(G3247=10,'ANEXO RP14'!$A$60,(IF(G3247=11,'ANEXO RP14'!$A$61,(IF(G3247=12,'ANEXO RP14'!$A$62,(IF(G3247=13,'ANEXO RP14'!$A$63,(IF(G3247=14,'ANEXO RP14'!$A$64,(IF(G3247=15,'ANEXO RP14'!$A$65,(IF(G3247=16,'ANEXO RP14'!$A$66," ")))))))))))))))))))))))))))))))</f>
        <v xml:space="preserve"> </v>
      </c>
      <c r="I3247" s="106"/>
      <c r="J3247" s="114"/>
      <c r="K3247" s="91"/>
    </row>
    <row r="3248" spans="1:11" s="30" customFormat="1" ht="41.25" customHeight="1" thickBot="1" x14ac:dyDescent="0.3">
      <c r="A3248" s="113"/>
      <c r="B3248" s="93"/>
      <c r="C3248" s="55"/>
      <c r="D3248" s="94" t="e">
        <f>VLOOKUP($C3247:$C$5004,$C$27:$D$5004,2,0)</f>
        <v>#N/A</v>
      </c>
      <c r="E3248" s="99"/>
      <c r="F3248" s="60" t="e">
        <f>VLOOKUP($E3248:$E$5004,'PLANO DE APLICAÇÃO'!$A$5:$B$1002,2,0)</f>
        <v>#N/A</v>
      </c>
      <c r="G3248" s="28"/>
      <c r="H3248" s="29" t="str">
        <f>IF(G3248=1,'ANEXO RP14'!$A$51,(IF(G3248=2,'ANEXO RP14'!$A$52,(IF(G3248=3,'ANEXO RP14'!$A$53,(IF(G3248=4,'ANEXO RP14'!$A$54,(IF(G3248=5,'ANEXO RP14'!$A$55,(IF(G3248=6,'ANEXO RP14'!$A$56,(IF(G3248=7,'ANEXO RP14'!$A$57,(IF(G3248=8,'ANEXO RP14'!$A$58,(IF(G3248=9,'ANEXO RP14'!$A$59,(IF(G3248=10,'ANEXO RP14'!$A$60,(IF(G3248=11,'ANEXO RP14'!$A$61,(IF(G3248=12,'ANEXO RP14'!$A$62,(IF(G3248=13,'ANEXO RP14'!$A$63,(IF(G3248=14,'ANEXO RP14'!$A$64,(IF(G3248=15,'ANEXO RP14'!$A$65,(IF(G3248=16,'ANEXO RP14'!$A$66," ")))))))))))))))))))))))))))))))</f>
        <v xml:space="preserve"> </v>
      </c>
      <c r="I3248" s="106"/>
      <c r="J3248" s="114"/>
      <c r="K3248" s="91"/>
    </row>
    <row r="3249" spans="1:11" s="30" customFormat="1" ht="41.25" customHeight="1" thickBot="1" x14ac:dyDescent="0.3">
      <c r="A3249" s="113"/>
      <c r="B3249" s="93"/>
      <c r="C3249" s="55"/>
      <c r="D3249" s="94" t="e">
        <f>VLOOKUP($C3248:$C$5004,$C$27:$D$5004,2,0)</f>
        <v>#N/A</v>
      </c>
      <c r="E3249" s="99"/>
      <c r="F3249" s="60" t="e">
        <f>VLOOKUP($E3249:$E$5004,'PLANO DE APLICAÇÃO'!$A$5:$B$1002,2,0)</f>
        <v>#N/A</v>
      </c>
      <c r="G3249" s="28"/>
      <c r="H3249" s="29" t="str">
        <f>IF(G3249=1,'ANEXO RP14'!$A$51,(IF(G3249=2,'ANEXO RP14'!$A$52,(IF(G3249=3,'ANEXO RP14'!$A$53,(IF(G3249=4,'ANEXO RP14'!$A$54,(IF(G3249=5,'ANEXO RP14'!$A$55,(IF(G3249=6,'ANEXO RP14'!$A$56,(IF(G3249=7,'ANEXO RP14'!$A$57,(IF(G3249=8,'ANEXO RP14'!$A$58,(IF(G3249=9,'ANEXO RP14'!$A$59,(IF(G3249=10,'ANEXO RP14'!$A$60,(IF(G3249=11,'ANEXO RP14'!$A$61,(IF(G3249=12,'ANEXO RP14'!$A$62,(IF(G3249=13,'ANEXO RP14'!$A$63,(IF(G3249=14,'ANEXO RP14'!$A$64,(IF(G3249=15,'ANEXO RP14'!$A$65,(IF(G3249=16,'ANEXO RP14'!$A$66," ")))))))))))))))))))))))))))))))</f>
        <v xml:space="preserve"> </v>
      </c>
      <c r="I3249" s="106"/>
      <c r="J3249" s="114"/>
      <c r="K3249" s="91"/>
    </row>
    <row r="3250" spans="1:11" s="30" customFormat="1" ht="41.25" customHeight="1" thickBot="1" x14ac:dyDescent="0.3">
      <c r="A3250" s="113"/>
      <c r="B3250" s="93"/>
      <c r="C3250" s="55"/>
      <c r="D3250" s="94" t="e">
        <f>VLOOKUP($C3249:$C$5004,$C$27:$D$5004,2,0)</f>
        <v>#N/A</v>
      </c>
      <c r="E3250" s="99"/>
      <c r="F3250" s="60" t="e">
        <f>VLOOKUP($E3250:$E$5004,'PLANO DE APLICAÇÃO'!$A$5:$B$1002,2,0)</f>
        <v>#N/A</v>
      </c>
      <c r="G3250" s="28"/>
      <c r="H3250" s="29" t="str">
        <f>IF(G3250=1,'ANEXO RP14'!$A$51,(IF(G3250=2,'ANEXO RP14'!$A$52,(IF(G3250=3,'ANEXO RP14'!$A$53,(IF(G3250=4,'ANEXO RP14'!$A$54,(IF(G3250=5,'ANEXO RP14'!$A$55,(IF(G3250=6,'ANEXO RP14'!$A$56,(IF(G3250=7,'ANEXO RP14'!$A$57,(IF(G3250=8,'ANEXO RP14'!$A$58,(IF(G3250=9,'ANEXO RP14'!$A$59,(IF(G3250=10,'ANEXO RP14'!$A$60,(IF(G3250=11,'ANEXO RP14'!$A$61,(IF(G3250=12,'ANEXO RP14'!$A$62,(IF(G3250=13,'ANEXO RP14'!$A$63,(IF(G3250=14,'ANEXO RP14'!$A$64,(IF(G3250=15,'ANEXO RP14'!$A$65,(IF(G3250=16,'ANEXO RP14'!$A$66," ")))))))))))))))))))))))))))))))</f>
        <v xml:space="preserve"> </v>
      </c>
      <c r="I3250" s="106"/>
      <c r="J3250" s="114"/>
      <c r="K3250" s="91"/>
    </row>
    <row r="3251" spans="1:11" s="30" customFormat="1" ht="41.25" customHeight="1" thickBot="1" x14ac:dyDescent="0.3">
      <c r="A3251" s="113"/>
      <c r="B3251" s="93"/>
      <c r="C3251" s="55"/>
      <c r="D3251" s="94" t="e">
        <f>VLOOKUP($C3250:$C$5004,$C$27:$D$5004,2,0)</f>
        <v>#N/A</v>
      </c>
      <c r="E3251" s="99"/>
      <c r="F3251" s="60" t="e">
        <f>VLOOKUP($E3251:$E$5004,'PLANO DE APLICAÇÃO'!$A$5:$B$1002,2,0)</f>
        <v>#N/A</v>
      </c>
      <c r="G3251" s="28"/>
      <c r="H3251" s="29" t="str">
        <f>IF(G3251=1,'ANEXO RP14'!$A$51,(IF(G3251=2,'ANEXO RP14'!$A$52,(IF(G3251=3,'ANEXO RP14'!$A$53,(IF(G3251=4,'ANEXO RP14'!$A$54,(IF(G3251=5,'ANEXO RP14'!$A$55,(IF(G3251=6,'ANEXO RP14'!$A$56,(IF(G3251=7,'ANEXO RP14'!$A$57,(IF(G3251=8,'ANEXO RP14'!$A$58,(IF(G3251=9,'ANEXO RP14'!$A$59,(IF(G3251=10,'ANEXO RP14'!$A$60,(IF(G3251=11,'ANEXO RP14'!$A$61,(IF(G3251=12,'ANEXO RP14'!$A$62,(IF(G3251=13,'ANEXO RP14'!$A$63,(IF(G3251=14,'ANEXO RP14'!$A$64,(IF(G3251=15,'ANEXO RP14'!$A$65,(IF(G3251=16,'ANEXO RP14'!$A$66," ")))))))))))))))))))))))))))))))</f>
        <v xml:space="preserve"> </v>
      </c>
      <c r="I3251" s="106"/>
      <c r="J3251" s="114"/>
      <c r="K3251" s="91"/>
    </row>
    <row r="3252" spans="1:11" s="30" customFormat="1" ht="41.25" customHeight="1" thickBot="1" x14ac:dyDescent="0.3">
      <c r="A3252" s="113"/>
      <c r="B3252" s="93"/>
      <c r="C3252" s="55"/>
      <c r="D3252" s="94" t="e">
        <f>VLOOKUP($C3251:$C$5004,$C$27:$D$5004,2,0)</f>
        <v>#N/A</v>
      </c>
      <c r="E3252" s="99"/>
      <c r="F3252" s="60" t="e">
        <f>VLOOKUP($E3252:$E$5004,'PLANO DE APLICAÇÃO'!$A$5:$B$1002,2,0)</f>
        <v>#N/A</v>
      </c>
      <c r="G3252" s="28"/>
      <c r="H3252" s="29" t="str">
        <f>IF(G3252=1,'ANEXO RP14'!$A$51,(IF(G3252=2,'ANEXO RP14'!$A$52,(IF(G3252=3,'ANEXO RP14'!$A$53,(IF(G3252=4,'ANEXO RP14'!$A$54,(IF(G3252=5,'ANEXO RP14'!$A$55,(IF(G3252=6,'ANEXO RP14'!$A$56,(IF(G3252=7,'ANEXO RP14'!$A$57,(IF(G3252=8,'ANEXO RP14'!$A$58,(IF(G3252=9,'ANEXO RP14'!$A$59,(IF(G3252=10,'ANEXO RP14'!$A$60,(IF(G3252=11,'ANEXO RP14'!$A$61,(IF(G3252=12,'ANEXO RP14'!$A$62,(IF(G3252=13,'ANEXO RP14'!$A$63,(IF(G3252=14,'ANEXO RP14'!$A$64,(IF(G3252=15,'ANEXO RP14'!$A$65,(IF(G3252=16,'ANEXO RP14'!$A$66," ")))))))))))))))))))))))))))))))</f>
        <v xml:space="preserve"> </v>
      </c>
      <c r="I3252" s="106"/>
      <c r="J3252" s="114"/>
      <c r="K3252" s="91"/>
    </row>
    <row r="3253" spans="1:11" s="30" customFormat="1" ht="41.25" customHeight="1" thickBot="1" x14ac:dyDescent="0.3">
      <c r="A3253" s="113"/>
      <c r="B3253" s="93"/>
      <c r="C3253" s="55"/>
      <c r="D3253" s="94" t="e">
        <f>VLOOKUP($C3252:$C$5004,$C$27:$D$5004,2,0)</f>
        <v>#N/A</v>
      </c>
      <c r="E3253" s="99"/>
      <c r="F3253" s="60" t="e">
        <f>VLOOKUP($E3253:$E$5004,'PLANO DE APLICAÇÃO'!$A$5:$B$1002,2,0)</f>
        <v>#N/A</v>
      </c>
      <c r="G3253" s="28"/>
      <c r="H3253" s="29" t="str">
        <f>IF(G3253=1,'ANEXO RP14'!$A$51,(IF(G3253=2,'ANEXO RP14'!$A$52,(IF(G3253=3,'ANEXO RP14'!$A$53,(IF(G3253=4,'ANEXO RP14'!$A$54,(IF(G3253=5,'ANEXO RP14'!$A$55,(IF(G3253=6,'ANEXO RP14'!$A$56,(IF(G3253=7,'ANEXO RP14'!$A$57,(IF(G3253=8,'ANEXO RP14'!$A$58,(IF(G3253=9,'ANEXO RP14'!$A$59,(IF(G3253=10,'ANEXO RP14'!$A$60,(IF(G3253=11,'ANEXO RP14'!$A$61,(IF(G3253=12,'ANEXO RP14'!$A$62,(IF(G3253=13,'ANEXO RP14'!$A$63,(IF(G3253=14,'ANEXO RP14'!$A$64,(IF(G3253=15,'ANEXO RP14'!$A$65,(IF(G3253=16,'ANEXO RP14'!$A$66," ")))))))))))))))))))))))))))))))</f>
        <v xml:space="preserve"> </v>
      </c>
      <c r="I3253" s="106"/>
      <c r="J3253" s="114"/>
      <c r="K3253" s="91"/>
    </row>
    <row r="3254" spans="1:11" s="30" customFormat="1" ht="41.25" customHeight="1" thickBot="1" x14ac:dyDescent="0.3">
      <c r="A3254" s="113"/>
      <c r="B3254" s="93"/>
      <c r="C3254" s="55"/>
      <c r="D3254" s="94" t="e">
        <f>VLOOKUP($C3253:$C$5004,$C$27:$D$5004,2,0)</f>
        <v>#N/A</v>
      </c>
      <c r="E3254" s="99"/>
      <c r="F3254" s="60" t="e">
        <f>VLOOKUP($E3254:$E$5004,'PLANO DE APLICAÇÃO'!$A$5:$B$1002,2,0)</f>
        <v>#N/A</v>
      </c>
      <c r="G3254" s="28"/>
      <c r="H3254" s="29" t="str">
        <f>IF(G3254=1,'ANEXO RP14'!$A$51,(IF(G3254=2,'ANEXO RP14'!$A$52,(IF(G3254=3,'ANEXO RP14'!$A$53,(IF(G3254=4,'ANEXO RP14'!$A$54,(IF(G3254=5,'ANEXO RP14'!$A$55,(IF(G3254=6,'ANEXO RP14'!$A$56,(IF(G3254=7,'ANEXO RP14'!$A$57,(IF(G3254=8,'ANEXO RP14'!$A$58,(IF(G3254=9,'ANEXO RP14'!$A$59,(IF(G3254=10,'ANEXO RP14'!$A$60,(IF(G3254=11,'ANEXO RP14'!$A$61,(IF(G3254=12,'ANEXO RP14'!$A$62,(IF(G3254=13,'ANEXO RP14'!$A$63,(IF(G3254=14,'ANEXO RP14'!$A$64,(IF(G3254=15,'ANEXO RP14'!$A$65,(IF(G3254=16,'ANEXO RP14'!$A$66," ")))))))))))))))))))))))))))))))</f>
        <v xml:space="preserve"> </v>
      </c>
      <c r="I3254" s="106"/>
      <c r="J3254" s="114"/>
      <c r="K3254" s="91"/>
    </row>
    <row r="3255" spans="1:11" s="30" customFormat="1" ht="41.25" customHeight="1" thickBot="1" x14ac:dyDescent="0.3">
      <c r="A3255" s="113"/>
      <c r="B3255" s="93"/>
      <c r="C3255" s="55"/>
      <c r="D3255" s="94" t="e">
        <f>VLOOKUP($C3254:$C$5004,$C$27:$D$5004,2,0)</f>
        <v>#N/A</v>
      </c>
      <c r="E3255" s="99"/>
      <c r="F3255" s="60" t="e">
        <f>VLOOKUP($E3255:$E$5004,'PLANO DE APLICAÇÃO'!$A$5:$B$1002,2,0)</f>
        <v>#N/A</v>
      </c>
      <c r="G3255" s="28"/>
      <c r="H3255" s="29" t="str">
        <f>IF(G3255=1,'ANEXO RP14'!$A$51,(IF(G3255=2,'ANEXO RP14'!$A$52,(IF(G3255=3,'ANEXO RP14'!$A$53,(IF(G3255=4,'ANEXO RP14'!$A$54,(IF(G3255=5,'ANEXO RP14'!$A$55,(IF(G3255=6,'ANEXO RP14'!$A$56,(IF(G3255=7,'ANEXO RP14'!$A$57,(IF(G3255=8,'ANEXO RP14'!$A$58,(IF(G3255=9,'ANEXO RP14'!$A$59,(IF(G3255=10,'ANEXO RP14'!$A$60,(IF(G3255=11,'ANEXO RP14'!$A$61,(IF(G3255=12,'ANEXO RP14'!$A$62,(IF(G3255=13,'ANEXO RP14'!$A$63,(IF(G3255=14,'ANEXO RP14'!$A$64,(IF(G3255=15,'ANEXO RP14'!$A$65,(IF(G3255=16,'ANEXO RP14'!$A$66," ")))))))))))))))))))))))))))))))</f>
        <v xml:space="preserve"> </v>
      </c>
      <c r="I3255" s="106"/>
      <c r="J3255" s="114"/>
      <c r="K3255" s="91"/>
    </row>
    <row r="3256" spans="1:11" s="30" customFormat="1" ht="41.25" customHeight="1" thickBot="1" x14ac:dyDescent="0.3">
      <c r="A3256" s="113"/>
      <c r="B3256" s="93"/>
      <c r="C3256" s="55"/>
      <c r="D3256" s="94" t="e">
        <f>VLOOKUP($C3255:$C$5004,$C$27:$D$5004,2,0)</f>
        <v>#N/A</v>
      </c>
      <c r="E3256" s="99"/>
      <c r="F3256" s="60" t="e">
        <f>VLOOKUP($E3256:$E$5004,'PLANO DE APLICAÇÃO'!$A$5:$B$1002,2,0)</f>
        <v>#N/A</v>
      </c>
      <c r="G3256" s="28"/>
      <c r="H3256" s="29" t="str">
        <f>IF(G3256=1,'ANEXO RP14'!$A$51,(IF(G3256=2,'ANEXO RP14'!$A$52,(IF(G3256=3,'ANEXO RP14'!$A$53,(IF(G3256=4,'ANEXO RP14'!$A$54,(IF(G3256=5,'ANEXO RP14'!$A$55,(IF(G3256=6,'ANEXO RP14'!$A$56,(IF(G3256=7,'ANEXO RP14'!$A$57,(IF(G3256=8,'ANEXO RP14'!$A$58,(IF(G3256=9,'ANEXO RP14'!$A$59,(IF(G3256=10,'ANEXO RP14'!$A$60,(IF(G3256=11,'ANEXO RP14'!$A$61,(IF(G3256=12,'ANEXO RP14'!$A$62,(IF(G3256=13,'ANEXO RP14'!$A$63,(IF(G3256=14,'ANEXO RP14'!$A$64,(IF(G3256=15,'ANEXO RP14'!$A$65,(IF(G3256=16,'ANEXO RP14'!$A$66," ")))))))))))))))))))))))))))))))</f>
        <v xml:space="preserve"> </v>
      </c>
      <c r="I3256" s="106"/>
      <c r="J3256" s="114"/>
      <c r="K3256" s="91"/>
    </row>
    <row r="3257" spans="1:11" s="30" customFormat="1" ht="41.25" customHeight="1" thickBot="1" x14ac:dyDescent="0.3">
      <c r="A3257" s="113"/>
      <c r="B3257" s="93"/>
      <c r="C3257" s="55"/>
      <c r="D3257" s="94" t="e">
        <f>VLOOKUP($C3256:$C$5004,$C$27:$D$5004,2,0)</f>
        <v>#N/A</v>
      </c>
      <c r="E3257" s="99"/>
      <c r="F3257" s="60" t="e">
        <f>VLOOKUP($E3257:$E$5004,'PLANO DE APLICAÇÃO'!$A$5:$B$1002,2,0)</f>
        <v>#N/A</v>
      </c>
      <c r="G3257" s="28"/>
      <c r="H3257" s="29" t="str">
        <f>IF(G3257=1,'ANEXO RP14'!$A$51,(IF(G3257=2,'ANEXO RP14'!$A$52,(IF(G3257=3,'ANEXO RP14'!$A$53,(IF(G3257=4,'ANEXO RP14'!$A$54,(IF(G3257=5,'ANEXO RP14'!$A$55,(IF(G3257=6,'ANEXO RP14'!$A$56,(IF(G3257=7,'ANEXO RP14'!$A$57,(IF(G3257=8,'ANEXO RP14'!$A$58,(IF(G3257=9,'ANEXO RP14'!$A$59,(IF(G3257=10,'ANEXO RP14'!$A$60,(IF(G3257=11,'ANEXO RP14'!$A$61,(IF(G3257=12,'ANEXO RP14'!$A$62,(IF(G3257=13,'ANEXO RP14'!$A$63,(IF(G3257=14,'ANEXO RP14'!$A$64,(IF(G3257=15,'ANEXO RP14'!$A$65,(IF(G3257=16,'ANEXO RP14'!$A$66," ")))))))))))))))))))))))))))))))</f>
        <v xml:space="preserve"> </v>
      </c>
      <c r="I3257" s="106"/>
      <c r="J3257" s="114"/>
      <c r="K3257" s="91"/>
    </row>
    <row r="3258" spans="1:11" s="30" customFormat="1" ht="41.25" customHeight="1" thickBot="1" x14ac:dyDescent="0.3">
      <c r="A3258" s="113"/>
      <c r="B3258" s="93"/>
      <c r="C3258" s="55"/>
      <c r="D3258" s="94" t="e">
        <f>VLOOKUP($C3257:$C$5004,$C$27:$D$5004,2,0)</f>
        <v>#N/A</v>
      </c>
      <c r="E3258" s="99"/>
      <c r="F3258" s="60" t="e">
        <f>VLOOKUP($E3258:$E$5004,'PLANO DE APLICAÇÃO'!$A$5:$B$1002,2,0)</f>
        <v>#N/A</v>
      </c>
      <c r="G3258" s="28"/>
      <c r="H3258" s="29" t="str">
        <f>IF(G3258=1,'ANEXO RP14'!$A$51,(IF(G3258=2,'ANEXO RP14'!$A$52,(IF(G3258=3,'ANEXO RP14'!$A$53,(IF(G3258=4,'ANEXO RP14'!$A$54,(IF(G3258=5,'ANEXO RP14'!$A$55,(IF(G3258=6,'ANEXO RP14'!$A$56,(IF(G3258=7,'ANEXO RP14'!$A$57,(IF(G3258=8,'ANEXO RP14'!$A$58,(IF(G3258=9,'ANEXO RP14'!$A$59,(IF(G3258=10,'ANEXO RP14'!$A$60,(IF(G3258=11,'ANEXO RP14'!$A$61,(IF(G3258=12,'ANEXO RP14'!$A$62,(IF(G3258=13,'ANEXO RP14'!$A$63,(IF(G3258=14,'ANEXO RP14'!$A$64,(IF(G3258=15,'ANEXO RP14'!$A$65,(IF(G3258=16,'ANEXO RP14'!$A$66," ")))))))))))))))))))))))))))))))</f>
        <v xml:space="preserve"> </v>
      </c>
      <c r="I3258" s="106"/>
      <c r="J3258" s="114"/>
      <c r="K3258" s="91"/>
    </row>
    <row r="3259" spans="1:11" s="30" customFormat="1" ht="41.25" customHeight="1" thickBot="1" x14ac:dyDescent="0.3">
      <c r="A3259" s="113"/>
      <c r="B3259" s="93"/>
      <c r="C3259" s="55"/>
      <c r="D3259" s="94" t="e">
        <f>VLOOKUP($C3258:$C$5004,$C$27:$D$5004,2,0)</f>
        <v>#N/A</v>
      </c>
      <c r="E3259" s="99"/>
      <c r="F3259" s="60" t="e">
        <f>VLOOKUP($E3259:$E$5004,'PLANO DE APLICAÇÃO'!$A$5:$B$1002,2,0)</f>
        <v>#N/A</v>
      </c>
      <c r="G3259" s="28"/>
      <c r="H3259" s="29" t="str">
        <f>IF(G3259=1,'ANEXO RP14'!$A$51,(IF(G3259=2,'ANEXO RP14'!$A$52,(IF(G3259=3,'ANEXO RP14'!$A$53,(IF(G3259=4,'ANEXO RP14'!$A$54,(IF(G3259=5,'ANEXO RP14'!$A$55,(IF(G3259=6,'ANEXO RP14'!$A$56,(IF(G3259=7,'ANEXO RP14'!$A$57,(IF(G3259=8,'ANEXO RP14'!$A$58,(IF(G3259=9,'ANEXO RP14'!$A$59,(IF(G3259=10,'ANEXO RP14'!$A$60,(IF(G3259=11,'ANEXO RP14'!$A$61,(IF(G3259=12,'ANEXO RP14'!$A$62,(IF(G3259=13,'ANEXO RP14'!$A$63,(IF(G3259=14,'ANEXO RP14'!$A$64,(IF(G3259=15,'ANEXO RP14'!$A$65,(IF(G3259=16,'ANEXO RP14'!$A$66," ")))))))))))))))))))))))))))))))</f>
        <v xml:space="preserve"> </v>
      </c>
      <c r="I3259" s="106"/>
      <c r="J3259" s="114"/>
      <c r="K3259" s="91"/>
    </row>
    <row r="3260" spans="1:11" s="30" customFormat="1" ht="41.25" customHeight="1" thickBot="1" x14ac:dyDescent="0.3">
      <c r="A3260" s="113"/>
      <c r="B3260" s="93"/>
      <c r="C3260" s="55"/>
      <c r="D3260" s="94" t="e">
        <f>VLOOKUP($C3259:$C$5004,$C$27:$D$5004,2,0)</f>
        <v>#N/A</v>
      </c>
      <c r="E3260" s="99"/>
      <c r="F3260" s="60" t="e">
        <f>VLOOKUP($E3260:$E$5004,'PLANO DE APLICAÇÃO'!$A$5:$B$1002,2,0)</f>
        <v>#N/A</v>
      </c>
      <c r="G3260" s="28"/>
      <c r="H3260" s="29" t="str">
        <f>IF(G3260=1,'ANEXO RP14'!$A$51,(IF(G3260=2,'ANEXO RP14'!$A$52,(IF(G3260=3,'ANEXO RP14'!$A$53,(IF(G3260=4,'ANEXO RP14'!$A$54,(IF(G3260=5,'ANEXO RP14'!$A$55,(IF(G3260=6,'ANEXO RP14'!$A$56,(IF(G3260=7,'ANEXO RP14'!$A$57,(IF(G3260=8,'ANEXO RP14'!$A$58,(IF(G3260=9,'ANEXO RP14'!$A$59,(IF(G3260=10,'ANEXO RP14'!$A$60,(IF(G3260=11,'ANEXO RP14'!$A$61,(IF(G3260=12,'ANEXO RP14'!$A$62,(IF(G3260=13,'ANEXO RP14'!$A$63,(IF(G3260=14,'ANEXO RP14'!$A$64,(IF(G3260=15,'ANEXO RP14'!$A$65,(IF(G3260=16,'ANEXO RP14'!$A$66," ")))))))))))))))))))))))))))))))</f>
        <v xml:space="preserve"> </v>
      </c>
      <c r="I3260" s="106"/>
      <c r="J3260" s="114"/>
      <c r="K3260" s="91"/>
    </row>
    <row r="3261" spans="1:11" s="30" customFormat="1" ht="41.25" customHeight="1" thickBot="1" x14ac:dyDescent="0.3">
      <c r="A3261" s="113"/>
      <c r="B3261" s="93"/>
      <c r="C3261" s="55"/>
      <c r="D3261" s="94" t="e">
        <f>VLOOKUP($C3260:$C$5004,$C$27:$D$5004,2,0)</f>
        <v>#N/A</v>
      </c>
      <c r="E3261" s="99"/>
      <c r="F3261" s="60" t="e">
        <f>VLOOKUP($E3261:$E$5004,'PLANO DE APLICAÇÃO'!$A$5:$B$1002,2,0)</f>
        <v>#N/A</v>
      </c>
      <c r="G3261" s="28"/>
      <c r="H3261" s="29" t="str">
        <f>IF(G3261=1,'ANEXO RP14'!$A$51,(IF(G3261=2,'ANEXO RP14'!$A$52,(IF(G3261=3,'ANEXO RP14'!$A$53,(IF(G3261=4,'ANEXO RP14'!$A$54,(IF(G3261=5,'ANEXO RP14'!$A$55,(IF(G3261=6,'ANEXO RP14'!$A$56,(IF(G3261=7,'ANEXO RP14'!$A$57,(IF(G3261=8,'ANEXO RP14'!$A$58,(IF(G3261=9,'ANEXO RP14'!$A$59,(IF(G3261=10,'ANEXO RP14'!$A$60,(IF(G3261=11,'ANEXO RP14'!$A$61,(IF(G3261=12,'ANEXO RP14'!$A$62,(IF(G3261=13,'ANEXO RP14'!$A$63,(IF(G3261=14,'ANEXO RP14'!$A$64,(IF(G3261=15,'ANEXO RP14'!$A$65,(IF(G3261=16,'ANEXO RP14'!$A$66," ")))))))))))))))))))))))))))))))</f>
        <v xml:space="preserve"> </v>
      </c>
      <c r="I3261" s="106"/>
      <c r="J3261" s="114"/>
      <c r="K3261" s="91"/>
    </row>
    <row r="3262" spans="1:11" s="30" customFormat="1" ht="41.25" customHeight="1" thickBot="1" x14ac:dyDescent="0.3">
      <c r="A3262" s="113"/>
      <c r="B3262" s="93"/>
      <c r="C3262" s="55"/>
      <c r="D3262" s="94" t="e">
        <f>VLOOKUP($C3261:$C$5004,$C$27:$D$5004,2,0)</f>
        <v>#N/A</v>
      </c>
      <c r="E3262" s="99"/>
      <c r="F3262" s="60" t="e">
        <f>VLOOKUP($E3262:$E$5004,'PLANO DE APLICAÇÃO'!$A$5:$B$1002,2,0)</f>
        <v>#N/A</v>
      </c>
      <c r="G3262" s="28"/>
      <c r="H3262" s="29" t="str">
        <f>IF(G3262=1,'ANEXO RP14'!$A$51,(IF(G3262=2,'ANEXO RP14'!$A$52,(IF(G3262=3,'ANEXO RP14'!$A$53,(IF(G3262=4,'ANEXO RP14'!$A$54,(IF(G3262=5,'ANEXO RP14'!$A$55,(IF(G3262=6,'ANEXO RP14'!$A$56,(IF(G3262=7,'ANEXO RP14'!$A$57,(IF(G3262=8,'ANEXO RP14'!$A$58,(IF(G3262=9,'ANEXO RP14'!$A$59,(IF(G3262=10,'ANEXO RP14'!$A$60,(IF(G3262=11,'ANEXO RP14'!$A$61,(IF(G3262=12,'ANEXO RP14'!$A$62,(IF(G3262=13,'ANEXO RP14'!$A$63,(IF(G3262=14,'ANEXO RP14'!$A$64,(IF(G3262=15,'ANEXO RP14'!$A$65,(IF(G3262=16,'ANEXO RP14'!$A$66," ")))))))))))))))))))))))))))))))</f>
        <v xml:space="preserve"> </v>
      </c>
      <c r="I3262" s="106"/>
      <c r="J3262" s="114"/>
      <c r="K3262" s="91"/>
    </row>
    <row r="3263" spans="1:11" s="30" customFormat="1" ht="41.25" customHeight="1" thickBot="1" x14ac:dyDescent="0.3">
      <c r="A3263" s="113"/>
      <c r="B3263" s="93"/>
      <c r="C3263" s="55"/>
      <c r="D3263" s="94" t="e">
        <f>VLOOKUP($C3262:$C$5004,$C$27:$D$5004,2,0)</f>
        <v>#N/A</v>
      </c>
      <c r="E3263" s="99"/>
      <c r="F3263" s="60" t="e">
        <f>VLOOKUP($E3263:$E$5004,'PLANO DE APLICAÇÃO'!$A$5:$B$1002,2,0)</f>
        <v>#N/A</v>
      </c>
      <c r="G3263" s="28"/>
      <c r="H3263" s="29" t="str">
        <f>IF(G3263=1,'ANEXO RP14'!$A$51,(IF(G3263=2,'ANEXO RP14'!$A$52,(IF(G3263=3,'ANEXO RP14'!$A$53,(IF(G3263=4,'ANEXO RP14'!$A$54,(IF(G3263=5,'ANEXO RP14'!$A$55,(IF(G3263=6,'ANEXO RP14'!$A$56,(IF(G3263=7,'ANEXO RP14'!$A$57,(IF(G3263=8,'ANEXO RP14'!$A$58,(IF(G3263=9,'ANEXO RP14'!$A$59,(IF(G3263=10,'ANEXO RP14'!$A$60,(IF(G3263=11,'ANEXO RP14'!$A$61,(IF(G3263=12,'ANEXO RP14'!$A$62,(IF(G3263=13,'ANEXO RP14'!$A$63,(IF(G3263=14,'ANEXO RP14'!$A$64,(IF(G3263=15,'ANEXO RP14'!$A$65,(IF(G3263=16,'ANEXO RP14'!$A$66," ")))))))))))))))))))))))))))))))</f>
        <v xml:space="preserve"> </v>
      </c>
      <c r="I3263" s="106"/>
      <c r="J3263" s="114"/>
      <c r="K3263" s="91"/>
    </row>
    <row r="3264" spans="1:11" s="30" customFormat="1" ht="41.25" customHeight="1" thickBot="1" x14ac:dyDescent="0.3">
      <c r="A3264" s="113"/>
      <c r="B3264" s="93"/>
      <c r="C3264" s="55"/>
      <c r="D3264" s="94" t="e">
        <f>VLOOKUP($C3263:$C$5004,$C$27:$D$5004,2,0)</f>
        <v>#N/A</v>
      </c>
      <c r="E3264" s="99"/>
      <c r="F3264" s="60" t="e">
        <f>VLOOKUP($E3264:$E$5004,'PLANO DE APLICAÇÃO'!$A$5:$B$1002,2,0)</f>
        <v>#N/A</v>
      </c>
      <c r="G3264" s="28"/>
      <c r="H3264" s="29" t="str">
        <f>IF(G3264=1,'ANEXO RP14'!$A$51,(IF(G3264=2,'ANEXO RP14'!$A$52,(IF(G3264=3,'ANEXO RP14'!$A$53,(IF(G3264=4,'ANEXO RP14'!$A$54,(IF(G3264=5,'ANEXO RP14'!$A$55,(IF(G3264=6,'ANEXO RP14'!$A$56,(IF(G3264=7,'ANEXO RP14'!$A$57,(IF(G3264=8,'ANEXO RP14'!$A$58,(IF(G3264=9,'ANEXO RP14'!$A$59,(IF(G3264=10,'ANEXO RP14'!$A$60,(IF(G3264=11,'ANEXO RP14'!$A$61,(IF(G3264=12,'ANEXO RP14'!$A$62,(IF(G3264=13,'ANEXO RP14'!$A$63,(IF(G3264=14,'ANEXO RP14'!$A$64,(IF(G3264=15,'ANEXO RP14'!$A$65,(IF(G3264=16,'ANEXO RP14'!$A$66," ")))))))))))))))))))))))))))))))</f>
        <v xml:space="preserve"> </v>
      </c>
      <c r="I3264" s="106"/>
      <c r="J3264" s="114"/>
      <c r="K3264" s="91"/>
    </row>
    <row r="3265" spans="1:11" s="30" customFormat="1" ht="41.25" customHeight="1" thickBot="1" x14ac:dyDescent="0.3">
      <c r="A3265" s="113"/>
      <c r="B3265" s="93"/>
      <c r="C3265" s="55"/>
      <c r="D3265" s="94" t="e">
        <f>VLOOKUP($C3264:$C$5004,$C$27:$D$5004,2,0)</f>
        <v>#N/A</v>
      </c>
      <c r="E3265" s="99"/>
      <c r="F3265" s="60" t="e">
        <f>VLOOKUP($E3265:$E$5004,'PLANO DE APLICAÇÃO'!$A$5:$B$1002,2,0)</f>
        <v>#N/A</v>
      </c>
      <c r="G3265" s="28"/>
      <c r="H3265" s="29" t="str">
        <f>IF(G3265=1,'ANEXO RP14'!$A$51,(IF(G3265=2,'ANEXO RP14'!$A$52,(IF(G3265=3,'ANEXO RP14'!$A$53,(IF(G3265=4,'ANEXO RP14'!$A$54,(IF(G3265=5,'ANEXO RP14'!$A$55,(IF(G3265=6,'ANEXO RP14'!$A$56,(IF(G3265=7,'ANEXO RP14'!$A$57,(IF(G3265=8,'ANEXO RP14'!$A$58,(IF(G3265=9,'ANEXO RP14'!$A$59,(IF(G3265=10,'ANEXO RP14'!$A$60,(IF(G3265=11,'ANEXO RP14'!$A$61,(IF(G3265=12,'ANEXO RP14'!$A$62,(IF(G3265=13,'ANEXO RP14'!$A$63,(IF(G3265=14,'ANEXO RP14'!$A$64,(IF(G3265=15,'ANEXO RP14'!$A$65,(IF(G3265=16,'ANEXO RP14'!$A$66," ")))))))))))))))))))))))))))))))</f>
        <v xml:space="preserve"> </v>
      </c>
      <c r="I3265" s="106"/>
      <c r="J3265" s="114"/>
      <c r="K3265" s="91"/>
    </row>
    <row r="3266" spans="1:11" s="30" customFormat="1" ht="41.25" customHeight="1" thickBot="1" x14ac:dyDescent="0.3">
      <c r="A3266" s="113"/>
      <c r="B3266" s="93"/>
      <c r="C3266" s="55"/>
      <c r="D3266" s="94" t="e">
        <f>VLOOKUP($C3265:$C$5004,$C$27:$D$5004,2,0)</f>
        <v>#N/A</v>
      </c>
      <c r="E3266" s="99"/>
      <c r="F3266" s="60" t="e">
        <f>VLOOKUP($E3266:$E$5004,'PLANO DE APLICAÇÃO'!$A$5:$B$1002,2,0)</f>
        <v>#N/A</v>
      </c>
      <c r="G3266" s="28"/>
      <c r="H3266" s="29" t="str">
        <f>IF(G3266=1,'ANEXO RP14'!$A$51,(IF(G3266=2,'ANEXO RP14'!$A$52,(IF(G3266=3,'ANEXO RP14'!$A$53,(IF(G3266=4,'ANEXO RP14'!$A$54,(IF(G3266=5,'ANEXO RP14'!$A$55,(IF(G3266=6,'ANEXO RP14'!$A$56,(IF(G3266=7,'ANEXO RP14'!$A$57,(IF(G3266=8,'ANEXO RP14'!$A$58,(IF(G3266=9,'ANEXO RP14'!$A$59,(IF(G3266=10,'ANEXO RP14'!$A$60,(IF(G3266=11,'ANEXO RP14'!$A$61,(IF(G3266=12,'ANEXO RP14'!$A$62,(IF(G3266=13,'ANEXO RP14'!$A$63,(IF(G3266=14,'ANEXO RP14'!$A$64,(IF(G3266=15,'ANEXO RP14'!$A$65,(IF(G3266=16,'ANEXO RP14'!$A$66," ")))))))))))))))))))))))))))))))</f>
        <v xml:space="preserve"> </v>
      </c>
      <c r="I3266" s="106"/>
      <c r="J3266" s="114"/>
      <c r="K3266" s="91"/>
    </row>
    <row r="3267" spans="1:11" s="30" customFormat="1" ht="41.25" customHeight="1" thickBot="1" x14ac:dyDescent="0.3">
      <c r="A3267" s="113"/>
      <c r="B3267" s="93"/>
      <c r="C3267" s="55"/>
      <c r="D3267" s="94" t="e">
        <f>VLOOKUP($C3266:$C$5004,$C$27:$D$5004,2,0)</f>
        <v>#N/A</v>
      </c>
      <c r="E3267" s="99"/>
      <c r="F3267" s="60" t="e">
        <f>VLOOKUP($E3267:$E$5004,'PLANO DE APLICAÇÃO'!$A$5:$B$1002,2,0)</f>
        <v>#N/A</v>
      </c>
      <c r="G3267" s="28"/>
      <c r="H3267" s="29" t="str">
        <f>IF(G3267=1,'ANEXO RP14'!$A$51,(IF(G3267=2,'ANEXO RP14'!$A$52,(IF(G3267=3,'ANEXO RP14'!$A$53,(IF(G3267=4,'ANEXO RP14'!$A$54,(IF(G3267=5,'ANEXO RP14'!$A$55,(IF(G3267=6,'ANEXO RP14'!$A$56,(IF(G3267=7,'ANEXO RP14'!$A$57,(IF(G3267=8,'ANEXO RP14'!$A$58,(IF(G3267=9,'ANEXO RP14'!$A$59,(IF(G3267=10,'ANEXO RP14'!$A$60,(IF(G3267=11,'ANEXO RP14'!$A$61,(IF(G3267=12,'ANEXO RP14'!$A$62,(IF(G3267=13,'ANEXO RP14'!$A$63,(IF(G3267=14,'ANEXO RP14'!$A$64,(IF(G3267=15,'ANEXO RP14'!$A$65,(IF(G3267=16,'ANEXO RP14'!$A$66," ")))))))))))))))))))))))))))))))</f>
        <v xml:space="preserve"> </v>
      </c>
      <c r="I3267" s="106"/>
      <c r="J3267" s="114"/>
      <c r="K3267" s="91"/>
    </row>
    <row r="3268" spans="1:11" s="30" customFormat="1" ht="41.25" customHeight="1" thickBot="1" x14ac:dyDescent="0.3">
      <c r="A3268" s="113"/>
      <c r="B3268" s="93"/>
      <c r="C3268" s="55"/>
      <c r="D3268" s="94" t="e">
        <f>VLOOKUP($C3267:$C$5004,$C$27:$D$5004,2,0)</f>
        <v>#N/A</v>
      </c>
      <c r="E3268" s="99"/>
      <c r="F3268" s="60" t="e">
        <f>VLOOKUP($E3268:$E$5004,'PLANO DE APLICAÇÃO'!$A$5:$B$1002,2,0)</f>
        <v>#N/A</v>
      </c>
      <c r="G3268" s="28"/>
      <c r="H3268" s="29" t="str">
        <f>IF(G3268=1,'ANEXO RP14'!$A$51,(IF(G3268=2,'ANEXO RP14'!$A$52,(IF(G3268=3,'ANEXO RP14'!$A$53,(IF(G3268=4,'ANEXO RP14'!$A$54,(IF(G3268=5,'ANEXO RP14'!$A$55,(IF(G3268=6,'ANEXO RP14'!$A$56,(IF(G3268=7,'ANEXO RP14'!$A$57,(IF(G3268=8,'ANEXO RP14'!$A$58,(IF(G3268=9,'ANEXO RP14'!$A$59,(IF(G3268=10,'ANEXO RP14'!$A$60,(IF(G3268=11,'ANEXO RP14'!$A$61,(IF(G3268=12,'ANEXO RP14'!$A$62,(IF(G3268=13,'ANEXO RP14'!$A$63,(IF(G3268=14,'ANEXO RP14'!$A$64,(IF(G3268=15,'ANEXO RP14'!$A$65,(IF(G3268=16,'ANEXO RP14'!$A$66," ")))))))))))))))))))))))))))))))</f>
        <v xml:space="preserve"> </v>
      </c>
      <c r="I3268" s="106"/>
      <c r="J3268" s="114"/>
      <c r="K3268" s="91"/>
    </row>
    <row r="3269" spans="1:11" s="30" customFormat="1" ht="41.25" customHeight="1" thickBot="1" x14ac:dyDescent="0.3">
      <c r="A3269" s="113"/>
      <c r="B3269" s="93"/>
      <c r="C3269" s="55"/>
      <c r="D3269" s="94" t="e">
        <f>VLOOKUP($C3268:$C$5004,$C$27:$D$5004,2,0)</f>
        <v>#N/A</v>
      </c>
      <c r="E3269" s="99"/>
      <c r="F3269" s="60" t="e">
        <f>VLOOKUP($E3269:$E$5004,'PLANO DE APLICAÇÃO'!$A$5:$B$1002,2,0)</f>
        <v>#N/A</v>
      </c>
      <c r="G3269" s="28"/>
      <c r="H3269" s="29" t="str">
        <f>IF(G3269=1,'ANEXO RP14'!$A$51,(IF(G3269=2,'ANEXO RP14'!$A$52,(IF(G3269=3,'ANEXO RP14'!$A$53,(IF(G3269=4,'ANEXO RP14'!$A$54,(IF(G3269=5,'ANEXO RP14'!$A$55,(IF(G3269=6,'ANEXO RP14'!$A$56,(IF(G3269=7,'ANEXO RP14'!$A$57,(IF(G3269=8,'ANEXO RP14'!$A$58,(IF(G3269=9,'ANEXO RP14'!$A$59,(IF(G3269=10,'ANEXO RP14'!$A$60,(IF(G3269=11,'ANEXO RP14'!$A$61,(IF(G3269=12,'ANEXO RP14'!$A$62,(IF(G3269=13,'ANEXO RP14'!$A$63,(IF(G3269=14,'ANEXO RP14'!$A$64,(IF(G3269=15,'ANEXO RP14'!$A$65,(IF(G3269=16,'ANEXO RP14'!$A$66," ")))))))))))))))))))))))))))))))</f>
        <v xml:space="preserve"> </v>
      </c>
      <c r="I3269" s="106"/>
      <c r="J3269" s="114"/>
      <c r="K3269" s="91"/>
    </row>
    <row r="3270" spans="1:11" s="30" customFormat="1" ht="41.25" customHeight="1" thickBot="1" x14ac:dyDescent="0.3">
      <c r="A3270" s="113"/>
      <c r="B3270" s="93"/>
      <c r="C3270" s="55"/>
      <c r="D3270" s="94" t="e">
        <f>VLOOKUP($C3269:$C$5004,$C$27:$D$5004,2,0)</f>
        <v>#N/A</v>
      </c>
      <c r="E3270" s="99"/>
      <c r="F3270" s="60" t="e">
        <f>VLOOKUP($E3270:$E$5004,'PLANO DE APLICAÇÃO'!$A$5:$B$1002,2,0)</f>
        <v>#N/A</v>
      </c>
      <c r="G3270" s="28"/>
      <c r="H3270" s="29" t="str">
        <f>IF(G3270=1,'ANEXO RP14'!$A$51,(IF(G3270=2,'ANEXO RP14'!$A$52,(IF(G3270=3,'ANEXO RP14'!$A$53,(IF(G3270=4,'ANEXO RP14'!$A$54,(IF(G3270=5,'ANEXO RP14'!$A$55,(IF(G3270=6,'ANEXO RP14'!$A$56,(IF(G3270=7,'ANEXO RP14'!$A$57,(IF(G3270=8,'ANEXO RP14'!$A$58,(IF(G3270=9,'ANEXO RP14'!$A$59,(IF(G3270=10,'ANEXO RP14'!$A$60,(IF(G3270=11,'ANEXO RP14'!$A$61,(IF(G3270=12,'ANEXO RP14'!$A$62,(IF(G3270=13,'ANEXO RP14'!$A$63,(IF(G3270=14,'ANEXO RP14'!$A$64,(IF(G3270=15,'ANEXO RP14'!$A$65,(IF(G3270=16,'ANEXO RP14'!$A$66," ")))))))))))))))))))))))))))))))</f>
        <v xml:space="preserve"> </v>
      </c>
      <c r="I3270" s="106"/>
      <c r="J3270" s="114"/>
      <c r="K3270" s="91"/>
    </row>
    <row r="3271" spans="1:11" s="30" customFormat="1" ht="41.25" customHeight="1" thickBot="1" x14ac:dyDescent="0.3">
      <c r="A3271" s="113"/>
      <c r="B3271" s="93"/>
      <c r="C3271" s="55"/>
      <c r="D3271" s="94" t="e">
        <f>VLOOKUP($C3270:$C$5004,$C$27:$D$5004,2,0)</f>
        <v>#N/A</v>
      </c>
      <c r="E3271" s="99"/>
      <c r="F3271" s="60" t="e">
        <f>VLOOKUP($E3271:$E$5004,'PLANO DE APLICAÇÃO'!$A$5:$B$1002,2,0)</f>
        <v>#N/A</v>
      </c>
      <c r="G3271" s="28"/>
      <c r="H3271" s="29" t="str">
        <f>IF(G3271=1,'ANEXO RP14'!$A$51,(IF(G3271=2,'ANEXO RP14'!$A$52,(IF(G3271=3,'ANEXO RP14'!$A$53,(IF(G3271=4,'ANEXO RP14'!$A$54,(IF(G3271=5,'ANEXO RP14'!$A$55,(IF(G3271=6,'ANEXO RP14'!$A$56,(IF(G3271=7,'ANEXO RP14'!$A$57,(IF(G3271=8,'ANEXO RP14'!$A$58,(IF(G3271=9,'ANEXO RP14'!$A$59,(IF(G3271=10,'ANEXO RP14'!$A$60,(IF(G3271=11,'ANEXO RP14'!$A$61,(IF(G3271=12,'ANEXO RP14'!$A$62,(IF(G3271=13,'ANEXO RP14'!$A$63,(IF(G3271=14,'ANEXO RP14'!$A$64,(IF(G3271=15,'ANEXO RP14'!$A$65,(IF(G3271=16,'ANEXO RP14'!$A$66," ")))))))))))))))))))))))))))))))</f>
        <v xml:space="preserve"> </v>
      </c>
      <c r="I3271" s="106"/>
      <c r="J3271" s="114"/>
      <c r="K3271" s="91"/>
    </row>
    <row r="3272" spans="1:11" s="30" customFormat="1" ht="41.25" customHeight="1" thickBot="1" x14ac:dyDescent="0.3">
      <c r="A3272" s="113"/>
      <c r="B3272" s="93"/>
      <c r="C3272" s="55"/>
      <c r="D3272" s="94" t="e">
        <f>VLOOKUP($C3271:$C$5004,$C$27:$D$5004,2,0)</f>
        <v>#N/A</v>
      </c>
      <c r="E3272" s="99"/>
      <c r="F3272" s="60" t="e">
        <f>VLOOKUP($E3272:$E$5004,'PLANO DE APLICAÇÃO'!$A$5:$B$1002,2,0)</f>
        <v>#N/A</v>
      </c>
      <c r="G3272" s="28"/>
      <c r="H3272" s="29" t="str">
        <f>IF(G3272=1,'ANEXO RP14'!$A$51,(IF(G3272=2,'ANEXO RP14'!$A$52,(IF(G3272=3,'ANEXO RP14'!$A$53,(IF(G3272=4,'ANEXO RP14'!$A$54,(IF(G3272=5,'ANEXO RP14'!$A$55,(IF(G3272=6,'ANEXO RP14'!$A$56,(IF(G3272=7,'ANEXO RP14'!$A$57,(IF(G3272=8,'ANEXO RP14'!$A$58,(IF(G3272=9,'ANEXO RP14'!$A$59,(IF(G3272=10,'ANEXO RP14'!$A$60,(IF(G3272=11,'ANEXO RP14'!$A$61,(IF(G3272=12,'ANEXO RP14'!$A$62,(IF(G3272=13,'ANEXO RP14'!$A$63,(IF(G3272=14,'ANEXO RP14'!$A$64,(IF(G3272=15,'ANEXO RP14'!$A$65,(IF(G3272=16,'ANEXO RP14'!$A$66," ")))))))))))))))))))))))))))))))</f>
        <v xml:space="preserve"> </v>
      </c>
      <c r="I3272" s="106"/>
      <c r="J3272" s="114"/>
      <c r="K3272" s="91"/>
    </row>
    <row r="3273" spans="1:11" s="30" customFormat="1" ht="41.25" customHeight="1" thickBot="1" x14ac:dyDescent="0.3">
      <c r="A3273" s="113"/>
      <c r="B3273" s="93"/>
      <c r="C3273" s="55"/>
      <c r="D3273" s="94" t="e">
        <f>VLOOKUP($C3272:$C$5004,$C$27:$D$5004,2,0)</f>
        <v>#N/A</v>
      </c>
      <c r="E3273" s="99"/>
      <c r="F3273" s="60" t="e">
        <f>VLOOKUP($E3273:$E$5004,'PLANO DE APLICAÇÃO'!$A$5:$B$1002,2,0)</f>
        <v>#N/A</v>
      </c>
      <c r="G3273" s="28"/>
      <c r="H3273" s="29" t="str">
        <f>IF(G3273=1,'ANEXO RP14'!$A$51,(IF(G3273=2,'ANEXO RP14'!$A$52,(IF(G3273=3,'ANEXO RP14'!$A$53,(IF(G3273=4,'ANEXO RP14'!$A$54,(IF(G3273=5,'ANEXO RP14'!$A$55,(IF(G3273=6,'ANEXO RP14'!$A$56,(IF(G3273=7,'ANEXO RP14'!$A$57,(IF(G3273=8,'ANEXO RP14'!$A$58,(IF(G3273=9,'ANEXO RP14'!$A$59,(IF(G3273=10,'ANEXO RP14'!$A$60,(IF(G3273=11,'ANEXO RP14'!$A$61,(IF(G3273=12,'ANEXO RP14'!$A$62,(IF(G3273=13,'ANEXO RP14'!$A$63,(IF(G3273=14,'ANEXO RP14'!$A$64,(IF(G3273=15,'ANEXO RP14'!$A$65,(IF(G3273=16,'ANEXO RP14'!$A$66," ")))))))))))))))))))))))))))))))</f>
        <v xml:space="preserve"> </v>
      </c>
      <c r="I3273" s="106"/>
      <c r="J3273" s="114"/>
      <c r="K3273" s="91"/>
    </row>
    <row r="3274" spans="1:11" s="30" customFormat="1" ht="41.25" customHeight="1" thickBot="1" x14ac:dyDescent="0.3">
      <c r="A3274" s="113"/>
      <c r="B3274" s="93"/>
      <c r="C3274" s="55"/>
      <c r="D3274" s="94" t="e">
        <f>VLOOKUP($C3273:$C$5004,$C$27:$D$5004,2,0)</f>
        <v>#N/A</v>
      </c>
      <c r="E3274" s="99"/>
      <c r="F3274" s="60" t="e">
        <f>VLOOKUP($E3274:$E$5004,'PLANO DE APLICAÇÃO'!$A$5:$B$1002,2,0)</f>
        <v>#N/A</v>
      </c>
      <c r="G3274" s="28"/>
      <c r="H3274" s="29" t="str">
        <f>IF(G3274=1,'ANEXO RP14'!$A$51,(IF(G3274=2,'ANEXO RP14'!$A$52,(IF(G3274=3,'ANEXO RP14'!$A$53,(IF(G3274=4,'ANEXO RP14'!$A$54,(IF(G3274=5,'ANEXO RP14'!$A$55,(IF(G3274=6,'ANEXO RP14'!$A$56,(IF(G3274=7,'ANEXO RP14'!$A$57,(IF(G3274=8,'ANEXO RP14'!$A$58,(IF(G3274=9,'ANEXO RP14'!$A$59,(IF(G3274=10,'ANEXO RP14'!$A$60,(IF(G3274=11,'ANEXO RP14'!$A$61,(IF(G3274=12,'ANEXO RP14'!$A$62,(IF(G3274=13,'ANEXO RP14'!$A$63,(IF(G3274=14,'ANEXO RP14'!$A$64,(IF(G3274=15,'ANEXO RP14'!$A$65,(IF(G3274=16,'ANEXO RP14'!$A$66," ")))))))))))))))))))))))))))))))</f>
        <v xml:space="preserve"> </v>
      </c>
      <c r="I3274" s="106"/>
      <c r="J3274" s="114"/>
      <c r="K3274" s="91"/>
    </row>
    <row r="3275" spans="1:11" s="30" customFormat="1" ht="41.25" customHeight="1" thickBot="1" x14ac:dyDescent="0.3">
      <c r="A3275" s="113"/>
      <c r="B3275" s="93"/>
      <c r="C3275" s="55"/>
      <c r="D3275" s="94" t="e">
        <f>VLOOKUP($C3274:$C$5004,$C$27:$D$5004,2,0)</f>
        <v>#N/A</v>
      </c>
      <c r="E3275" s="99"/>
      <c r="F3275" s="60" t="e">
        <f>VLOOKUP($E3275:$E$5004,'PLANO DE APLICAÇÃO'!$A$5:$B$1002,2,0)</f>
        <v>#N/A</v>
      </c>
      <c r="G3275" s="28"/>
      <c r="H3275" s="29" t="str">
        <f>IF(G3275=1,'ANEXO RP14'!$A$51,(IF(G3275=2,'ANEXO RP14'!$A$52,(IF(G3275=3,'ANEXO RP14'!$A$53,(IF(G3275=4,'ANEXO RP14'!$A$54,(IF(G3275=5,'ANEXO RP14'!$A$55,(IF(G3275=6,'ANEXO RP14'!$A$56,(IF(G3275=7,'ANEXO RP14'!$A$57,(IF(G3275=8,'ANEXO RP14'!$A$58,(IF(G3275=9,'ANEXO RP14'!$A$59,(IF(G3275=10,'ANEXO RP14'!$A$60,(IF(G3275=11,'ANEXO RP14'!$A$61,(IF(G3275=12,'ANEXO RP14'!$A$62,(IF(G3275=13,'ANEXO RP14'!$A$63,(IF(G3275=14,'ANEXO RP14'!$A$64,(IF(G3275=15,'ANEXO RP14'!$A$65,(IF(G3275=16,'ANEXO RP14'!$A$66," ")))))))))))))))))))))))))))))))</f>
        <v xml:space="preserve"> </v>
      </c>
      <c r="I3275" s="106"/>
      <c r="J3275" s="114"/>
      <c r="K3275" s="91"/>
    </row>
    <row r="3276" spans="1:11" s="30" customFormat="1" ht="41.25" customHeight="1" thickBot="1" x14ac:dyDescent="0.3">
      <c r="A3276" s="113"/>
      <c r="B3276" s="93"/>
      <c r="C3276" s="55"/>
      <c r="D3276" s="94" t="e">
        <f>VLOOKUP($C3275:$C$5004,$C$27:$D$5004,2,0)</f>
        <v>#N/A</v>
      </c>
      <c r="E3276" s="99"/>
      <c r="F3276" s="60" t="e">
        <f>VLOOKUP($E3276:$E$5004,'PLANO DE APLICAÇÃO'!$A$5:$B$1002,2,0)</f>
        <v>#N/A</v>
      </c>
      <c r="G3276" s="28"/>
      <c r="H3276" s="29" t="str">
        <f>IF(G3276=1,'ANEXO RP14'!$A$51,(IF(G3276=2,'ANEXO RP14'!$A$52,(IF(G3276=3,'ANEXO RP14'!$A$53,(IF(G3276=4,'ANEXO RP14'!$A$54,(IF(G3276=5,'ANEXO RP14'!$A$55,(IF(G3276=6,'ANEXO RP14'!$A$56,(IF(G3276=7,'ANEXO RP14'!$A$57,(IF(G3276=8,'ANEXO RP14'!$A$58,(IF(G3276=9,'ANEXO RP14'!$A$59,(IF(G3276=10,'ANEXO RP14'!$A$60,(IF(G3276=11,'ANEXO RP14'!$A$61,(IF(G3276=12,'ANEXO RP14'!$A$62,(IF(G3276=13,'ANEXO RP14'!$A$63,(IF(G3276=14,'ANEXO RP14'!$A$64,(IF(G3276=15,'ANEXO RP14'!$A$65,(IF(G3276=16,'ANEXO RP14'!$A$66," ")))))))))))))))))))))))))))))))</f>
        <v xml:space="preserve"> </v>
      </c>
      <c r="I3276" s="106"/>
      <c r="J3276" s="114"/>
      <c r="K3276" s="91"/>
    </row>
    <row r="3277" spans="1:11" s="30" customFormat="1" ht="41.25" customHeight="1" thickBot="1" x14ac:dyDescent="0.3">
      <c r="A3277" s="113"/>
      <c r="B3277" s="93"/>
      <c r="C3277" s="55"/>
      <c r="D3277" s="94" t="e">
        <f>VLOOKUP($C3276:$C$5004,$C$27:$D$5004,2,0)</f>
        <v>#N/A</v>
      </c>
      <c r="E3277" s="99"/>
      <c r="F3277" s="60" t="e">
        <f>VLOOKUP($E3277:$E$5004,'PLANO DE APLICAÇÃO'!$A$5:$B$1002,2,0)</f>
        <v>#N/A</v>
      </c>
      <c r="G3277" s="28"/>
      <c r="H3277" s="29" t="str">
        <f>IF(G3277=1,'ANEXO RP14'!$A$51,(IF(G3277=2,'ANEXO RP14'!$A$52,(IF(G3277=3,'ANEXO RP14'!$A$53,(IF(G3277=4,'ANEXO RP14'!$A$54,(IF(G3277=5,'ANEXO RP14'!$A$55,(IF(G3277=6,'ANEXO RP14'!$A$56,(IF(G3277=7,'ANEXO RP14'!$A$57,(IF(G3277=8,'ANEXO RP14'!$A$58,(IF(G3277=9,'ANEXO RP14'!$A$59,(IF(G3277=10,'ANEXO RP14'!$A$60,(IF(G3277=11,'ANEXO RP14'!$A$61,(IF(G3277=12,'ANEXO RP14'!$A$62,(IF(G3277=13,'ANEXO RP14'!$A$63,(IF(G3277=14,'ANEXO RP14'!$A$64,(IF(G3277=15,'ANEXO RP14'!$A$65,(IF(G3277=16,'ANEXO RP14'!$A$66," ")))))))))))))))))))))))))))))))</f>
        <v xml:space="preserve"> </v>
      </c>
      <c r="I3277" s="106"/>
      <c r="J3277" s="114"/>
      <c r="K3277" s="91"/>
    </row>
    <row r="3278" spans="1:11" s="30" customFormat="1" ht="41.25" customHeight="1" thickBot="1" x14ac:dyDescent="0.3">
      <c r="A3278" s="113"/>
      <c r="B3278" s="93"/>
      <c r="C3278" s="55"/>
      <c r="D3278" s="94" t="e">
        <f>VLOOKUP($C3277:$C$5004,$C$27:$D$5004,2,0)</f>
        <v>#N/A</v>
      </c>
      <c r="E3278" s="99"/>
      <c r="F3278" s="60" t="e">
        <f>VLOOKUP($E3278:$E$5004,'PLANO DE APLICAÇÃO'!$A$5:$B$1002,2,0)</f>
        <v>#N/A</v>
      </c>
      <c r="G3278" s="28"/>
      <c r="H3278" s="29" t="str">
        <f>IF(G3278=1,'ANEXO RP14'!$A$51,(IF(G3278=2,'ANEXO RP14'!$A$52,(IF(G3278=3,'ANEXO RP14'!$A$53,(IF(G3278=4,'ANEXO RP14'!$A$54,(IF(G3278=5,'ANEXO RP14'!$A$55,(IF(G3278=6,'ANEXO RP14'!$A$56,(IF(G3278=7,'ANEXO RP14'!$A$57,(IF(G3278=8,'ANEXO RP14'!$A$58,(IF(G3278=9,'ANEXO RP14'!$A$59,(IF(G3278=10,'ANEXO RP14'!$A$60,(IF(G3278=11,'ANEXO RP14'!$A$61,(IF(G3278=12,'ANEXO RP14'!$A$62,(IF(G3278=13,'ANEXO RP14'!$A$63,(IF(G3278=14,'ANEXO RP14'!$A$64,(IF(G3278=15,'ANEXO RP14'!$A$65,(IF(G3278=16,'ANEXO RP14'!$A$66," ")))))))))))))))))))))))))))))))</f>
        <v xml:space="preserve"> </v>
      </c>
      <c r="I3278" s="106"/>
      <c r="J3278" s="114"/>
      <c r="K3278" s="91"/>
    </row>
    <row r="3279" spans="1:11" s="30" customFormat="1" ht="41.25" customHeight="1" thickBot="1" x14ac:dyDescent="0.3">
      <c r="A3279" s="113"/>
      <c r="B3279" s="93"/>
      <c r="C3279" s="55"/>
      <c r="D3279" s="94" t="e">
        <f>VLOOKUP($C3278:$C$5004,$C$27:$D$5004,2,0)</f>
        <v>#N/A</v>
      </c>
      <c r="E3279" s="99"/>
      <c r="F3279" s="60" t="e">
        <f>VLOOKUP($E3279:$E$5004,'PLANO DE APLICAÇÃO'!$A$5:$B$1002,2,0)</f>
        <v>#N/A</v>
      </c>
      <c r="G3279" s="28"/>
      <c r="H3279" s="29" t="str">
        <f>IF(G3279=1,'ANEXO RP14'!$A$51,(IF(G3279=2,'ANEXO RP14'!$A$52,(IF(G3279=3,'ANEXO RP14'!$A$53,(IF(G3279=4,'ANEXO RP14'!$A$54,(IF(G3279=5,'ANEXO RP14'!$A$55,(IF(G3279=6,'ANEXO RP14'!$A$56,(IF(G3279=7,'ANEXO RP14'!$A$57,(IF(G3279=8,'ANEXO RP14'!$A$58,(IF(G3279=9,'ANEXO RP14'!$A$59,(IF(G3279=10,'ANEXO RP14'!$A$60,(IF(G3279=11,'ANEXO RP14'!$A$61,(IF(G3279=12,'ANEXO RP14'!$A$62,(IF(G3279=13,'ANEXO RP14'!$A$63,(IF(G3279=14,'ANEXO RP14'!$A$64,(IF(G3279=15,'ANEXO RP14'!$A$65,(IF(G3279=16,'ANEXO RP14'!$A$66," ")))))))))))))))))))))))))))))))</f>
        <v xml:space="preserve"> </v>
      </c>
      <c r="I3279" s="106"/>
      <c r="J3279" s="114"/>
      <c r="K3279" s="91"/>
    </row>
    <row r="3280" spans="1:11" s="30" customFormat="1" ht="41.25" customHeight="1" thickBot="1" x14ac:dyDescent="0.3">
      <c r="A3280" s="113"/>
      <c r="B3280" s="93"/>
      <c r="C3280" s="55"/>
      <c r="D3280" s="94" t="e">
        <f>VLOOKUP($C3279:$C$5004,$C$27:$D$5004,2,0)</f>
        <v>#N/A</v>
      </c>
      <c r="E3280" s="99"/>
      <c r="F3280" s="60" t="e">
        <f>VLOOKUP($E3280:$E$5004,'PLANO DE APLICAÇÃO'!$A$5:$B$1002,2,0)</f>
        <v>#N/A</v>
      </c>
      <c r="G3280" s="28"/>
      <c r="H3280" s="29" t="str">
        <f>IF(G3280=1,'ANEXO RP14'!$A$51,(IF(G3280=2,'ANEXO RP14'!$A$52,(IF(G3280=3,'ANEXO RP14'!$A$53,(IF(G3280=4,'ANEXO RP14'!$A$54,(IF(G3280=5,'ANEXO RP14'!$A$55,(IF(G3280=6,'ANEXO RP14'!$A$56,(IF(G3280=7,'ANEXO RP14'!$A$57,(IF(G3280=8,'ANEXO RP14'!$A$58,(IF(G3280=9,'ANEXO RP14'!$A$59,(IF(G3280=10,'ANEXO RP14'!$A$60,(IF(G3280=11,'ANEXO RP14'!$A$61,(IF(G3280=12,'ANEXO RP14'!$A$62,(IF(G3280=13,'ANEXO RP14'!$A$63,(IF(G3280=14,'ANEXO RP14'!$A$64,(IF(G3280=15,'ANEXO RP14'!$A$65,(IF(G3280=16,'ANEXO RP14'!$A$66," ")))))))))))))))))))))))))))))))</f>
        <v xml:space="preserve"> </v>
      </c>
      <c r="I3280" s="106"/>
      <c r="J3280" s="114"/>
      <c r="K3280" s="91"/>
    </row>
    <row r="3281" spans="1:11" s="30" customFormat="1" ht="41.25" customHeight="1" thickBot="1" x14ac:dyDescent="0.3">
      <c r="A3281" s="113"/>
      <c r="B3281" s="93"/>
      <c r="C3281" s="55"/>
      <c r="D3281" s="94" t="e">
        <f>VLOOKUP($C3280:$C$5004,$C$27:$D$5004,2,0)</f>
        <v>#N/A</v>
      </c>
      <c r="E3281" s="99"/>
      <c r="F3281" s="60" t="e">
        <f>VLOOKUP($E3281:$E$5004,'PLANO DE APLICAÇÃO'!$A$5:$B$1002,2,0)</f>
        <v>#N/A</v>
      </c>
      <c r="G3281" s="28"/>
      <c r="H3281" s="29" t="str">
        <f>IF(G3281=1,'ANEXO RP14'!$A$51,(IF(G3281=2,'ANEXO RP14'!$A$52,(IF(G3281=3,'ANEXO RP14'!$A$53,(IF(G3281=4,'ANEXO RP14'!$A$54,(IF(G3281=5,'ANEXO RP14'!$A$55,(IF(G3281=6,'ANEXO RP14'!$A$56,(IF(G3281=7,'ANEXO RP14'!$A$57,(IF(G3281=8,'ANEXO RP14'!$A$58,(IF(G3281=9,'ANEXO RP14'!$A$59,(IF(G3281=10,'ANEXO RP14'!$A$60,(IF(G3281=11,'ANEXO RP14'!$A$61,(IF(G3281=12,'ANEXO RP14'!$A$62,(IF(G3281=13,'ANEXO RP14'!$A$63,(IF(G3281=14,'ANEXO RP14'!$A$64,(IF(G3281=15,'ANEXO RP14'!$A$65,(IF(G3281=16,'ANEXO RP14'!$A$66," ")))))))))))))))))))))))))))))))</f>
        <v xml:space="preserve"> </v>
      </c>
      <c r="I3281" s="106"/>
      <c r="J3281" s="114"/>
      <c r="K3281" s="91"/>
    </row>
    <row r="3282" spans="1:11" s="30" customFormat="1" ht="41.25" customHeight="1" thickBot="1" x14ac:dyDescent="0.3">
      <c r="A3282" s="113"/>
      <c r="B3282" s="93"/>
      <c r="C3282" s="55"/>
      <c r="D3282" s="94" t="e">
        <f>VLOOKUP($C3281:$C$5004,$C$27:$D$5004,2,0)</f>
        <v>#N/A</v>
      </c>
      <c r="E3282" s="99"/>
      <c r="F3282" s="60" t="e">
        <f>VLOOKUP($E3282:$E$5004,'PLANO DE APLICAÇÃO'!$A$5:$B$1002,2,0)</f>
        <v>#N/A</v>
      </c>
      <c r="G3282" s="28"/>
      <c r="H3282" s="29" t="str">
        <f>IF(G3282=1,'ANEXO RP14'!$A$51,(IF(G3282=2,'ANEXO RP14'!$A$52,(IF(G3282=3,'ANEXO RP14'!$A$53,(IF(G3282=4,'ANEXO RP14'!$A$54,(IF(G3282=5,'ANEXO RP14'!$A$55,(IF(G3282=6,'ANEXO RP14'!$A$56,(IF(G3282=7,'ANEXO RP14'!$A$57,(IF(G3282=8,'ANEXO RP14'!$A$58,(IF(G3282=9,'ANEXO RP14'!$A$59,(IF(G3282=10,'ANEXO RP14'!$A$60,(IF(G3282=11,'ANEXO RP14'!$A$61,(IF(G3282=12,'ANEXO RP14'!$A$62,(IF(G3282=13,'ANEXO RP14'!$A$63,(IF(G3282=14,'ANEXO RP14'!$A$64,(IF(G3282=15,'ANEXO RP14'!$A$65,(IF(G3282=16,'ANEXO RP14'!$A$66," ")))))))))))))))))))))))))))))))</f>
        <v xml:space="preserve"> </v>
      </c>
      <c r="I3282" s="106"/>
      <c r="J3282" s="114"/>
      <c r="K3282" s="91"/>
    </row>
    <row r="3283" spans="1:11" s="30" customFormat="1" ht="41.25" customHeight="1" thickBot="1" x14ac:dyDescent="0.3">
      <c r="A3283" s="113"/>
      <c r="B3283" s="93"/>
      <c r="C3283" s="55"/>
      <c r="D3283" s="94" t="e">
        <f>VLOOKUP($C3282:$C$5004,$C$27:$D$5004,2,0)</f>
        <v>#N/A</v>
      </c>
      <c r="E3283" s="99"/>
      <c r="F3283" s="60" t="e">
        <f>VLOOKUP($E3283:$E$5004,'PLANO DE APLICAÇÃO'!$A$5:$B$1002,2,0)</f>
        <v>#N/A</v>
      </c>
      <c r="G3283" s="28"/>
      <c r="H3283" s="29" t="str">
        <f>IF(G3283=1,'ANEXO RP14'!$A$51,(IF(G3283=2,'ANEXO RP14'!$A$52,(IF(G3283=3,'ANEXO RP14'!$A$53,(IF(G3283=4,'ANEXO RP14'!$A$54,(IF(G3283=5,'ANEXO RP14'!$A$55,(IF(G3283=6,'ANEXO RP14'!$A$56,(IF(G3283=7,'ANEXO RP14'!$A$57,(IF(G3283=8,'ANEXO RP14'!$A$58,(IF(G3283=9,'ANEXO RP14'!$A$59,(IF(G3283=10,'ANEXO RP14'!$A$60,(IF(G3283=11,'ANEXO RP14'!$A$61,(IF(G3283=12,'ANEXO RP14'!$A$62,(IF(G3283=13,'ANEXO RP14'!$A$63,(IF(G3283=14,'ANEXO RP14'!$A$64,(IF(G3283=15,'ANEXO RP14'!$A$65,(IF(G3283=16,'ANEXO RP14'!$A$66," ")))))))))))))))))))))))))))))))</f>
        <v xml:space="preserve"> </v>
      </c>
      <c r="I3283" s="106"/>
      <c r="J3283" s="114"/>
      <c r="K3283" s="91"/>
    </row>
    <row r="3284" spans="1:11" s="30" customFormat="1" ht="41.25" customHeight="1" thickBot="1" x14ac:dyDescent="0.3">
      <c r="A3284" s="113"/>
      <c r="B3284" s="93"/>
      <c r="C3284" s="55"/>
      <c r="D3284" s="94" t="e">
        <f>VLOOKUP($C3283:$C$5004,$C$27:$D$5004,2,0)</f>
        <v>#N/A</v>
      </c>
      <c r="E3284" s="99"/>
      <c r="F3284" s="60" t="e">
        <f>VLOOKUP($E3284:$E$5004,'PLANO DE APLICAÇÃO'!$A$5:$B$1002,2,0)</f>
        <v>#N/A</v>
      </c>
      <c r="G3284" s="28"/>
      <c r="H3284" s="29" t="str">
        <f>IF(G3284=1,'ANEXO RP14'!$A$51,(IF(G3284=2,'ANEXO RP14'!$A$52,(IF(G3284=3,'ANEXO RP14'!$A$53,(IF(G3284=4,'ANEXO RP14'!$A$54,(IF(G3284=5,'ANEXO RP14'!$A$55,(IF(G3284=6,'ANEXO RP14'!$A$56,(IF(G3284=7,'ANEXO RP14'!$A$57,(IF(G3284=8,'ANEXO RP14'!$A$58,(IF(G3284=9,'ANEXO RP14'!$A$59,(IF(G3284=10,'ANEXO RP14'!$A$60,(IF(G3284=11,'ANEXO RP14'!$A$61,(IF(G3284=12,'ANEXO RP14'!$A$62,(IF(G3284=13,'ANEXO RP14'!$A$63,(IF(G3284=14,'ANEXO RP14'!$A$64,(IF(G3284=15,'ANEXO RP14'!$A$65,(IF(G3284=16,'ANEXO RP14'!$A$66," ")))))))))))))))))))))))))))))))</f>
        <v xml:space="preserve"> </v>
      </c>
      <c r="I3284" s="106"/>
      <c r="J3284" s="114"/>
      <c r="K3284" s="91"/>
    </row>
    <row r="3285" spans="1:11" s="30" customFormat="1" ht="41.25" customHeight="1" thickBot="1" x14ac:dyDescent="0.3">
      <c r="A3285" s="113"/>
      <c r="B3285" s="93"/>
      <c r="C3285" s="55"/>
      <c r="D3285" s="94" t="e">
        <f>VLOOKUP($C3284:$C$5004,$C$27:$D$5004,2,0)</f>
        <v>#N/A</v>
      </c>
      <c r="E3285" s="99"/>
      <c r="F3285" s="60" t="e">
        <f>VLOOKUP($E3285:$E$5004,'PLANO DE APLICAÇÃO'!$A$5:$B$1002,2,0)</f>
        <v>#N/A</v>
      </c>
      <c r="G3285" s="28"/>
      <c r="H3285" s="29" t="str">
        <f>IF(G3285=1,'ANEXO RP14'!$A$51,(IF(G3285=2,'ANEXO RP14'!$A$52,(IF(G3285=3,'ANEXO RP14'!$A$53,(IF(G3285=4,'ANEXO RP14'!$A$54,(IF(G3285=5,'ANEXO RP14'!$A$55,(IF(G3285=6,'ANEXO RP14'!$A$56,(IF(G3285=7,'ANEXO RP14'!$A$57,(IF(G3285=8,'ANEXO RP14'!$A$58,(IF(G3285=9,'ANEXO RP14'!$A$59,(IF(G3285=10,'ANEXO RP14'!$A$60,(IF(G3285=11,'ANEXO RP14'!$A$61,(IF(G3285=12,'ANEXO RP14'!$A$62,(IF(G3285=13,'ANEXO RP14'!$A$63,(IF(G3285=14,'ANEXO RP14'!$A$64,(IF(G3285=15,'ANEXO RP14'!$A$65,(IF(G3285=16,'ANEXO RP14'!$A$66," ")))))))))))))))))))))))))))))))</f>
        <v xml:space="preserve"> </v>
      </c>
      <c r="I3285" s="106"/>
      <c r="J3285" s="114"/>
      <c r="K3285" s="91"/>
    </row>
    <row r="3286" spans="1:11" s="30" customFormat="1" ht="41.25" customHeight="1" thickBot="1" x14ac:dyDescent="0.3">
      <c r="A3286" s="113"/>
      <c r="B3286" s="93"/>
      <c r="C3286" s="55"/>
      <c r="D3286" s="94" t="e">
        <f>VLOOKUP($C3285:$C$5004,$C$27:$D$5004,2,0)</f>
        <v>#N/A</v>
      </c>
      <c r="E3286" s="99"/>
      <c r="F3286" s="60" t="e">
        <f>VLOOKUP($E3286:$E$5004,'PLANO DE APLICAÇÃO'!$A$5:$B$1002,2,0)</f>
        <v>#N/A</v>
      </c>
      <c r="G3286" s="28"/>
      <c r="H3286" s="29" t="str">
        <f>IF(G3286=1,'ANEXO RP14'!$A$51,(IF(G3286=2,'ANEXO RP14'!$A$52,(IF(G3286=3,'ANEXO RP14'!$A$53,(IF(G3286=4,'ANEXO RP14'!$A$54,(IF(G3286=5,'ANEXO RP14'!$A$55,(IF(G3286=6,'ANEXO RP14'!$A$56,(IF(G3286=7,'ANEXO RP14'!$A$57,(IF(G3286=8,'ANEXO RP14'!$A$58,(IF(G3286=9,'ANEXO RP14'!$A$59,(IF(G3286=10,'ANEXO RP14'!$A$60,(IF(G3286=11,'ANEXO RP14'!$A$61,(IF(G3286=12,'ANEXO RP14'!$A$62,(IF(G3286=13,'ANEXO RP14'!$A$63,(IF(G3286=14,'ANEXO RP14'!$A$64,(IF(G3286=15,'ANEXO RP14'!$A$65,(IF(G3286=16,'ANEXO RP14'!$A$66," ")))))))))))))))))))))))))))))))</f>
        <v xml:space="preserve"> </v>
      </c>
      <c r="I3286" s="106"/>
      <c r="J3286" s="114"/>
      <c r="K3286" s="91"/>
    </row>
    <row r="3287" spans="1:11" s="30" customFormat="1" ht="41.25" customHeight="1" thickBot="1" x14ac:dyDescent="0.3">
      <c r="A3287" s="113"/>
      <c r="B3287" s="93"/>
      <c r="C3287" s="55"/>
      <c r="D3287" s="94" t="e">
        <f>VLOOKUP($C3286:$C$5004,$C$27:$D$5004,2,0)</f>
        <v>#N/A</v>
      </c>
      <c r="E3287" s="99"/>
      <c r="F3287" s="60" t="e">
        <f>VLOOKUP($E3287:$E$5004,'PLANO DE APLICAÇÃO'!$A$5:$B$1002,2,0)</f>
        <v>#N/A</v>
      </c>
      <c r="G3287" s="28"/>
      <c r="H3287" s="29" t="str">
        <f>IF(G3287=1,'ANEXO RP14'!$A$51,(IF(G3287=2,'ANEXO RP14'!$A$52,(IF(G3287=3,'ANEXO RP14'!$A$53,(IF(G3287=4,'ANEXO RP14'!$A$54,(IF(G3287=5,'ANEXO RP14'!$A$55,(IF(G3287=6,'ANEXO RP14'!$A$56,(IF(G3287=7,'ANEXO RP14'!$A$57,(IF(G3287=8,'ANEXO RP14'!$A$58,(IF(G3287=9,'ANEXO RP14'!$A$59,(IF(G3287=10,'ANEXO RP14'!$A$60,(IF(G3287=11,'ANEXO RP14'!$A$61,(IF(G3287=12,'ANEXO RP14'!$A$62,(IF(G3287=13,'ANEXO RP14'!$A$63,(IF(G3287=14,'ANEXO RP14'!$A$64,(IF(G3287=15,'ANEXO RP14'!$A$65,(IF(G3287=16,'ANEXO RP14'!$A$66," ")))))))))))))))))))))))))))))))</f>
        <v xml:space="preserve"> </v>
      </c>
      <c r="I3287" s="106"/>
      <c r="J3287" s="114"/>
      <c r="K3287" s="91"/>
    </row>
    <row r="3288" spans="1:11" s="30" customFormat="1" ht="41.25" customHeight="1" thickBot="1" x14ac:dyDescent="0.3">
      <c r="A3288" s="113"/>
      <c r="B3288" s="93"/>
      <c r="C3288" s="55"/>
      <c r="D3288" s="94" t="e">
        <f>VLOOKUP($C3287:$C$5004,$C$27:$D$5004,2,0)</f>
        <v>#N/A</v>
      </c>
      <c r="E3288" s="99"/>
      <c r="F3288" s="60" t="e">
        <f>VLOOKUP($E3288:$E$5004,'PLANO DE APLICAÇÃO'!$A$5:$B$1002,2,0)</f>
        <v>#N/A</v>
      </c>
      <c r="G3288" s="28"/>
      <c r="H3288" s="29" t="str">
        <f>IF(G3288=1,'ANEXO RP14'!$A$51,(IF(G3288=2,'ANEXO RP14'!$A$52,(IF(G3288=3,'ANEXO RP14'!$A$53,(IF(G3288=4,'ANEXO RP14'!$A$54,(IF(G3288=5,'ANEXO RP14'!$A$55,(IF(G3288=6,'ANEXO RP14'!$A$56,(IF(G3288=7,'ANEXO RP14'!$A$57,(IF(G3288=8,'ANEXO RP14'!$A$58,(IF(G3288=9,'ANEXO RP14'!$A$59,(IF(G3288=10,'ANEXO RP14'!$A$60,(IF(G3288=11,'ANEXO RP14'!$A$61,(IF(G3288=12,'ANEXO RP14'!$A$62,(IF(G3288=13,'ANEXO RP14'!$A$63,(IF(G3288=14,'ANEXO RP14'!$A$64,(IF(G3288=15,'ANEXO RP14'!$A$65,(IF(G3288=16,'ANEXO RP14'!$A$66," ")))))))))))))))))))))))))))))))</f>
        <v xml:space="preserve"> </v>
      </c>
      <c r="I3288" s="106"/>
      <c r="J3288" s="114"/>
      <c r="K3288" s="91"/>
    </row>
    <row r="3289" spans="1:11" s="30" customFormat="1" ht="41.25" customHeight="1" thickBot="1" x14ac:dyDescent="0.3">
      <c r="A3289" s="113"/>
      <c r="B3289" s="93"/>
      <c r="C3289" s="55"/>
      <c r="D3289" s="94" t="e">
        <f>VLOOKUP($C3288:$C$5004,$C$27:$D$5004,2,0)</f>
        <v>#N/A</v>
      </c>
      <c r="E3289" s="99"/>
      <c r="F3289" s="60" t="e">
        <f>VLOOKUP($E3289:$E$5004,'PLANO DE APLICAÇÃO'!$A$5:$B$1002,2,0)</f>
        <v>#N/A</v>
      </c>
      <c r="G3289" s="28"/>
      <c r="H3289" s="29" t="str">
        <f>IF(G3289=1,'ANEXO RP14'!$A$51,(IF(G3289=2,'ANEXO RP14'!$A$52,(IF(G3289=3,'ANEXO RP14'!$A$53,(IF(G3289=4,'ANEXO RP14'!$A$54,(IF(G3289=5,'ANEXO RP14'!$A$55,(IF(G3289=6,'ANEXO RP14'!$A$56,(IF(G3289=7,'ANEXO RP14'!$A$57,(IF(G3289=8,'ANEXO RP14'!$A$58,(IF(G3289=9,'ANEXO RP14'!$A$59,(IF(G3289=10,'ANEXO RP14'!$A$60,(IF(G3289=11,'ANEXO RP14'!$A$61,(IF(G3289=12,'ANEXO RP14'!$A$62,(IF(G3289=13,'ANEXO RP14'!$A$63,(IF(G3289=14,'ANEXO RP14'!$A$64,(IF(G3289=15,'ANEXO RP14'!$A$65,(IF(G3289=16,'ANEXO RP14'!$A$66," ")))))))))))))))))))))))))))))))</f>
        <v xml:space="preserve"> </v>
      </c>
      <c r="I3289" s="106"/>
      <c r="J3289" s="114"/>
      <c r="K3289" s="91"/>
    </row>
    <row r="3290" spans="1:11" s="30" customFormat="1" ht="41.25" customHeight="1" thickBot="1" x14ac:dyDescent="0.3">
      <c r="A3290" s="113"/>
      <c r="B3290" s="93"/>
      <c r="C3290" s="55"/>
      <c r="D3290" s="94" t="e">
        <f>VLOOKUP($C3289:$C$5004,$C$27:$D$5004,2,0)</f>
        <v>#N/A</v>
      </c>
      <c r="E3290" s="99"/>
      <c r="F3290" s="60" t="e">
        <f>VLOOKUP($E3290:$E$5004,'PLANO DE APLICAÇÃO'!$A$5:$B$1002,2,0)</f>
        <v>#N/A</v>
      </c>
      <c r="G3290" s="28"/>
      <c r="H3290" s="29" t="str">
        <f>IF(G3290=1,'ANEXO RP14'!$A$51,(IF(G3290=2,'ANEXO RP14'!$A$52,(IF(G3290=3,'ANEXO RP14'!$A$53,(IF(G3290=4,'ANEXO RP14'!$A$54,(IF(G3290=5,'ANEXO RP14'!$A$55,(IF(G3290=6,'ANEXO RP14'!$A$56,(IF(G3290=7,'ANEXO RP14'!$A$57,(IF(G3290=8,'ANEXO RP14'!$A$58,(IF(G3290=9,'ANEXO RP14'!$A$59,(IF(G3290=10,'ANEXO RP14'!$A$60,(IF(G3290=11,'ANEXO RP14'!$A$61,(IF(G3290=12,'ANEXO RP14'!$A$62,(IF(G3290=13,'ANEXO RP14'!$A$63,(IF(G3290=14,'ANEXO RP14'!$A$64,(IF(G3290=15,'ANEXO RP14'!$A$65,(IF(G3290=16,'ANEXO RP14'!$A$66," ")))))))))))))))))))))))))))))))</f>
        <v xml:space="preserve"> </v>
      </c>
      <c r="I3290" s="106"/>
      <c r="J3290" s="114"/>
      <c r="K3290" s="91"/>
    </row>
    <row r="3291" spans="1:11" s="30" customFormat="1" ht="41.25" customHeight="1" thickBot="1" x14ac:dyDescent="0.3">
      <c r="A3291" s="113"/>
      <c r="B3291" s="93"/>
      <c r="C3291" s="55"/>
      <c r="D3291" s="94" t="e">
        <f>VLOOKUP($C3290:$C$5004,$C$27:$D$5004,2,0)</f>
        <v>#N/A</v>
      </c>
      <c r="E3291" s="99"/>
      <c r="F3291" s="60" t="e">
        <f>VLOOKUP($E3291:$E$5004,'PLANO DE APLICAÇÃO'!$A$5:$B$1002,2,0)</f>
        <v>#N/A</v>
      </c>
      <c r="G3291" s="28"/>
      <c r="H3291" s="29" t="str">
        <f>IF(G3291=1,'ANEXO RP14'!$A$51,(IF(G3291=2,'ANEXO RP14'!$A$52,(IF(G3291=3,'ANEXO RP14'!$A$53,(IF(G3291=4,'ANEXO RP14'!$A$54,(IF(G3291=5,'ANEXO RP14'!$A$55,(IF(G3291=6,'ANEXO RP14'!$A$56,(IF(G3291=7,'ANEXO RP14'!$A$57,(IF(G3291=8,'ANEXO RP14'!$A$58,(IF(G3291=9,'ANEXO RP14'!$A$59,(IF(G3291=10,'ANEXO RP14'!$A$60,(IF(G3291=11,'ANEXO RP14'!$A$61,(IF(G3291=12,'ANEXO RP14'!$A$62,(IF(G3291=13,'ANEXO RP14'!$A$63,(IF(G3291=14,'ANEXO RP14'!$A$64,(IF(G3291=15,'ANEXO RP14'!$A$65,(IF(G3291=16,'ANEXO RP14'!$A$66," ")))))))))))))))))))))))))))))))</f>
        <v xml:space="preserve"> </v>
      </c>
      <c r="I3291" s="106"/>
      <c r="J3291" s="114"/>
      <c r="K3291" s="91"/>
    </row>
    <row r="3292" spans="1:11" s="30" customFormat="1" ht="41.25" customHeight="1" thickBot="1" x14ac:dyDescent="0.3">
      <c r="A3292" s="113"/>
      <c r="B3292" s="93"/>
      <c r="C3292" s="55"/>
      <c r="D3292" s="94" t="e">
        <f>VLOOKUP($C3291:$C$5004,$C$27:$D$5004,2,0)</f>
        <v>#N/A</v>
      </c>
      <c r="E3292" s="99"/>
      <c r="F3292" s="60" t="e">
        <f>VLOOKUP($E3292:$E$5004,'PLANO DE APLICAÇÃO'!$A$5:$B$1002,2,0)</f>
        <v>#N/A</v>
      </c>
      <c r="G3292" s="28"/>
      <c r="H3292" s="29" t="str">
        <f>IF(G3292=1,'ANEXO RP14'!$A$51,(IF(G3292=2,'ANEXO RP14'!$A$52,(IF(G3292=3,'ANEXO RP14'!$A$53,(IF(G3292=4,'ANEXO RP14'!$A$54,(IF(G3292=5,'ANEXO RP14'!$A$55,(IF(G3292=6,'ANEXO RP14'!$A$56,(IF(G3292=7,'ANEXO RP14'!$A$57,(IF(G3292=8,'ANEXO RP14'!$A$58,(IF(G3292=9,'ANEXO RP14'!$A$59,(IF(G3292=10,'ANEXO RP14'!$A$60,(IF(G3292=11,'ANEXO RP14'!$A$61,(IF(G3292=12,'ANEXO RP14'!$A$62,(IF(G3292=13,'ANEXO RP14'!$A$63,(IF(G3292=14,'ANEXO RP14'!$A$64,(IF(G3292=15,'ANEXO RP14'!$A$65,(IF(G3292=16,'ANEXO RP14'!$A$66," ")))))))))))))))))))))))))))))))</f>
        <v xml:space="preserve"> </v>
      </c>
      <c r="I3292" s="106"/>
      <c r="J3292" s="114"/>
      <c r="K3292" s="91"/>
    </row>
    <row r="3293" spans="1:11" s="30" customFormat="1" ht="41.25" customHeight="1" thickBot="1" x14ac:dyDescent="0.3">
      <c r="A3293" s="113"/>
      <c r="B3293" s="93"/>
      <c r="C3293" s="55"/>
      <c r="D3293" s="94" t="e">
        <f>VLOOKUP($C3292:$C$5004,$C$27:$D$5004,2,0)</f>
        <v>#N/A</v>
      </c>
      <c r="E3293" s="99"/>
      <c r="F3293" s="60" t="e">
        <f>VLOOKUP($E3293:$E$5004,'PLANO DE APLICAÇÃO'!$A$5:$B$1002,2,0)</f>
        <v>#N/A</v>
      </c>
      <c r="G3293" s="28"/>
      <c r="H3293" s="29" t="str">
        <f>IF(G3293=1,'ANEXO RP14'!$A$51,(IF(G3293=2,'ANEXO RP14'!$A$52,(IF(G3293=3,'ANEXO RP14'!$A$53,(IF(G3293=4,'ANEXO RP14'!$A$54,(IF(G3293=5,'ANEXO RP14'!$A$55,(IF(G3293=6,'ANEXO RP14'!$A$56,(IF(G3293=7,'ANEXO RP14'!$A$57,(IF(G3293=8,'ANEXO RP14'!$A$58,(IF(G3293=9,'ANEXO RP14'!$A$59,(IF(G3293=10,'ANEXO RP14'!$A$60,(IF(G3293=11,'ANEXO RP14'!$A$61,(IF(G3293=12,'ANEXO RP14'!$A$62,(IF(G3293=13,'ANEXO RP14'!$A$63,(IF(G3293=14,'ANEXO RP14'!$A$64,(IF(G3293=15,'ANEXO RP14'!$A$65,(IF(G3293=16,'ANEXO RP14'!$A$66," ")))))))))))))))))))))))))))))))</f>
        <v xml:space="preserve"> </v>
      </c>
      <c r="I3293" s="106"/>
      <c r="J3293" s="114"/>
      <c r="K3293" s="91"/>
    </row>
    <row r="3294" spans="1:11" s="30" customFormat="1" ht="41.25" customHeight="1" thickBot="1" x14ac:dyDescent="0.3">
      <c r="A3294" s="113"/>
      <c r="B3294" s="93"/>
      <c r="C3294" s="55"/>
      <c r="D3294" s="94" t="e">
        <f>VLOOKUP($C3293:$C$5004,$C$27:$D$5004,2,0)</f>
        <v>#N/A</v>
      </c>
      <c r="E3294" s="99"/>
      <c r="F3294" s="60" t="e">
        <f>VLOOKUP($E3294:$E$5004,'PLANO DE APLICAÇÃO'!$A$5:$B$1002,2,0)</f>
        <v>#N/A</v>
      </c>
      <c r="G3294" s="28"/>
      <c r="H3294" s="29" t="str">
        <f>IF(G3294=1,'ANEXO RP14'!$A$51,(IF(G3294=2,'ANEXO RP14'!$A$52,(IF(G3294=3,'ANEXO RP14'!$A$53,(IF(G3294=4,'ANEXO RP14'!$A$54,(IF(G3294=5,'ANEXO RP14'!$A$55,(IF(G3294=6,'ANEXO RP14'!$A$56,(IF(G3294=7,'ANEXO RP14'!$A$57,(IF(G3294=8,'ANEXO RP14'!$A$58,(IF(G3294=9,'ANEXO RP14'!$A$59,(IF(G3294=10,'ANEXO RP14'!$A$60,(IF(G3294=11,'ANEXO RP14'!$A$61,(IF(G3294=12,'ANEXO RP14'!$A$62,(IF(G3294=13,'ANEXO RP14'!$A$63,(IF(G3294=14,'ANEXO RP14'!$A$64,(IF(G3294=15,'ANEXO RP14'!$A$65,(IF(G3294=16,'ANEXO RP14'!$A$66," ")))))))))))))))))))))))))))))))</f>
        <v xml:space="preserve"> </v>
      </c>
      <c r="I3294" s="106"/>
      <c r="J3294" s="114"/>
      <c r="K3294" s="91"/>
    </row>
    <row r="3295" spans="1:11" s="30" customFormat="1" ht="41.25" customHeight="1" thickBot="1" x14ac:dyDescent="0.3">
      <c r="A3295" s="113"/>
      <c r="B3295" s="93"/>
      <c r="C3295" s="55"/>
      <c r="D3295" s="94" t="e">
        <f>VLOOKUP($C3294:$C$5004,$C$27:$D$5004,2,0)</f>
        <v>#N/A</v>
      </c>
      <c r="E3295" s="99"/>
      <c r="F3295" s="60" t="e">
        <f>VLOOKUP($E3295:$E$5004,'PLANO DE APLICAÇÃO'!$A$5:$B$1002,2,0)</f>
        <v>#N/A</v>
      </c>
      <c r="G3295" s="28"/>
      <c r="H3295" s="29" t="str">
        <f>IF(G3295=1,'ANEXO RP14'!$A$51,(IF(G3295=2,'ANEXO RP14'!$A$52,(IF(G3295=3,'ANEXO RP14'!$A$53,(IF(G3295=4,'ANEXO RP14'!$A$54,(IF(G3295=5,'ANEXO RP14'!$A$55,(IF(G3295=6,'ANEXO RP14'!$A$56,(IF(G3295=7,'ANEXO RP14'!$A$57,(IF(G3295=8,'ANEXO RP14'!$A$58,(IF(G3295=9,'ANEXO RP14'!$A$59,(IF(G3295=10,'ANEXO RP14'!$A$60,(IF(G3295=11,'ANEXO RP14'!$A$61,(IF(G3295=12,'ANEXO RP14'!$A$62,(IF(G3295=13,'ANEXO RP14'!$A$63,(IF(G3295=14,'ANEXO RP14'!$A$64,(IF(G3295=15,'ANEXO RP14'!$A$65,(IF(G3295=16,'ANEXO RP14'!$A$66," ")))))))))))))))))))))))))))))))</f>
        <v xml:space="preserve"> </v>
      </c>
      <c r="I3295" s="106"/>
      <c r="J3295" s="114"/>
      <c r="K3295" s="91"/>
    </row>
    <row r="3296" spans="1:11" s="30" customFormat="1" ht="41.25" customHeight="1" thickBot="1" x14ac:dyDescent="0.3">
      <c r="A3296" s="113"/>
      <c r="B3296" s="93"/>
      <c r="C3296" s="55"/>
      <c r="D3296" s="94" t="e">
        <f>VLOOKUP($C3295:$C$5004,$C$27:$D$5004,2,0)</f>
        <v>#N/A</v>
      </c>
      <c r="E3296" s="99"/>
      <c r="F3296" s="60" t="e">
        <f>VLOOKUP($E3296:$E$5004,'PLANO DE APLICAÇÃO'!$A$5:$B$1002,2,0)</f>
        <v>#N/A</v>
      </c>
      <c r="G3296" s="28"/>
      <c r="H3296" s="29" t="str">
        <f>IF(G3296=1,'ANEXO RP14'!$A$51,(IF(G3296=2,'ANEXO RP14'!$A$52,(IF(G3296=3,'ANEXO RP14'!$A$53,(IF(G3296=4,'ANEXO RP14'!$A$54,(IF(G3296=5,'ANEXO RP14'!$A$55,(IF(G3296=6,'ANEXO RP14'!$A$56,(IF(G3296=7,'ANEXO RP14'!$A$57,(IF(G3296=8,'ANEXO RP14'!$A$58,(IF(G3296=9,'ANEXO RP14'!$A$59,(IF(G3296=10,'ANEXO RP14'!$A$60,(IF(G3296=11,'ANEXO RP14'!$A$61,(IF(G3296=12,'ANEXO RP14'!$A$62,(IF(G3296=13,'ANEXO RP14'!$A$63,(IF(G3296=14,'ANEXO RP14'!$A$64,(IF(G3296=15,'ANEXO RP14'!$A$65,(IF(G3296=16,'ANEXO RP14'!$A$66," ")))))))))))))))))))))))))))))))</f>
        <v xml:space="preserve"> </v>
      </c>
      <c r="I3296" s="106"/>
      <c r="J3296" s="114"/>
      <c r="K3296" s="91"/>
    </row>
    <row r="3297" spans="1:11" s="30" customFormat="1" ht="41.25" customHeight="1" thickBot="1" x14ac:dyDescent="0.3">
      <c r="A3297" s="113"/>
      <c r="B3297" s="93"/>
      <c r="C3297" s="55"/>
      <c r="D3297" s="94" t="e">
        <f>VLOOKUP($C3296:$C$5004,$C$27:$D$5004,2,0)</f>
        <v>#N/A</v>
      </c>
      <c r="E3297" s="99"/>
      <c r="F3297" s="60" t="e">
        <f>VLOOKUP($E3297:$E$5004,'PLANO DE APLICAÇÃO'!$A$5:$B$1002,2,0)</f>
        <v>#N/A</v>
      </c>
      <c r="G3297" s="28"/>
      <c r="H3297" s="29" t="str">
        <f>IF(G3297=1,'ANEXO RP14'!$A$51,(IF(G3297=2,'ANEXO RP14'!$A$52,(IF(G3297=3,'ANEXO RP14'!$A$53,(IF(G3297=4,'ANEXO RP14'!$A$54,(IF(G3297=5,'ANEXO RP14'!$A$55,(IF(G3297=6,'ANEXO RP14'!$A$56,(IF(G3297=7,'ANEXO RP14'!$A$57,(IF(G3297=8,'ANEXO RP14'!$A$58,(IF(G3297=9,'ANEXO RP14'!$A$59,(IF(G3297=10,'ANEXO RP14'!$A$60,(IF(G3297=11,'ANEXO RP14'!$A$61,(IF(G3297=12,'ANEXO RP14'!$A$62,(IF(G3297=13,'ANEXO RP14'!$A$63,(IF(G3297=14,'ANEXO RP14'!$A$64,(IF(G3297=15,'ANEXO RP14'!$A$65,(IF(G3297=16,'ANEXO RP14'!$A$66," ")))))))))))))))))))))))))))))))</f>
        <v xml:space="preserve"> </v>
      </c>
      <c r="I3297" s="106"/>
      <c r="J3297" s="114"/>
      <c r="K3297" s="91"/>
    </row>
    <row r="3298" spans="1:11" s="30" customFormat="1" ht="41.25" customHeight="1" thickBot="1" x14ac:dyDescent="0.3">
      <c r="A3298" s="113"/>
      <c r="B3298" s="93"/>
      <c r="C3298" s="55"/>
      <c r="D3298" s="94" t="e">
        <f>VLOOKUP($C3297:$C$5004,$C$27:$D$5004,2,0)</f>
        <v>#N/A</v>
      </c>
      <c r="E3298" s="99"/>
      <c r="F3298" s="60" t="e">
        <f>VLOOKUP($E3298:$E$5004,'PLANO DE APLICAÇÃO'!$A$5:$B$1002,2,0)</f>
        <v>#N/A</v>
      </c>
      <c r="G3298" s="28"/>
      <c r="H3298" s="29" t="str">
        <f>IF(G3298=1,'ANEXO RP14'!$A$51,(IF(G3298=2,'ANEXO RP14'!$A$52,(IF(G3298=3,'ANEXO RP14'!$A$53,(IF(G3298=4,'ANEXO RP14'!$A$54,(IF(G3298=5,'ANEXO RP14'!$A$55,(IF(G3298=6,'ANEXO RP14'!$A$56,(IF(G3298=7,'ANEXO RP14'!$A$57,(IF(G3298=8,'ANEXO RP14'!$A$58,(IF(G3298=9,'ANEXO RP14'!$A$59,(IF(G3298=10,'ANEXO RP14'!$A$60,(IF(G3298=11,'ANEXO RP14'!$A$61,(IF(G3298=12,'ANEXO RP14'!$A$62,(IF(G3298=13,'ANEXO RP14'!$A$63,(IF(G3298=14,'ANEXO RP14'!$A$64,(IF(G3298=15,'ANEXO RP14'!$A$65,(IF(G3298=16,'ANEXO RP14'!$A$66," ")))))))))))))))))))))))))))))))</f>
        <v xml:space="preserve"> </v>
      </c>
      <c r="I3298" s="106"/>
      <c r="J3298" s="114"/>
      <c r="K3298" s="91"/>
    </row>
    <row r="3299" spans="1:11" s="30" customFormat="1" ht="41.25" customHeight="1" thickBot="1" x14ac:dyDescent="0.3">
      <c r="A3299" s="113"/>
      <c r="B3299" s="93"/>
      <c r="C3299" s="55"/>
      <c r="D3299" s="94" t="e">
        <f>VLOOKUP($C3298:$C$5004,$C$27:$D$5004,2,0)</f>
        <v>#N/A</v>
      </c>
      <c r="E3299" s="99"/>
      <c r="F3299" s="60" t="e">
        <f>VLOOKUP($E3299:$E$5004,'PLANO DE APLICAÇÃO'!$A$5:$B$1002,2,0)</f>
        <v>#N/A</v>
      </c>
      <c r="G3299" s="28"/>
      <c r="H3299" s="29" t="str">
        <f>IF(G3299=1,'ANEXO RP14'!$A$51,(IF(G3299=2,'ANEXO RP14'!$A$52,(IF(G3299=3,'ANEXO RP14'!$A$53,(IF(G3299=4,'ANEXO RP14'!$A$54,(IF(G3299=5,'ANEXO RP14'!$A$55,(IF(G3299=6,'ANEXO RP14'!$A$56,(IF(G3299=7,'ANEXO RP14'!$A$57,(IF(G3299=8,'ANEXO RP14'!$A$58,(IF(G3299=9,'ANEXO RP14'!$A$59,(IF(G3299=10,'ANEXO RP14'!$A$60,(IF(G3299=11,'ANEXO RP14'!$A$61,(IF(G3299=12,'ANEXO RP14'!$A$62,(IF(G3299=13,'ANEXO RP14'!$A$63,(IF(G3299=14,'ANEXO RP14'!$A$64,(IF(G3299=15,'ANEXO RP14'!$A$65,(IF(G3299=16,'ANEXO RP14'!$A$66," ")))))))))))))))))))))))))))))))</f>
        <v xml:space="preserve"> </v>
      </c>
      <c r="I3299" s="106"/>
      <c r="J3299" s="114"/>
      <c r="K3299" s="91"/>
    </row>
    <row r="3300" spans="1:11" s="30" customFormat="1" ht="41.25" customHeight="1" thickBot="1" x14ac:dyDescent="0.3">
      <c r="A3300" s="113"/>
      <c r="B3300" s="93"/>
      <c r="C3300" s="55"/>
      <c r="D3300" s="94" t="e">
        <f>VLOOKUP($C3299:$C$5004,$C$27:$D$5004,2,0)</f>
        <v>#N/A</v>
      </c>
      <c r="E3300" s="99"/>
      <c r="F3300" s="60" t="e">
        <f>VLOOKUP($E3300:$E$5004,'PLANO DE APLICAÇÃO'!$A$5:$B$1002,2,0)</f>
        <v>#N/A</v>
      </c>
      <c r="G3300" s="28"/>
      <c r="H3300" s="29" t="str">
        <f>IF(G3300=1,'ANEXO RP14'!$A$51,(IF(G3300=2,'ANEXO RP14'!$A$52,(IF(G3300=3,'ANEXO RP14'!$A$53,(IF(G3300=4,'ANEXO RP14'!$A$54,(IF(G3300=5,'ANEXO RP14'!$A$55,(IF(G3300=6,'ANEXO RP14'!$A$56,(IF(G3300=7,'ANEXO RP14'!$A$57,(IF(G3300=8,'ANEXO RP14'!$A$58,(IF(G3300=9,'ANEXO RP14'!$A$59,(IF(G3300=10,'ANEXO RP14'!$A$60,(IF(G3300=11,'ANEXO RP14'!$A$61,(IF(G3300=12,'ANEXO RP14'!$A$62,(IF(G3300=13,'ANEXO RP14'!$A$63,(IF(G3300=14,'ANEXO RP14'!$A$64,(IF(G3300=15,'ANEXO RP14'!$A$65,(IF(G3300=16,'ANEXO RP14'!$A$66," ")))))))))))))))))))))))))))))))</f>
        <v xml:space="preserve"> </v>
      </c>
      <c r="I3300" s="106"/>
      <c r="J3300" s="114"/>
      <c r="K3300" s="91"/>
    </row>
    <row r="3301" spans="1:11" s="30" customFormat="1" ht="41.25" customHeight="1" thickBot="1" x14ac:dyDescent="0.3">
      <c r="A3301" s="113"/>
      <c r="B3301" s="93"/>
      <c r="C3301" s="55"/>
      <c r="D3301" s="94" t="e">
        <f>VLOOKUP($C3300:$C$5004,$C$27:$D$5004,2,0)</f>
        <v>#N/A</v>
      </c>
      <c r="E3301" s="99"/>
      <c r="F3301" s="60" t="e">
        <f>VLOOKUP($E3301:$E$5004,'PLANO DE APLICAÇÃO'!$A$5:$B$1002,2,0)</f>
        <v>#N/A</v>
      </c>
      <c r="G3301" s="28"/>
      <c r="H3301" s="29" t="str">
        <f>IF(G3301=1,'ANEXO RP14'!$A$51,(IF(G3301=2,'ANEXO RP14'!$A$52,(IF(G3301=3,'ANEXO RP14'!$A$53,(IF(G3301=4,'ANEXO RP14'!$A$54,(IF(G3301=5,'ANEXO RP14'!$A$55,(IF(G3301=6,'ANEXO RP14'!$A$56,(IF(G3301=7,'ANEXO RP14'!$A$57,(IF(G3301=8,'ANEXO RP14'!$A$58,(IF(G3301=9,'ANEXO RP14'!$A$59,(IF(G3301=10,'ANEXO RP14'!$A$60,(IF(G3301=11,'ANEXO RP14'!$A$61,(IF(G3301=12,'ANEXO RP14'!$A$62,(IF(G3301=13,'ANEXO RP14'!$A$63,(IF(G3301=14,'ANEXO RP14'!$A$64,(IF(G3301=15,'ANEXO RP14'!$A$65,(IF(G3301=16,'ANEXO RP14'!$A$66," ")))))))))))))))))))))))))))))))</f>
        <v xml:space="preserve"> </v>
      </c>
      <c r="I3301" s="106"/>
      <c r="J3301" s="114"/>
      <c r="K3301" s="91"/>
    </row>
    <row r="3302" spans="1:11" s="30" customFormat="1" ht="41.25" customHeight="1" thickBot="1" x14ac:dyDescent="0.3">
      <c r="A3302" s="113"/>
      <c r="B3302" s="93"/>
      <c r="C3302" s="55"/>
      <c r="D3302" s="94" t="e">
        <f>VLOOKUP($C3301:$C$5004,$C$27:$D$5004,2,0)</f>
        <v>#N/A</v>
      </c>
      <c r="E3302" s="99"/>
      <c r="F3302" s="60" t="e">
        <f>VLOOKUP($E3302:$E$5004,'PLANO DE APLICAÇÃO'!$A$5:$B$1002,2,0)</f>
        <v>#N/A</v>
      </c>
      <c r="G3302" s="28"/>
      <c r="H3302" s="29" t="str">
        <f>IF(G3302=1,'ANEXO RP14'!$A$51,(IF(G3302=2,'ANEXO RP14'!$A$52,(IF(G3302=3,'ANEXO RP14'!$A$53,(IF(G3302=4,'ANEXO RP14'!$A$54,(IF(G3302=5,'ANEXO RP14'!$A$55,(IF(G3302=6,'ANEXO RP14'!$A$56,(IF(G3302=7,'ANEXO RP14'!$A$57,(IF(G3302=8,'ANEXO RP14'!$A$58,(IF(G3302=9,'ANEXO RP14'!$A$59,(IF(G3302=10,'ANEXO RP14'!$A$60,(IF(G3302=11,'ANEXO RP14'!$A$61,(IF(G3302=12,'ANEXO RP14'!$A$62,(IF(G3302=13,'ANEXO RP14'!$A$63,(IF(G3302=14,'ANEXO RP14'!$A$64,(IF(G3302=15,'ANEXO RP14'!$A$65,(IF(G3302=16,'ANEXO RP14'!$A$66," ")))))))))))))))))))))))))))))))</f>
        <v xml:space="preserve"> </v>
      </c>
      <c r="I3302" s="106"/>
      <c r="J3302" s="114"/>
      <c r="K3302" s="91"/>
    </row>
    <row r="3303" spans="1:11" s="30" customFormat="1" ht="41.25" customHeight="1" thickBot="1" x14ac:dyDescent="0.3">
      <c r="A3303" s="113"/>
      <c r="B3303" s="93"/>
      <c r="C3303" s="55"/>
      <c r="D3303" s="94" t="e">
        <f>VLOOKUP($C3302:$C$5004,$C$27:$D$5004,2,0)</f>
        <v>#N/A</v>
      </c>
      <c r="E3303" s="99"/>
      <c r="F3303" s="60" t="e">
        <f>VLOOKUP($E3303:$E$5004,'PLANO DE APLICAÇÃO'!$A$5:$B$1002,2,0)</f>
        <v>#N/A</v>
      </c>
      <c r="G3303" s="28"/>
      <c r="H3303" s="29" t="str">
        <f>IF(G3303=1,'ANEXO RP14'!$A$51,(IF(G3303=2,'ANEXO RP14'!$A$52,(IF(G3303=3,'ANEXO RP14'!$A$53,(IF(G3303=4,'ANEXO RP14'!$A$54,(IF(G3303=5,'ANEXO RP14'!$A$55,(IF(G3303=6,'ANEXO RP14'!$A$56,(IF(G3303=7,'ANEXO RP14'!$A$57,(IF(G3303=8,'ANEXO RP14'!$A$58,(IF(G3303=9,'ANEXO RP14'!$A$59,(IF(G3303=10,'ANEXO RP14'!$A$60,(IF(G3303=11,'ANEXO RP14'!$A$61,(IF(G3303=12,'ANEXO RP14'!$A$62,(IF(G3303=13,'ANEXO RP14'!$A$63,(IF(G3303=14,'ANEXO RP14'!$A$64,(IF(G3303=15,'ANEXO RP14'!$A$65,(IF(G3303=16,'ANEXO RP14'!$A$66," ")))))))))))))))))))))))))))))))</f>
        <v xml:space="preserve"> </v>
      </c>
      <c r="I3303" s="106"/>
      <c r="J3303" s="114"/>
      <c r="K3303" s="91"/>
    </row>
    <row r="3304" spans="1:11" s="30" customFormat="1" ht="41.25" customHeight="1" thickBot="1" x14ac:dyDescent="0.3">
      <c r="A3304" s="113"/>
      <c r="B3304" s="93"/>
      <c r="C3304" s="55"/>
      <c r="D3304" s="94" t="e">
        <f>VLOOKUP($C3303:$C$5004,$C$27:$D$5004,2,0)</f>
        <v>#N/A</v>
      </c>
      <c r="E3304" s="99"/>
      <c r="F3304" s="60" t="e">
        <f>VLOOKUP($E3304:$E$5004,'PLANO DE APLICAÇÃO'!$A$5:$B$1002,2,0)</f>
        <v>#N/A</v>
      </c>
      <c r="G3304" s="28"/>
      <c r="H3304" s="29" t="str">
        <f>IF(G3304=1,'ANEXO RP14'!$A$51,(IF(G3304=2,'ANEXO RP14'!$A$52,(IF(G3304=3,'ANEXO RP14'!$A$53,(IF(G3304=4,'ANEXO RP14'!$A$54,(IF(G3304=5,'ANEXO RP14'!$A$55,(IF(G3304=6,'ANEXO RP14'!$A$56,(IF(G3304=7,'ANEXO RP14'!$A$57,(IF(G3304=8,'ANEXO RP14'!$A$58,(IF(G3304=9,'ANEXO RP14'!$A$59,(IF(G3304=10,'ANEXO RP14'!$A$60,(IF(G3304=11,'ANEXO RP14'!$A$61,(IF(G3304=12,'ANEXO RP14'!$A$62,(IF(G3304=13,'ANEXO RP14'!$A$63,(IF(G3304=14,'ANEXO RP14'!$A$64,(IF(G3304=15,'ANEXO RP14'!$A$65,(IF(G3304=16,'ANEXO RP14'!$A$66," ")))))))))))))))))))))))))))))))</f>
        <v xml:space="preserve"> </v>
      </c>
      <c r="I3304" s="106"/>
      <c r="J3304" s="114"/>
      <c r="K3304" s="91"/>
    </row>
    <row r="3305" spans="1:11" s="30" customFormat="1" ht="41.25" customHeight="1" thickBot="1" x14ac:dyDescent="0.3">
      <c r="A3305" s="113"/>
      <c r="B3305" s="93"/>
      <c r="C3305" s="55"/>
      <c r="D3305" s="94" t="e">
        <f>VLOOKUP($C3304:$C$5004,$C$27:$D$5004,2,0)</f>
        <v>#N/A</v>
      </c>
      <c r="E3305" s="99"/>
      <c r="F3305" s="60" t="e">
        <f>VLOOKUP($E3305:$E$5004,'PLANO DE APLICAÇÃO'!$A$5:$B$1002,2,0)</f>
        <v>#N/A</v>
      </c>
      <c r="G3305" s="28"/>
      <c r="H3305" s="29" t="str">
        <f>IF(G3305=1,'ANEXO RP14'!$A$51,(IF(G3305=2,'ANEXO RP14'!$A$52,(IF(G3305=3,'ANEXO RP14'!$A$53,(IF(G3305=4,'ANEXO RP14'!$A$54,(IF(G3305=5,'ANEXO RP14'!$A$55,(IF(G3305=6,'ANEXO RP14'!$A$56,(IF(G3305=7,'ANEXO RP14'!$A$57,(IF(G3305=8,'ANEXO RP14'!$A$58,(IF(G3305=9,'ANEXO RP14'!$A$59,(IF(G3305=10,'ANEXO RP14'!$A$60,(IF(G3305=11,'ANEXO RP14'!$A$61,(IF(G3305=12,'ANEXO RP14'!$A$62,(IF(G3305=13,'ANEXO RP14'!$A$63,(IF(G3305=14,'ANEXO RP14'!$A$64,(IF(G3305=15,'ANEXO RP14'!$A$65,(IF(G3305=16,'ANEXO RP14'!$A$66," ")))))))))))))))))))))))))))))))</f>
        <v xml:space="preserve"> </v>
      </c>
      <c r="I3305" s="106"/>
      <c r="J3305" s="114"/>
      <c r="K3305" s="91"/>
    </row>
    <row r="3306" spans="1:11" s="30" customFormat="1" ht="41.25" customHeight="1" thickBot="1" x14ac:dyDescent="0.3">
      <c r="A3306" s="113"/>
      <c r="B3306" s="93"/>
      <c r="C3306" s="55"/>
      <c r="D3306" s="94" t="e">
        <f>VLOOKUP($C3305:$C$5004,$C$27:$D$5004,2,0)</f>
        <v>#N/A</v>
      </c>
      <c r="E3306" s="99"/>
      <c r="F3306" s="60" t="e">
        <f>VLOOKUP($E3306:$E$5004,'PLANO DE APLICAÇÃO'!$A$5:$B$1002,2,0)</f>
        <v>#N/A</v>
      </c>
      <c r="G3306" s="28"/>
      <c r="H3306" s="29" t="str">
        <f>IF(G3306=1,'ANEXO RP14'!$A$51,(IF(G3306=2,'ANEXO RP14'!$A$52,(IF(G3306=3,'ANEXO RP14'!$A$53,(IF(G3306=4,'ANEXO RP14'!$A$54,(IF(G3306=5,'ANEXO RP14'!$A$55,(IF(G3306=6,'ANEXO RP14'!$A$56,(IF(G3306=7,'ANEXO RP14'!$A$57,(IF(G3306=8,'ANEXO RP14'!$A$58,(IF(G3306=9,'ANEXO RP14'!$A$59,(IF(G3306=10,'ANEXO RP14'!$A$60,(IF(G3306=11,'ANEXO RP14'!$A$61,(IF(G3306=12,'ANEXO RP14'!$A$62,(IF(G3306=13,'ANEXO RP14'!$A$63,(IF(G3306=14,'ANEXO RP14'!$A$64,(IF(G3306=15,'ANEXO RP14'!$A$65,(IF(G3306=16,'ANEXO RP14'!$A$66," ")))))))))))))))))))))))))))))))</f>
        <v xml:space="preserve"> </v>
      </c>
      <c r="I3306" s="106"/>
      <c r="J3306" s="114"/>
      <c r="K3306" s="91"/>
    </row>
    <row r="3307" spans="1:11" s="30" customFormat="1" ht="41.25" customHeight="1" thickBot="1" x14ac:dyDescent="0.3">
      <c r="A3307" s="113"/>
      <c r="B3307" s="93"/>
      <c r="C3307" s="55"/>
      <c r="D3307" s="94" t="e">
        <f>VLOOKUP($C3306:$C$5004,$C$27:$D$5004,2,0)</f>
        <v>#N/A</v>
      </c>
      <c r="E3307" s="99"/>
      <c r="F3307" s="60" t="e">
        <f>VLOOKUP($E3307:$E$5004,'PLANO DE APLICAÇÃO'!$A$5:$B$1002,2,0)</f>
        <v>#N/A</v>
      </c>
      <c r="G3307" s="28"/>
      <c r="H3307" s="29" t="str">
        <f>IF(G3307=1,'ANEXO RP14'!$A$51,(IF(G3307=2,'ANEXO RP14'!$A$52,(IF(G3307=3,'ANEXO RP14'!$A$53,(IF(G3307=4,'ANEXO RP14'!$A$54,(IF(G3307=5,'ANEXO RP14'!$A$55,(IF(G3307=6,'ANEXO RP14'!$A$56,(IF(G3307=7,'ANEXO RP14'!$A$57,(IF(G3307=8,'ANEXO RP14'!$A$58,(IF(G3307=9,'ANEXO RP14'!$A$59,(IF(G3307=10,'ANEXO RP14'!$A$60,(IF(G3307=11,'ANEXO RP14'!$A$61,(IF(G3307=12,'ANEXO RP14'!$A$62,(IF(G3307=13,'ANEXO RP14'!$A$63,(IF(G3307=14,'ANEXO RP14'!$A$64,(IF(G3307=15,'ANEXO RP14'!$A$65,(IF(G3307=16,'ANEXO RP14'!$A$66," ")))))))))))))))))))))))))))))))</f>
        <v xml:space="preserve"> </v>
      </c>
      <c r="I3307" s="106"/>
      <c r="J3307" s="114"/>
      <c r="K3307" s="91"/>
    </row>
    <row r="3308" spans="1:11" s="30" customFormat="1" ht="41.25" customHeight="1" thickBot="1" x14ac:dyDescent="0.3">
      <c r="A3308" s="113"/>
      <c r="B3308" s="93"/>
      <c r="C3308" s="55"/>
      <c r="D3308" s="94" t="e">
        <f>VLOOKUP($C3307:$C$5004,$C$27:$D$5004,2,0)</f>
        <v>#N/A</v>
      </c>
      <c r="E3308" s="99"/>
      <c r="F3308" s="60" t="e">
        <f>VLOOKUP($E3308:$E$5004,'PLANO DE APLICAÇÃO'!$A$5:$B$1002,2,0)</f>
        <v>#N/A</v>
      </c>
      <c r="G3308" s="28"/>
      <c r="H3308" s="29" t="str">
        <f>IF(G3308=1,'ANEXO RP14'!$A$51,(IF(G3308=2,'ANEXO RP14'!$A$52,(IF(G3308=3,'ANEXO RP14'!$A$53,(IF(G3308=4,'ANEXO RP14'!$A$54,(IF(G3308=5,'ANEXO RP14'!$A$55,(IF(G3308=6,'ANEXO RP14'!$A$56,(IF(G3308=7,'ANEXO RP14'!$A$57,(IF(G3308=8,'ANEXO RP14'!$A$58,(IF(G3308=9,'ANEXO RP14'!$A$59,(IF(G3308=10,'ANEXO RP14'!$A$60,(IF(G3308=11,'ANEXO RP14'!$A$61,(IF(G3308=12,'ANEXO RP14'!$A$62,(IF(G3308=13,'ANEXO RP14'!$A$63,(IF(G3308=14,'ANEXO RP14'!$A$64,(IF(G3308=15,'ANEXO RP14'!$A$65,(IF(G3308=16,'ANEXO RP14'!$A$66," ")))))))))))))))))))))))))))))))</f>
        <v xml:space="preserve"> </v>
      </c>
      <c r="I3308" s="106"/>
      <c r="J3308" s="114"/>
      <c r="K3308" s="91"/>
    </row>
    <row r="3309" spans="1:11" s="30" customFormat="1" ht="41.25" customHeight="1" thickBot="1" x14ac:dyDescent="0.3">
      <c r="A3309" s="113"/>
      <c r="B3309" s="93"/>
      <c r="C3309" s="55"/>
      <c r="D3309" s="94" t="e">
        <f>VLOOKUP($C3308:$C$5004,$C$27:$D$5004,2,0)</f>
        <v>#N/A</v>
      </c>
      <c r="E3309" s="99"/>
      <c r="F3309" s="60" t="e">
        <f>VLOOKUP($E3309:$E$5004,'PLANO DE APLICAÇÃO'!$A$5:$B$1002,2,0)</f>
        <v>#N/A</v>
      </c>
      <c r="G3309" s="28"/>
      <c r="H3309" s="29" t="str">
        <f>IF(G3309=1,'ANEXO RP14'!$A$51,(IF(G3309=2,'ANEXO RP14'!$A$52,(IF(G3309=3,'ANEXO RP14'!$A$53,(IF(G3309=4,'ANEXO RP14'!$A$54,(IF(G3309=5,'ANEXO RP14'!$A$55,(IF(G3309=6,'ANEXO RP14'!$A$56,(IF(G3309=7,'ANEXO RP14'!$A$57,(IF(G3309=8,'ANEXO RP14'!$A$58,(IF(G3309=9,'ANEXO RP14'!$A$59,(IF(G3309=10,'ANEXO RP14'!$A$60,(IF(G3309=11,'ANEXO RP14'!$A$61,(IF(G3309=12,'ANEXO RP14'!$A$62,(IF(G3309=13,'ANEXO RP14'!$A$63,(IF(G3309=14,'ANEXO RP14'!$A$64,(IF(G3309=15,'ANEXO RP14'!$A$65,(IF(G3309=16,'ANEXO RP14'!$A$66," ")))))))))))))))))))))))))))))))</f>
        <v xml:space="preserve"> </v>
      </c>
      <c r="I3309" s="106"/>
      <c r="J3309" s="114"/>
      <c r="K3309" s="91"/>
    </row>
    <row r="3310" spans="1:11" s="30" customFormat="1" ht="41.25" customHeight="1" thickBot="1" x14ac:dyDescent="0.3">
      <c r="A3310" s="113"/>
      <c r="B3310" s="93"/>
      <c r="C3310" s="55"/>
      <c r="D3310" s="94" t="e">
        <f>VLOOKUP($C3309:$C$5004,$C$27:$D$5004,2,0)</f>
        <v>#N/A</v>
      </c>
      <c r="E3310" s="99"/>
      <c r="F3310" s="60" t="e">
        <f>VLOOKUP($E3310:$E$5004,'PLANO DE APLICAÇÃO'!$A$5:$B$1002,2,0)</f>
        <v>#N/A</v>
      </c>
      <c r="G3310" s="28"/>
      <c r="H3310" s="29" t="str">
        <f>IF(G3310=1,'ANEXO RP14'!$A$51,(IF(G3310=2,'ANEXO RP14'!$A$52,(IF(G3310=3,'ANEXO RP14'!$A$53,(IF(G3310=4,'ANEXO RP14'!$A$54,(IF(G3310=5,'ANEXO RP14'!$A$55,(IF(G3310=6,'ANEXO RP14'!$A$56,(IF(G3310=7,'ANEXO RP14'!$A$57,(IF(G3310=8,'ANEXO RP14'!$A$58,(IF(G3310=9,'ANEXO RP14'!$A$59,(IF(G3310=10,'ANEXO RP14'!$A$60,(IF(G3310=11,'ANEXO RP14'!$A$61,(IF(G3310=12,'ANEXO RP14'!$A$62,(IF(G3310=13,'ANEXO RP14'!$A$63,(IF(G3310=14,'ANEXO RP14'!$A$64,(IF(G3310=15,'ANEXO RP14'!$A$65,(IF(G3310=16,'ANEXO RP14'!$A$66," ")))))))))))))))))))))))))))))))</f>
        <v xml:space="preserve"> </v>
      </c>
      <c r="I3310" s="106"/>
      <c r="J3310" s="114"/>
      <c r="K3310" s="91"/>
    </row>
    <row r="3311" spans="1:11" s="30" customFormat="1" ht="41.25" customHeight="1" thickBot="1" x14ac:dyDescent="0.3">
      <c r="A3311" s="113"/>
      <c r="B3311" s="93"/>
      <c r="C3311" s="55"/>
      <c r="D3311" s="94" t="e">
        <f>VLOOKUP($C3310:$C$5004,$C$27:$D$5004,2,0)</f>
        <v>#N/A</v>
      </c>
      <c r="E3311" s="99"/>
      <c r="F3311" s="60" t="e">
        <f>VLOOKUP($E3311:$E$5004,'PLANO DE APLICAÇÃO'!$A$5:$B$1002,2,0)</f>
        <v>#N/A</v>
      </c>
      <c r="G3311" s="28"/>
      <c r="H3311" s="29" t="str">
        <f>IF(G3311=1,'ANEXO RP14'!$A$51,(IF(G3311=2,'ANEXO RP14'!$A$52,(IF(G3311=3,'ANEXO RP14'!$A$53,(IF(G3311=4,'ANEXO RP14'!$A$54,(IF(G3311=5,'ANEXO RP14'!$A$55,(IF(G3311=6,'ANEXO RP14'!$A$56,(IF(G3311=7,'ANEXO RP14'!$A$57,(IF(G3311=8,'ANEXO RP14'!$A$58,(IF(G3311=9,'ANEXO RP14'!$A$59,(IF(G3311=10,'ANEXO RP14'!$A$60,(IF(G3311=11,'ANEXO RP14'!$A$61,(IF(G3311=12,'ANEXO RP14'!$A$62,(IF(G3311=13,'ANEXO RP14'!$A$63,(IF(G3311=14,'ANEXO RP14'!$A$64,(IF(G3311=15,'ANEXO RP14'!$A$65,(IF(G3311=16,'ANEXO RP14'!$A$66," ")))))))))))))))))))))))))))))))</f>
        <v xml:space="preserve"> </v>
      </c>
      <c r="I3311" s="106"/>
      <c r="J3311" s="114"/>
      <c r="K3311" s="91"/>
    </row>
    <row r="3312" spans="1:11" s="30" customFormat="1" ht="41.25" customHeight="1" thickBot="1" x14ac:dyDescent="0.3">
      <c r="A3312" s="113"/>
      <c r="B3312" s="93"/>
      <c r="C3312" s="55"/>
      <c r="D3312" s="94" t="e">
        <f>VLOOKUP($C3311:$C$5004,$C$27:$D$5004,2,0)</f>
        <v>#N/A</v>
      </c>
      <c r="E3312" s="99"/>
      <c r="F3312" s="60" t="e">
        <f>VLOOKUP($E3312:$E$5004,'PLANO DE APLICAÇÃO'!$A$5:$B$1002,2,0)</f>
        <v>#N/A</v>
      </c>
      <c r="G3312" s="28"/>
      <c r="H3312" s="29" t="str">
        <f>IF(G3312=1,'ANEXO RP14'!$A$51,(IF(G3312=2,'ANEXO RP14'!$A$52,(IF(G3312=3,'ANEXO RP14'!$A$53,(IF(G3312=4,'ANEXO RP14'!$A$54,(IF(G3312=5,'ANEXO RP14'!$A$55,(IF(G3312=6,'ANEXO RP14'!$A$56,(IF(G3312=7,'ANEXO RP14'!$A$57,(IF(G3312=8,'ANEXO RP14'!$A$58,(IF(G3312=9,'ANEXO RP14'!$A$59,(IF(G3312=10,'ANEXO RP14'!$A$60,(IF(G3312=11,'ANEXO RP14'!$A$61,(IF(G3312=12,'ANEXO RP14'!$A$62,(IF(G3312=13,'ANEXO RP14'!$A$63,(IF(G3312=14,'ANEXO RP14'!$A$64,(IF(G3312=15,'ANEXO RP14'!$A$65,(IF(G3312=16,'ANEXO RP14'!$A$66," ")))))))))))))))))))))))))))))))</f>
        <v xml:space="preserve"> </v>
      </c>
      <c r="I3312" s="106"/>
      <c r="J3312" s="114"/>
      <c r="K3312" s="91"/>
    </row>
    <row r="3313" spans="1:11" s="30" customFormat="1" ht="41.25" customHeight="1" thickBot="1" x14ac:dyDescent="0.3">
      <c r="A3313" s="113"/>
      <c r="B3313" s="93"/>
      <c r="C3313" s="55"/>
      <c r="D3313" s="94" t="e">
        <f>VLOOKUP($C3312:$C$5004,$C$27:$D$5004,2,0)</f>
        <v>#N/A</v>
      </c>
      <c r="E3313" s="99"/>
      <c r="F3313" s="60" t="e">
        <f>VLOOKUP($E3313:$E$5004,'PLANO DE APLICAÇÃO'!$A$5:$B$1002,2,0)</f>
        <v>#N/A</v>
      </c>
      <c r="G3313" s="28"/>
      <c r="H3313" s="29" t="str">
        <f>IF(G3313=1,'ANEXO RP14'!$A$51,(IF(G3313=2,'ANEXO RP14'!$A$52,(IF(G3313=3,'ANEXO RP14'!$A$53,(IF(G3313=4,'ANEXO RP14'!$A$54,(IF(G3313=5,'ANEXO RP14'!$A$55,(IF(G3313=6,'ANEXO RP14'!$A$56,(IF(G3313=7,'ANEXO RP14'!$A$57,(IF(G3313=8,'ANEXO RP14'!$A$58,(IF(G3313=9,'ANEXO RP14'!$A$59,(IF(G3313=10,'ANEXO RP14'!$A$60,(IF(G3313=11,'ANEXO RP14'!$A$61,(IF(G3313=12,'ANEXO RP14'!$A$62,(IF(G3313=13,'ANEXO RP14'!$A$63,(IF(G3313=14,'ANEXO RP14'!$A$64,(IF(G3313=15,'ANEXO RP14'!$A$65,(IF(G3313=16,'ANEXO RP14'!$A$66," ")))))))))))))))))))))))))))))))</f>
        <v xml:space="preserve"> </v>
      </c>
      <c r="I3313" s="106"/>
      <c r="J3313" s="114"/>
      <c r="K3313" s="91"/>
    </row>
    <row r="3314" spans="1:11" s="30" customFormat="1" ht="41.25" customHeight="1" thickBot="1" x14ac:dyDescent="0.3">
      <c r="A3314" s="113"/>
      <c r="B3314" s="93"/>
      <c r="C3314" s="55"/>
      <c r="D3314" s="94" t="e">
        <f>VLOOKUP($C3313:$C$5004,$C$27:$D$5004,2,0)</f>
        <v>#N/A</v>
      </c>
      <c r="E3314" s="99"/>
      <c r="F3314" s="60" t="e">
        <f>VLOOKUP($E3314:$E$5004,'PLANO DE APLICAÇÃO'!$A$5:$B$1002,2,0)</f>
        <v>#N/A</v>
      </c>
      <c r="G3314" s="28"/>
      <c r="H3314" s="29" t="str">
        <f>IF(G3314=1,'ANEXO RP14'!$A$51,(IF(G3314=2,'ANEXO RP14'!$A$52,(IF(G3314=3,'ANEXO RP14'!$A$53,(IF(G3314=4,'ANEXO RP14'!$A$54,(IF(G3314=5,'ANEXO RP14'!$A$55,(IF(G3314=6,'ANEXO RP14'!$A$56,(IF(G3314=7,'ANEXO RP14'!$A$57,(IF(G3314=8,'ANEXO RP14'!$A$58,(IF(G3314=9,'ANEXO RP14'!$A$59,(IF(G3314=10,'ANEXO RP14'!$A$60,(IF(G3314=11,'ANEXO RP14'!$A$61,(IF(G3314=12,'ANEXO RP14'!$A$62,(IF(G3314=13,'ANEXO RP14'!$A$63,(IF(G3314=14,'ANEXO RP14'!$A$64,(IF(G3314=15,'ANEXO RP14'!$A$65,(IF(G3314=16,'ANEXO RP14'!$A$66," ")))))))))))))))))))))))))))))))</f>
        <v xml:space="preserve"> </v>
      </c>
      <c r="I3314" s="106"/>
      <c r="J3314" s="114"/>
      <c r="K3314" s="91"/>
    </row>
    <row r="3315" spans="1:11" s="30" customFormat="1" ht="41.25" customHeight="1" thickBot="1" x14ac:dyDescent="0.3">
      <c r="A3315" s="113"/>
      <c r="B3315" s="93"/>
      <c r="C3315" s="55"/>
      <c r="D3315" s="94" t="e">
        <f>VLOOKUP($C3314:$C$5004,$C$27:$D$5004,2,0)</f>
        <v>#N/A</v>
      </c>
      <c r="E3315" s="99"/>
      <c r="F3315" s="60" t="e">
        <f>VLOOKUP($E3315:$E$5004,'PLANO DE APLICAÇÃO'!$A$5:$B$1002,2,0)</f>
        <v>#N/A</v>
      </c>
      <c r="G3315" s="28"/>
      <c r="H3315" s="29" t="str">
        <f>IF(G3315=1,'ANEXO RP14'!$A$51,(IF(G3315=2,'ANEXO RP14'!$A$52,(IF(G3315=3,'ANEXO RP14'!$A$53,(IF(G3315=4,'ANEXO RP14'!$A$54,(IF(G3315=5,'ANEXO RP14'!$A$55,(IF(G3315=6,'ANEXO RP14'!$A$56,(IF(G3315=7,'ANEXO RP14'!$A$57,(IF(G3315=8,'ANEXO RP14'!$A$58,(IF(G3315=9,'ANEXO RP14'!$A$59,(IF(G3315=10,'ANEXO RP14'!$A$60,(IF(G3315=11,'ANEXO RP14'!$A$61,(IF(G3315=12,'ANEXO RP14'!$A$62,(IF(G3315=13,'ANEXO RP14'!$A$63,(IF(G3315=14,'ANEXO RP14'!$A$64,(IF(G3315=15,'ANEXO RP14'!$A$65,(IF(G3315=16,'ANEXO RP14'!$A$66," ")))))))))))))))))))))))))))))))</f>
        <v xml:space="preserve"> </v>
      </c>
      <c r="I3315" s="106"/>
      <c r="J3315" s="114"/>
      <c r="K3315" s="91"/>
    </row>
    <row r="3316" spans="1:11" s="30" customFormat="1" ht="41.25" customHeight="1" thickBot="1" x14ac:dyDescent="0.3">
      <c r="A3316" s="113"/>
      <c r="B3316" s="93"/>
      <c r="C3316" s="55"/>
      <c r="D3316" s="94" t="e">
        <f>VLOOKUP($C3315:$C$5004,$C$27:$D$5004,2,0)</f>
        <v>#N/A</v>
      </c>
      <c r="E3316" s="99"/>
      <c r="F3316" s="60" t="e">
        <f>VLOOKUP($E3316:$E$5004,'PLANO DE APLICAÇÃO'!$A$5:$B$1002,2,0)</f>
        <v>#N/A</v>
      </c>
      <c r="G3316" s="28"/>
      <c r="H3316" s="29" t="str">
        <f>IF(G3316=1,'ANEXO RP14'!$A$51,(IF(G3316=2,'ANEXO RP14'!$A$52,(IF(G3316=3,'ANEXO RP14'!$A$53,(IF(G3316=4,'ANEXO RP14'!$A$54,(IF(G3316=5,'ANEXO RP14'!$A$55,(IF(G3316=6,'ANEXO RP14'!$A$56,(IF(G3316=7,'ANEXO RP14'!$A$57,(IF(G3316=8,'ANEXO RP14'!$A$58,(IF(G3316=9,'ANEXO RP14'!$A$59,(IF(G3316=10,'ANEXO RP14'!$A$60,(IF(G3316=11,'ANEXO RP14'!$A$61,(IF(G3316=12,'ANEXO RP14'!$A$62,(IF(G3316=13,'ANEXO RP14'!$A$63,(IF(G3316=14,'ANEXO RP14'!$A$64,(IF(G3316=15,'ANEXO RP14'!$A$65,(IF(G3316=16,'ANEXO RP14'!$A$66," ")))))))))))))))))))))))))))))))</f>
        <v xml:space="preserve"> </v>
      </c>
      <c r="I3316" s="106"/>
      <c r="J3316" s="114"/>
      <c r="K3316" s="91"/>
    </row>
    <row r="3317" spans="1:11" s="30" customFormat="1" ht="41.25" customHeight="1" thickBot="1" x14ac:dyDescent="0.3">
      <c r="A3317" s="113"/>
      <c r="B3317" s="93"/>
      <c r="C3317" s="55"/>
      <c r="D3317" s="94" t="e">
        <f>VLOOKUP($C3316:$C$5004,$C$27:$D$5004,2,0)</f>
        <v>#N/A</v>
      </c>
      <c r="E3317" s="99"/>
      <c r="F3317" s="60" t="e">
        <f>VLOOKUP($E3317:$E$5004,'PLANO DE APLICAÇÃO'!$A$5:$B$1002,2,0)</f>
        <v>#N/A</v>
      </c>
      <c r="G3317" s="28"/>
      <c r="H3317" s="29" t="str">
        <f>IF(G3317=1,'ANEXO RP14'!$A$51,(IF(G3317=2,'ANEXO RP14'!$A$52,(IF(G3317=3,'ANEXO RP14'!$A$53,(IF(G3317=4,'ANEXO RP14'!$A$54,(IF(G3317=5,'ANEXO RP14'!$A$55,(IF(G3317=6,'ANEXO RP14'!$A$56,(IF(G3317=7,'ANEXO RP14'!$A$57,(IF(G3317=8,'ANEXO RP14'!$A$58,(IF(G3317=9,'ANEXO RP14'!$A$59,(IF(G3317=10,'ANEXO RP14'!$A$60,(IF(G3317=11,'ANEXO RP14'!$A$61,(IF(G3317=12,'ANEXO RP14'!$A$62,(IF(G3317=13,'ANEXO RP14'!$A$63,(IF(G3317=14,'ANEXO RP14'!$A$64,(IF(G3317=15,'ANEXO RP14'!$A$65,(IF(G3317=16,'ANEXO RP14'!$A$66," ")))))))))))))))))))))))))))))))</f>
        <v xml:space="preserve"> </v>
      </c>
      <c r="I3317" s="106"/>
      <c r="J3317" s="114"/>
      <c r="K3317" s="91"/>
    </row>
    <row r="3318" spans="1:11" s="30" customFormat="1" ht="41.25" customHeight="1" thickBot="1" x14ac:dyDescent="0.3">
      <c r="A3318" s="113"/>
      <c r="B3318" s="93"/>
      <c r="C3318" s="55"/>
      <c r="D3318" s="94" t="e">
        <f>VLOOKUP($C3317:$C$5004,$C$27:$D$5004,2,0)</f>
        <v>#N/A</v>
      </c>
      <c r="E3318" s="99"/>
      <c r="F3318" s="60" t="e">
        <f>VLOOKUP($E3318:$E$5004,'PLANO DE APLICAÇÃO'!$A$5:$B$1002,2,0)</f>
        <v>#N/A</v>
      </c>
      <c r="G3318" s="28"/>
      <c r="H3318" s="29" t="str">
        <f>IF(G3318=1,'ANEXO RP14'!$A$51,(IF(G3318=2,'ANEXO RP14'!$A$52,(IF(G3318=3,'ANEXO RP14'!$A$53,(IF(G3318=4,'ANEXO RP14'!$A$54,(IF(G3318=5,'ANEXO RP14'!$A$55,(IF(G3318=6,'ANEXO RP14'!$A$56,(IF(G3318=7,'ANEXO RP14'!$A$57,(IF(G3318=8,'ANEXO RP14'!$A$58,(IF(G3318=9,'ANEXO RP14'!$A$59,(IF(G3318=10,'ANEXO RP14'!$A$60,(IF(G3318=11,'ANEXO RP14'!$A$61,(IF(G3318=12,'ANEXO RP14'!$A$62,(IF(G3318=13,'ANEXO RP14'!$A$63,(IF(G3318=14,'ANEXO RP14'!$A$64,(IF(G3318=15,'ANEXO RP14'!$A$65,(IF(G3318=16,'ANEXO RP14'!$A$66," ")))))))))))))))))))))))))))))))</f>
        <v xml:space="preserve"> </v>
      </c>
      <c r="I3318" s="106"/>
      <c r="J3318" s="114"/>
      <c r="K3318" s="91"/>
    </row>
    <row r="3319" spans="1:11" s="30" customFormat="1" ht="41.25" customHeight="1" thickBot="1" x14ac:dyDescent="0.3">
      <c r="A3319" s="113"/>
      <c r="B3319" s="93"/>
      <c r="C3319" s="55"/>
      <c r="D3319" s="94" t="e">
        <f>VLOOKUP($C3318:$C$5004,$C$27:$D$5004,2,0)</f>
        <v>#N/A</v>
      </c>
      <c r="E3319" s="99"/>
      <c r="F3319" s="60" t="e">
        <f>VLOOKUP($E3319:$E$5004,'PLANO DE APLICAÇÃO'!$A$5:$B$1002,2,0)</f>
        <v>#N/A</v>
      </c>
      <c r="G3319" s="28"/>
      <c r="H3319" s="29" t="str">
        <f>IF(G3319=1,'ANEXO RP14'!$A$51,(IF(G3319=2,'ANEXO RP14'!$A$52,(IF(G3319=3,'ANEXO RP14'!$A$53,(IF(G3319=4,'ANEXO RP14'!$A$54,(IF(G3319=5,'ANEXO RP14'!$A$55,(IF(G3319=6,'ANEXO RP14'!$A$56,(IF(G3319=7,'ANEXO RP14'!$A$57,(IF(G3319=8,'ANEXO RP14'!$A$58,(IF(G3319=9,'ANEXO RP14'!$A$59,(IF(G3319=10,'ANEXO RP14'!$A$60,(IF(G3319=11,'ANEXO RP14'!$A$61,(IF(G3319=12,'ANEXO RP14'!$A$62,(IF(G3319=13,'ANEXO RP14'!$A$63,(IF(G3319=14,'ANEXO RP14'!$A$64,(IF(G3319=15,'ANEXO RP14'!$A$65,(IF(G3319=16,'ANEXO RP14'!$A$66," ")))))))))))))))))))))))))))))))</f>
        <v xml:space="preserve"> </v>
      </c>
      <c r="I3319" s="106"/>
      <c r="J3319" s="114"/>
      <c r="K3319" s="91"/>
    </row>
    <row r="3320" spans="1:11" s="30" customFormat="1" ht="41.25" customHeight="1" thickBot="1" x14ac:dyDescent="0.3">
      <c r="A3320" s="113"/>
      <c r="B3320" s="93"/>
      <c r="C3320" s="55"/>
      <c r="D3320" s="94" t="e">
        <f>VLOOKUP($C3319:$C$5004,$C$27:$D$5004,2,0)</f>
        <v>#N/A</v>
      </c>
      <c r="E3320" s="99"/>
      <c r="F3320" s="60" t="e">
        <f>VLOOKUP($E3320:$E$5004,'PLANO DE APLICAÇÃO'!$A$5:$B$1002,2,0)</f>
        <v>#N/A</v>
      </c>
      <c r="G3320" s="28"/>
      <c r="H3320" s="29" t="str">
        <f>IF(G3320=1,'ANEXO RP14'!$A$51,(IF(G3320=2,'ANEXO RP14'!$A$52,(IF(G3320=3,'ANEXO RP14'!$A$53,(IF(G3320=4,'ANEXO RP14'!$A$54,(IF(G3320=5,'ANEXO RP14'!$A$55,(IF(G3320=6,'ANEXO RP14'!$A$56,(IF(G3320=7,'ANEXO RP14'!$A$57,(IF(G3320=8,'ANEXO RP14'!$A$58,(IF(G3320=9,'ANEXO RP14'!$A$59,(IF(G3320=10,'ANEXO RP14'!$A$60,(IF(G3320=11,'ANEXO RP14'!$A$61,(IF(G3320=12,'ANEXO RP14'!$A$62,(IF(G3320=13,'ANEXO RP14'!$A$63,(IF(G3320=14,'ANEXO RP14'!$A$64,(IF(G3320=15,'ANEXO RP14'!$A$65,(IF(G3320=16,'ANEXO RP14'!$A$66," ")))))))))))))))))))))))))))))))</f>
        <v xml:space="preserve"> </v>
      </c>
      <c r="I3320" s="106"/>
      <c r="J3320" s="114"/>
      <c r="K3320" s="91"/>
    </row>
    <row r="3321" spans="1:11" s="30" customFormat="1" ht="41.25" customHeight="1" thickBot="1" x14ac:dyDescent="0.3">
      <c r="A3321" s="113"/>
      <c r="B3321" s="93"/>
      <c r="C3321" s="55"/>
      <c r="D3321" s="94" t="e">
        <f>VLOOKUP($C3320:$C$5004,$C$27:$D$5004,2,0)</f>
        <v>#N/A</v>
      </c>
      <c r="E3321" s="99"/>
      <c r="F3321" s="60" t="e">
        <f>VLOOKUP($E3321:$E$5004,'PLANO DE APLICAÇÃO'!$A$5:$B$1002,2,0)</f>
        <v>#N/A</v>
      </c>
      <c r="G3321" s="28"/>
      <c r="H3321" s="29" t="str">
        <f>IF(G3321=1,'ANEXO RP14'!$A$51,(IF(G3321=2,'ANEXO RP14'!$A$52,(IF(G3321=3,'ANEXO RP14'!$A$53,(IF(G3321=4,'ANEXO RP14'!$A$54,(IF(G3321=5,'ANEXO RP14'!$A$55,(IF(G3321=6,'ANEXO RP14'!$A$56,(IF(G3321=7,'ANEXO RP14'!$A$57,(IF(G3321=8,'ANEXO RP14'!$A$58,(IF(G3321=9,'ANEXO RP14'!$A$59,(IF(G3321=10,'ANEXO RP14'!$A$60,(IF(G3321=11,'ANEXO RP14'!$A$61,(IF(G3321=12,'ANEXO RP14'!$A$62,(IF(G3321=13,'ANEXO RP14'!$A$63,(IF(G3321=14,'ANEXO RP14'!$A$64,(IF(G3321=15,'ANEXO RP14'!$A$65,(IF(G3321=16,'ANEXO RP14'!$A$66," ")))))))))))))))))))))))))))))))</f>
        <v xml:space="preserve"> </v>
      </c>
      <c r="I3321" s="106"/>
      <c r="J3321" s="114"/>
      <c r="K3321" s="91"/>
    </row>
    <row r="3322" spans="1:11" s="30" customFormat="1" ht="41.25" customHeight="1" thickBot="1" x14ac:dyDescent="0.3">
      <c r="A3322" s="113"/>
      <c r="B3322" s="93"/>
      <c r="C3322" s="55"/>
      <c r="D3322" s="94" t="e">
        <f>VLOOKUP($C3321:$C$5004,$C$27:$D$5004,2,0)</f>
        <v>#N/A</v>
      </c>
      <c r="E3322" s="99"/>
      <c r="F3322" s="60" t="e">
        <f>VLOOKUP($E3322:$E$5004,'PLANO DE APLICAÇÃO'!$A$5:$B$1002,2,0)</f>
        <v>#N/A</v>
      </c>
      <c r="G3322" s="28"/>
      <c r="H3322" s="29" t="str">
        <f>IF(G3322=1,'ANEXO RP14'!$A$51,(IF(G3322=2,'ANEXO RP14'!$A$52,(IF(G3322=3,'ANEXO RP14'!$A$53,(IF(G3322=4,'ANEXO RP14'!$A$54,(IF(G3322=5,'ANEXO RP14'!$A$55,(IF(G3322=6,'ANEXO RP14'!$A$56,(IF(G3322=7,'ANEXO RP14'!$A$57,(IF(G3322=8,'ANEXO RP14'!$A$58,(IF(G3322=9,'ANEXO RP14'!$A$59,(IF(G3322=10,'ANEXO RP14'!$A$60,(IF(G3322=11,'ANEXO RP14'!$A$61,(IF(G3322=12,'ANEXO RP14'!$A$62,(IF(G3322=13,'ANEXO RP14'!$A$63,(IF(G3322=14,'ANEXO RP14'!$A$64,(IF(G3322=15,'ANEXO RP14'!$A$65,(IF(G3322=16,'ANEXO RP14'!$A$66," ")))))))))))))))))))))))))))))))</f>
        <v xml:space="preserve"> </v>
      </c>
      <c r="I3322" s="106"/>
      <c r="J3322" s="114"/>
      <c r="K3322" s="91"/>
    </row>
    <row r="3323" spans="1:11" s="30" customFormat="1" ht="41.25" customHeight="1" thickBot="1" x14ac:dyDescent="0.3">
      <c r="A3323" s="113"/>
      <c r="B3323" s="93"/>
      <c r="C3323" s="55"/>
      <c r="D3323" s="94" t="e">
        <f>VLOOKUP($C3322:$C$5004,$C$27:$D$5004,2,0)</f>
        <v>#N/A</v>
      </c>
      <c r="E3323" s="99"/>
      <c r="F3323" s="60" t="e">
        <f>VLOOKUP($E3323:$E$5004,'PLANO DE APLICAÇÃO'!$A$5:$B$1002,2,0)</f>
        <v>#N/A</v>
      </c>
      <c r="G3323" s="28"/>
      <c r="H3323" s="29" t="str">
        <f>IF(G3323=1,'ANEXO RP14'!$A$51,(IF(G3323=2,'ANEXO RP14'!$A$52,(IF(G3323=3,'ANEXO RP14'!$A$53,(IF(G3323=4,'ANEXO RP14'!$A$54,(IF(G3323=5,'ANEXO RP14'!$A$55,(IF(G3323=6,'ANEXO RP14'!$A$56,(IF(G3323=7,'ANEXO RP14'!$A$57,(IF(G3323=8,'ANEXO RP14'!$A$58,(IF(G3323=9,'ANEXO RP14'!$A$59,(IF(G3323=10,'ANEXO RP14'!$A$60,(IF(G3323=11,'ANEXO RP14'!$A$61,(IF(G3323=12,'ANEXO RP14'!$A$62,(IF(G3323=13,'ANEXO RP14'!$A$63,(IF(G3323=14,'ANEXO RP14'!$A$64,(IF(G3323=15,'ANEXO RP14'!$A$65,(IF(G3323=16,'ANEXO RP14'!$A$66," ")))))))))))))))))))))))))))))))</f>
        <v xml:space="preserve"> </v>
      </c>
      <c r="I3323" s="106"/>
      <c r="J3323" s="114"/>
      <c r="K3323" s="91"/>
    </row>
    <row r="3324" spans="1:11" s="30" customFormat="1" ht="41.25" customHeight="1" thickBot="1" x14ac:dyDescent="0.3">
      <c r="A3324" s="113"/>
      <c r="B3324" s="93"/>
      <c r="C3324" s="55"/>
      <c r="D3324" s="94" t="e">
        <f>VLOOKUP($C3323:$C$5004,$C$27:$D$5004,2,0)</f>
        <v>#N/A</v>
      </c>
      <c r="E3324" s="99"/>
      <c r="F3324" s="60" t="e">
        <f>VLOOKUP($E3324:$E$5004,'PLANO DE APLICAÇÃO'!$A$5:$B$1002,2,0)</f>
        <v>#N/A</v>
      </c>
      <c r="G3324" s="28"/>
      <c r="H3324" s="29" t="str">
        <f>IF(G3324=1,'ANEXO RP14'!$A$51,(IF(G3324=2,'ANEXO RP14'!$A$52,(IF(G3324=3,'ANEXO RP14'!$A$53,(IF(G3324=4,'ANEXO RP14'!$A$54,(IF(G3324=5,'ANEXO RP14'!$A$55,(IF(G3324=6,'ANEXO RP14'!$A$56,(IF(G3324=7,'ANEXO RP14'!$A$57,(IF(G3324=8,'ANEXO RP14'!$A$58,(IF(G3324=9,'ANEXO RP14'!$A$59,(IF(G3324=10,'ANEXO RP14'!$A$60,(IF(G3324=11,'ANEXO RP14'!$A$61,(IF(G3324=12,'ANEXO RP14'!$A$62,(IF(G3324=13,'ANEXO RP14'!$A$63,(IF(G3324=14,'ANEXO RP14'!$A$64,(IF(G3324=15,'ANEXO RP14'!$A$65,(IF(G3324=16,'ANEXO RP14'!$A$66," ")))))))))))))))))))))))))))))))</f>
        <v xml:space="preserve"> </v>
      </c>
      <c r="I3324" s="106"/>
      <c r="J3324" s="114"/>
      <c r="K3324" s="91"/>
    </row>
    <row r="3325" spans="1:11" s="30" customFormat="1" ht="41.25" customHeight="1" thickBot="1" x14ac:dyDescent="0.3">
      <c r="A3325" s="113"/>
      <c r="B3325" s="93"/>
      <c r="C3325" s="55"/>
      <c r="D3325" s="94" t="e">
        <f>VLOOKUP($C3324:$C$5004,$C$27:$D$5004,2,0)</f>
        <v>#N/A</v>
      </c>
      <c r="E3325" s="99"/>
      <c r="F3325" s="60" t="e">
        <f>VLOOKUP($E3325:$E$5004,'PLANO DE APLICAÇÃO'!$A$5:$B$1002,2,0)</f>
        <v>#N/A</v>
      </c>
      <c r="G3325" s="28"/>
      <c r="H3325" s="29" t="str">
        <f>IF(G3325=1,'ANEXO RP14'!$A$51,(IF(G3325=2,'ANEXO RP14'!$A$52,(IF(G3325=3,'ANEXO RP14'!$A$53,(IF(G3325=4,'ANEXO RP14'!$A$54,(IF(G3325=5,'ANEXO RP14'!$A$55,(IF(G3325=6,'ANEXO RP14'!$A$56,(IF(G3325=7,'ANEXO RP14'!$A$57,(IF(G3325=8,'ANEXO RP14'!$A$58,(IF(G3325=9,'ANEXO RP14'!$A$59,(IF(G3325=10,'ANEXO RP14'!$A$60,(IF(G3325=11,'ANEXO RP14'!$A$61,(IF(G3325=12,'ANEXO RP14'!$A$62,(IF(G3325=13,'ANEXO RP14'!$A$63,(IF(G3325=14,'ANEXO RP14'!$A$64,(IF(G3325=15,'ANEXO RP14'!$A$65,(IF(G3325=16,'ANEXO RP14'!$A$66," ")))))))))))))))))))))))))))))))</f>
        <v xml:space="preserve"> </v>
      </c>
      <c r="I3325" s="106"/>
      <c r="J3325" s="114"/>
      <c r="K3325" s="91"/>
    </row>
    <row r="3326" spans="1:11" s="30" customFormat="1" ht="41.25" customHeight="1" thickBot="1" x14ac:dyDescent="0.3">
      <c r="A3326" s="113"/>
      <c r="B3326" s="93"/>
      <c r="C3326" s="55"/>
      <c r="D3326" s="94" t="e">
        <f>VLOOKUP($C3325:$C$5004,$C$27:$D$5004,2,0)</f>
        <v>#N/A</v>
      </c>
      <c r="E3326" s="99"/>
      <c r="F3326" s="60" t="e">
        <f>VLOOKUP($E3326:$E$5004,'PLANO DE APLICAÇÃO'!$A$5:$B$1002,2,0)</f>
        <v>#N/A</v>
      </c>
      <c r="G3326" s="28"/>
      <c r="H3326" s="29" t="str">
        <f>IF(G3326=1,'ANEXO RP14'!$A$51,(IF(G3326=2,'ANEXO RP14'!$A$52,(IF(G3326=3,'ANEXO RP14'!$A$53,(IF(G3326=4,'ANEXO RP14'!$A$54,(IF(G3326=5,'ANEXO RP14'!$A$55,(IF(G3326=6,'ANEXO RP14'!$A$56,(IF(G3326=7,'ANEXO RP14'!$A$57,(IF(G3326=8,'ANEXO RP14'!$A$58,(IF(G3326=9,'ANEXO RP14'!$A$59,(IF(G3326=10,'ANEXO RP14'!$A$60,(IF(G3326=11,'ANEXO RP14'!$A$61,(IF(G3326=12,'ANEXO RP14'!$A$62,(IF(G3326=13,'ANEXO RP14'!$A$63,(IF(G3326=14,'ANEXO RP14'!$A$64,(IF(G3326=15,'ANEXO RP14'!$A$65,(IF(G3326=16,'ANEXO RP14'!$A$66," ")))))))))))))))))))))))))))))))</f>
        <v xml:space="preserve"> </v>
      </c>
      <c r="I3326" s="106"/>
      <c r="J3326" s="114"/>
      <c r="K3326" s="91"/>
    </row>
    <row r="3327" spans="1:11" s="30" customFormat="1" ht="41.25" customHeight="1" thickBot="1" x14ac:dyDescent="0.3">
      <c r="A3327" s="113"/>
      <c r="B3327" s="93"/>
      <c r="C3327" s="55"/>
      <c r="D3327" s="94" t="e">
        <f>VLOOKUP($C3326:$C$5004,$C$27:$D$5004,2,0)</f>
        <v>#N/A</v>
      </c>
      <c r="E3327" s="99"/>
      <c r="F3327" s="60" t="e">
        <f>VLOOKUP($E3327:$E$5004,'PLANO DE APLICAÇÃO'!$A$5:$B$1002,2,0)</f>
        <v>#N/A</v>
      </c>
      <c r="G3327" s="28"/>
      <c r="H3327" s="29" t="str">
        <f>IF(G3327=1,'ANEXO RP14'!$A$51,(IF(G3327=2,'ANEXO RP14'!$A$52,(IF(G3327=3,'ANEXO RP14'!$A$53,(IF(G3327=4,'ANEXO RP14'!$A$54,(IF(G3327=5,'ANEXO RP14'!$A$55,(IF(G3327=6,'ANEXO RP14'!$A$56,(IF(G3327=7,'ANEXO RP14'!$A$57,(IF(G3327=8,'ANEXO RP14'!$A$58,(IF(G3327=9,'ANEXO RP14'!$A$59,(IF(G3327=10,'ANEXO RP14'!$A$60,(IF(G3327=11,'ANEXO RP14'!$A$61,(IF(G3327=12,'ANEXO RP14'!$A$62,(IF(G3327=13,'ANEXO RP14'!$A$63,(IF(G3327=14,'ANEXO RP14'!$A$64,(IF(G3327=15,'ANEXO RP14'!$A$65,(IF(G3327=16,'ANEXO RP14'!$A$66," ")))))))))))))))))))))))))))))))</f>
        <v xml:space="preserve"> </v>
      </c>
      <c r="I3327" s="106"/>
      <c r="J3327" s="114"/>
      <c r="K3327" s="91"/>
    </row>
    <row r="3328" spans="1:11" s="30" customFormat="1" ht="41.25" customHeight="1" thickBot="1" x14ac:dyDescent="0.3">
      <c r="A3328" s="113"/>
      <c r="B3328" s="93"/>
      <c r="C3328" s="55"/>
      <c r="D3328" s="94" t="e">
        <f>VLOOKUP($C3327:$C$5004,$C$27:$D$5004,2,0)</f>
        <v>#N/A</v>
      </c>
      <c r="E3328" s="99"/>
      <c r="F3328" s="60" t="e">
        <f>VLOOKUP($E3328:$E$5004,'PLANO DE APLICAÇÃO'!$A$5:$B$1002,2,0)</f>
        <v>#N/A</v>
      </c>
      <c r="G3328" s="28"/>
      <c r="H3328" s="29" t="str">
        <f>IF(G3328=1,'ANEXO RP14'!$A$51,(IF(G3328=2,'ANEXO RP14'!$A$52,(IF(G3328=3,'ANEXO RP14'!$A$53,(IF(G3328=4,'ANEXO RP14'!$A$54,(IF(G3328=5,'ANEXO RP14'!$A$55,(IF(G3328=6,'ANEXO RP14'!$A$56,(IF(G3328=7,'ANEXO RP14'!$A$57,(IF(G3328=8,'ANEXO RP14'!$A$58,(IF(G3328=9,'ANEXO RP14'!$A$59,(IF(G3328=10,'ANEXO RP14'!$A$60,(IF(G3328=11,'ANEXO RP14'!$A$61,(IF(G3328=12,'ANEXO RP14'!$A$62,(IF(G3328=13,'ANEXO RP14'!$A$63,(IF(G3328=14,'ANEXO RP14'!$A$64,(IF(G3328=15,'ANEXO RP14'!$A$65,(IF(G3328=16,'ANEXO RP14'!$A$66," ")))))))))))))))))))))))))))))))</f>
        <v xml:space="preserve"> </v>
      </c>
      <c r="I3328" s="106"/>
      <c r="J3328" s="114"/>
      <c r="K3328" s="91"/>
    </row>
    <row r="3329" spans="1:11" s="30" customFormat="1" ht="41.25" customHeight="1" thickBot="1" x14ac:dyDescent="0.3">
      <c r="A3329" s="113"/>
      <c r="B3329" s="93"/>
      <c r="C3329" s="55"/>
      <c r="D3329" s="94" t="e">
        <f>VLOOKUP($C3328:$C$5004,$C$27:$D$5004,2,0)</f>
        <v>#N/A</v>
      </c>
      <c r="E3329" s="99"/>
      <c r="F3329" s="60" t="e">
        <f>VLOOKUP($E3329:$E$5004,'PLANO DE APLICAÇÃO'!$A$5:$B$1002,2,0)</f>
        <v>#N/A</v>
      </c>
      <c r="G3329" s="28"/>
      <c r="H3329" s="29" t="str">
        <f>IF(G3329=1,'ANEXO RP14'!$A$51,(IF(G3329=2,'ANEXO RP14'!$A$52,(IF(G3329=3,'ANEXO RP14'!$A$53,(IF(G3329=4,'ANEXO RP14'!$A$54,(IF(G3329=5,'ANEXO RP14'!$A$55,(IF(G3329=6,'ANEXO RP14'!$A$56,(IF(G3329=7,'ANEXO RP14'!$A$57,(IF(G3329=8,'ANEXO RP14'!$A$58,(IF(G3329=9,'ANEXO RP14'!$A$59,(IF(G3329=10,'ANEXO RP14'!$A$60,(IF(G3329=11,'ANEXO RP14'!$A$61,(IF(G3329=12,'ANEXO RP14'!$A$62,(IF(G3329=13,'ANEXO RP14'!$A$63,(IF(G3329=14,'ANEXO RP14'!$A$64,(IF(G3329=15,'ANEXO RP14'!$A$65,(IF(G3329=16,'ANEXO RP14'!$A$66," ")))))))))))))))))))))))))))))))</f>
        <v xml:space="preserve"> </v>
      </c>
      <c r="I3329" s="106"/>
      <c r="J3329" s="114"/>
      <c r="K3329" s="91"/>
    </row>
    <row r="3330" spans="1:11" s="30" customFormat="1" ht="41.25" customHeight="1" thickBot="1" x14ac:dyDescent="0.3">
      <c r="A3330" s="113"/>
      <c r="B3330" s="93"/>
      <c r="C3330" s="55"/>
      <c r="D3330" s="94" t="e">
        <f>VLOOKUP($C3329:$C$5004,$C$27:$D$5004,2,0)</f>
        <v>#N/A</v>
      </c>
      <c r="E3330" s="99"/>
      <c r="F3330" s="60" t="e">
        <f>VLOOKUP($E3330:$E$5004,'PLANO DE APLICAÇÃO'!$A$5:$B$1002,2,0)</f>
        <v>#N/A</v>
      </c>
      <c r="G3330" s="28"/>
      <c r="H3330" s="29" t="str">
        <f>IF(G3330=1,'ANEXO RP14'!$A$51,(IF(G3330=2,'ANEXO RP14'!$A$52,(IF(G3330=3,'ANEXO RP14'!$A$53,(IF(G3330=4,'ANEXO RP14'!$A$54,(IF(G3330=5,'ANEXO RP14'!$A$55,(IF(G3330=6,'ANEXO RP14'!$A$56,(IF(G3330=7,'ANEXO RP14'!$A$57,(IF(G3330=8,'ANEXO RP14'!$A$58,(IF(G3330=9,'ANEXO RP14'!$A$59,(IF(G3330=10,'ANEXO RP14'!$A$60,(IF(G3330=11,'ANEXO RP14'!$A$61,(IF(G3330=12,'ANEXO RP14'!$A$62,(IF(G3330=13,'ANEXO RP14'!$A$63,(IF(G3330=14,'ANEXO RP14'!$A$64,(IF(G3330=15,'ANEXO RP14'!$A$65,(IF(G3330=16,'ANEXO RP14'!$A$66," ")))))))))))))))))))))))))))))))</f>
        <v xml:space="preserve"> </v>
      </c>
      <c r="I3330" s="106"/>
      <c r="J3330" s="114"/>
      <c r="K3330" s="91"/>
    </row>
    <row r="3331" spans="1:11" s="30" customFormat="1" ht="41.25" customHeight="1" thickBot="1" x14ac:dyDescent="0.3">
      <c r="A3331" s="113"/>
      <c r="B3331" s="93"/>
      <c r="C3331" s="55"/>
      <c r="D3331" s="94" t="e">
        <f>VLOOKUP($C3330:$C$5004,$C$27:$D$5004,2,0)</f>
        <v>#N/A</v>
      </c>
      <c r="E3331" s="99"/>
      <c r="F3331" s="60" t="e">
        <f>VLOOKUP($E3331:$E$5004,'PLANO DE APLICAÇÃO'!$A$5:$B$1002,2,0)</f>
        <v>#N/A</v>
      </c>
      <c r="G3331" s="28"/>
      <c r="H3331" s="29" t="str">
        <f>IF(G3331=1,'ANEXO RP14'!$A$51,(IF(G3331=2,'ANEXO RP14'!$A$52,(IF(G3331=3,'ANEXO RP14'!$A$53,(IF(G3331=4,'ANEXO RP14'!$A$54,(IF(G3331=5,'ANEXO RP14'!$A$55,(IF(G3331=6,'ANEXO RP14'!$A$56,(IF(G3331=7,'ANEXO RP14'!$A$57,(IF(G3331=8,'ANEXO RP14'!$A$58,(IF(G3331=9,'ANEXO RP14'!$A$59,(IF(G3331=10,'ANEXO RP14'!$A$60,(IF(G3331=11,'ANEXO RP14'!$A$61,(IF(G3331=12,'ANEXO RP14'!$A$62,(IF(G3331=13,'ANEXO RP14'!$A$63,(IF(G3331=14,'ANEXO RP14'!$A$64,(IF(G3331=15,'ANEXO RP14'!$A$65,(IF(G3331=16,'ANEXO RP14'!$A$66," ")))))))))))))))))))))))))))))))</f>
        <v xml:space="preserve"> </v>
      </c>
      <c r="I3331" s="106"/>
      <c r="J3331" s="114"/>
      <c r="K3331" s="91"/>
    </row>
    <row r="3332" spans="1:11" s="30" customFormat="1" ht="41.25" customHeight="1" thickBot="1" x14ac:dyDescent="0.3">
      <c r="A3332" s="113"/>
      <c r="B3332" s="93"/>
      <c r="C3332" s="55"/>
      <c r="D3332" s="94" t="e">
        <f>VLOOKUP($C3331:$C$5004,$C$27:$D$5004,2,0)</f>
        <v>#N/A</v>
      </c>
      <c r="E3332" s="99"/>
      <c r="F3332" s="60" t="e">
        <f>VLOOKUP($E3332:$E$5004,'PLANO DE APLICAÇÃO'!$A$5:$B$1002,2,0)</f>
        <v>#N/A</v>
      </c>
      <c r="G3332" s="28"/>
      <c r="H3332" s="29" t="str">
        <f>IF(G3332=1,'ANEXO RP14'!$A$51,(IF(G3332=2,'ANEXO RP14'!$A$52,(IF(G3332=3,'ANEXO RP14'!$A$53,(IF(G3332=4,'ANEXO RP14'!$A$54,(IF(G3332=5,'ANEXO RP14'!$A$55,(IF(G3332=6,'ANEXO RP14'!$A$56,(IF(G3332=7,'ANEXO RP14'!$A$57,(IF(G3332=8,'ANEXO RP14'!$A$58,(IF(G3332=9,'ANEXO RP14'!$A$59,(IF(G3332=10,'ANEXO RP14'!$A$60,(IF(G3332=11,'ANEXO RP14'!$A$61,(IF(G3332=12,'ANEXO RP14'!$A$62,(IF(G3332=13,'ANEXO RP14'!$A$63,(IF(G3332=14,'ANEXO RP14'!$A$64,(IF(G3332=15,'ANEXO RP14'!$A$65,(IF(G3332=16,'ANEXO RP14'!$A$66," ")))))))))))))))))))))))))))))))</f>
        <v xml:space="preserve"> </v>
      </c>
      <c r="I3332" s="106"/>
      <c r="J3332" s="114"/>
      <c r="K3332" s="91"/>
    </row>
    <row r="3333" spans="1:11" s="30" customFormat="1" ht="41.25" customHeight="1" thickBot="1" x14ac:dyDescent="0.3">
      <c r="A3333" s="113"/>
      <c r="B3333" s="93"/>
      <c r="C3333" s="55"/>
      <c r="D3333" s="94" t="e">
        <f>VLOOKUP($C3332:$C$5004,$C$27:$D$5004,2,0)</f>
        <v>#N/A</v>
      </c>
      <c r="E3333" s="99"/>
      <c r="F3333" s="60" t="e">
        <f>VLOOKUP($E3333:$E$5004,'PLANO DE APLICAÇÃO'!$A$5:$B$1002,2,0)</f>
        <v>#N/A</v>
      </c>
      <c r="G3333" s="28"/>
      <c r="H3333" s="29" t="str">
        <f>IF(G3333=1,'ANEXO RP14'!$A$51,(IF(G3333=2,'ANEXO RP14'!$A$52,(IF(G3333=3,'ANEXO RP14'!$A$53,(IF(G3333=4,'ANEXO RP14'!$A$54,(IF(G3333=5,'ANEXO RP14'!$A$55,(IF(G3333=6,'ANEXO RP14'!$A$56,(IF(G3333=7,'ANEXO RP14'!$A$57,(IF(G3333=8,'ANEXO RP14'!$A$58,(IF(G3333=9,'ANEXO RP14'!$A$59,(IF(G3333=10,'ANEXO RP14'!$A$60,(IF(G3333=11,'ANEXO RP14'!$A$61,(IF(G3333=12,'ANEXO RP14'!$A$62,(IF(G3333=13,'ANEXO RP14'!$A$63,(IF(G3333=14,'ANEXO RP14'!$A$64,(IF(G3333=15,'ANEXO RP14'!$A$65,(IF(G3333=16,'ANEXO RP14'!$A$66," ")))))))))))))))))))))))))))))))</f>
        <v xml:space="preserve"> </v>
      </c>
      <c r="I3333" s="106"/>
      <c r="J3333" s="114"/>
      <c r="K3333" s="91"/>
    </row>
    <row r="3334" spans="1:11" s="30" customFormat="1" ht="41.25" customHeight="1" thickBot="1" x14ac:dyDescent="0.3">
      <c r="A3334" s="113"/>
      <c r="B3334" s="93"/>
      <c r="C3334" s="55"/>
      <c r="D3334" s="94" t="e">
        <f>VLOOKUP($C3333:$C$5004,$C$27:$D$5004,2,0)</f>
        <v>#N/A</v>
      </c>
      <c r="E3334" s="99"/>
      <c r="F3334" s="60" t="e">
        <f>VLOOKUP($E3334:$E$5004,'PLANO DE APLICAÇÃO'!$A$5:$B$1002,2,0)</f>
        <v>#N/A</v>
      </c>
      <c r="G3334" s="28"/>
      <c r="H3334" s="29" t="str">
        <f>IF(G3334=1,'ANEXO RP14'!$A$51,(IF(G3334=2,'ANEXO RP14'!$A$52,(IF(G3334=3,'ANEXO RP14'!$A$53,(IF(G3334=4,'ANEXO RP14'!$A$54,(IF(G3334=5,'ANEXO RP14'!$A$55,(IF(G3334=6,'ANEXO RP14'!$A$56,(IF(G3334=7,'ANEXO RP14'!$A$57,(IF(G3334=8,'ANEXO RP14'!$A$58,(IF(G3334=9,'ANEXO RP14'!$A$59,(IF(G3334=10,'ANEXO RP14'!$A$60,(IF(G3334=11,'ANEXO RP14'!$A$61,(IF(G3334=12,'ANEXO RP14'!$A$62,(IF(G3334=13,'ANEXO RP14'!$A$63,(IF(G3334=14,'ANEXO RP14'!$A$64,(IF(G3334=15,'ANEXO RP14'!$A$65,(IF(G3334=16,'ANEXO RP14'!$A$66," ")))))))))))))))))))))))))))))))</f>
        <v xml:space="preserve"> </v>
      </c>
      <c r="I3334" s="106"/>
      <c r="J3334" s="114"/>
      <c r="K3334" s="91"/>
    </row>
    <row r="3335" spans="1:11" s="30" customFormat="1" ht="41.25" customHeight="1" thickBot="1" x14ac:dyDescent="0.3">
      <c r="A3335" s="113"/>
      <c r="B3335" s="93"/>
      <c r="C3335" s="55"/>
      <c r="D3335" s="94" t="e">
        <f>VLOOKUP($C3334:$C$5004,$C$27:$D$5004,2,0)</f>
        <v>#N/A</v>
      </c>
      <c r="E3335" s="99"/>
      <c r="F3335" s="60" t="e">
        <f>VLOOKUP($E3335:$E$5004,'PLANO DE APLICAÇÃO'!$A$5:$B$1002,2,0)</f>
        <v>#N/A</v>
      </c>
      <c r="G3335" s="28"/>
      <c r="H3335" s="29" t="str">
        <f>IF(G3335=1,'ANEXO RP14'!$A$51,(IF(G3335=2,'ANEXO RP14'!$A$52,(IF(G3335=3,'ANEXO RP14'!$A$53,(IF(G3335=4,'ANEXO RP14'!$A$54,(IF(G3335=5,'ANEXO RP14'!$A$55,(IF(G3335=6,'ANEXO RP14'!$A$56,(IF(G3335=7,'ANEXO RP14'!$A$57,(IF(G3335=8,'ANEXO RP14'!$A$58,(IF(G3335=9,'ANEXO RP14'!$A$59,(IF(G3335=10,'ANEXO RP14'!$A$60,(IF(G3335=11,'ANEXO RP14'!$A$61,(IF(G3335=12,'ANEXO RP14'!$A$62,(IF(G3335=13,'ANEXO RP14'!$A$63,(IF(G3335=14,'ANEXO RP14'!$A$64,(IF(G3335=15,'ANEXO RP14'!$A$65,(IF(G3335=16,'ANEXO RP14'!$A$66," ")))))))))))))))))))))))))))))))</f>
        <v xml:space="preserve"> </v>
      </c>
      <c r="I3335" s="106"/>
      <c r="J3335" s="114"/>
      <c r="K3335" s="91"/>
    </row>
    <row r="3336" spans="1:11" s="30" customFormat="1" ht="41.25" customHeight="1" thickBot="1" x14ac:dyDescent="0.3">
      <c r="A3336" s="113"/>
      <c r="B3336" s="93"/>
      <c r="C3336" s="55"/>
      <c r="D3336" s="94" t="e">
        <f>VLOOKUP($C3335:$C$5004,$C$27:$D$5004,2,0)</f>
        <v>#N/A</v>
      </c>
      <c r="E3336" s="99"/>
      <c r="F3336" s="60" t="e">
        <f>VLOOKUP($E3336:$E$5004,'PLANO DE APLICAÇÃO'!$A$5:$B$1002,2,0)</f>
        <v>#N/A</v>
      </c>
      <c r="G3336" s="28"/>
      <c r="H3336" s="29" t="str">
        <f>IF(G3336=1,'ANEXO RP14'!$A$51,(IF(G3336=2,'ANEXO RP14'!$A$52,(IF(G3336=3,'ANEXO RP14'!$A$53,(IF(G3336=4,'ANEXO RP14'!$A$54,(IF(G3336=5,'ANEXO RP14'!$A$55,(IF(G3336=6,'ANEXO RP14'!$A$56,(IF(G3336=7,'ANEXO RP14'!$A$57,(IF(G3336=8,'ANEXO RP14'!$A$58,(IF(G3336=9,'ANEXO RP14'!$A$59,(IF(G3336=10,'ANEXO RP14'!$A$60,(IF(G3336=11,'ANEXO RP14'!$A$61,(IF(G3336=12,'ANEXO RP14'!$A$62,(IF(G3336=13,'ANEXO RP14'!$A$63,(IF(G3336=14,'ANEXO RP14'!$A$64,(IF(G3336=15,'ANEXO RP14'!$A$65,(IF(G3336=16,'ANEXO RP14'!$A$66," ")))))))))))))))))))))))))))))))</f>
        <v xml:space="preserve"> </v>
      </c>
      <c r="I3336" s="106"/>
      <c r="J3336" s="114"/>
      <c r="K3336" s="91"/>
    </row>
    <row r="3337" spans="1:11" s="30" customFormat="1" ht="41.25" customHeight="1" thickBot="1" x14ac:dyDescent="0.3">
      <c r="A3337" s="113"/>
      <c r="B3337" s="93"/>
      <c r="C3337" s="55"/>
      <c r="D3337" s="94" t="e">
        <f>VLOOKUP($C3336:$C$5004,$C$27:$D$5004,2,0)</f>
        <v>#N/A</v>
      </c>
      <c r="E3337" s="99"/>
      <c r="F3337" s="60" t="e">
        <f>VLOOKUP($E3337:$E$5004,'PLANO DE APLICAÇÃO'!$A$5:$B$1002,2,0)</f>
        <v>#N/A</v>
      </c>
      <c r="G3337" s="28"/>
      <c r="H3337" s="29" t="str">
        <f>IF(G3337=1,'ANEXO RP14'!$A$51,(IF(G3337=2,'ANEXO RP14'!$A$52,(IF(G3337=3,'ANEXO RP14'!$A$53,(IF(G3337=4,'ANEXO RP14'!$A$54,(IF(G3337=5,'ANEXO RP14'!$A$55,(IF(G3337=6,'ANEXO RP14'!$A$56,(IF(G3337=7,'ANEXO RP14'!$A$57,(IF(G3337=8,'ANEXO RP14'!$A$58,(IF(G3337=9,'ANEXO RP14'!$A$59,(IF(G3337=10,'ANEXO RP14'!$A$60,(IF(G3337=11,'ANEXO RP14'!$A$61,(IF(G3337=12,'ANEXO RP14'!$A$62,(IF(G3337=13,'ANEXO RP14'!$A$63,(IF(G3337=14,'ANEXO RP14'!$A$64,(IF(G3337=15,'ANEXO RP14'!$A$65,(IF(G3337=16,'ANEXO RP14'!$A$66," ")))))))))))))))))))))))))))))))</f>
        <v xml:space="preserve"> </v>
      </c>
      <c r="I3337" s="106"/>
      <c r="J3337" s="114"/>
      <c r="K3337" s="91"/>
    </row>
    <row r="3338" spans="1:11" s="30" customFormat="1" ht="41.25" customHeight="1" thickBot="1" x14ac:dyDescent="0.3">
      <c r="A3338" s="113"/>
      <c r="B3338" s="93"/>
      <c r="C3338" s="55"/>
      <c r="D3338" s="94" t="e">
        <f>VLOOKUP($C3337:$C$5004,$C$27:$D$5004,2,0)</f>
        <v>#N/A</v>
      </c>
      <c r="E3338" s="99"/>
      <c r="F3338" s="60" t="e">
        <f>VLOOKUP($E3338:$E$5004,'PLANO DE APLICAÇÃO'!$A$5:$B$1002,2,0)</f>
        <v>#N/A</v>
      </c>
      <c r="G3338" s="28"/>
      <c r="H3338" s="29" t="str">
        <f>IF(G3338=1,'ANEXO RP14'!$A$51,(IF(G3338=2,'ANEXO RP14'!$A$52,(IF(G3338=3,'ANEXO RP14'!$A$53,(IF(G3338=4,'ANEXO RP14'!$A$54,(IF(G3338=5,'ANEXO RP14'!$A$55,(IF(G3338=6,'ANEXO RP14'!$A$56,(IF(G3338=7,'ANEXO RP14'!$A$57,(IF(G3338=8,'ANEXO RP14'!$A$58,(IF(G3338=9,'ANEXO RP14'!$A$59,(IF(G3338=10,'ANEXO RP14'!$A$60,(IF(G3338=11,'ANEXO RP14'!$A$61,(IF(G3338=12,'ANEXO RP14'!$A$62,(IF(G3338=13,'ANEXO RP14'!$A$63,(IF(G3338=14,'ANEXO RP14'!$A$64,(IF(G3338=15,'ANEXO RP14'!$A$65,(IF(G3338=16,'ANEXO RP14'!$A$66," ")))))))))))))))))))))))))))))))</f>
        <v xml:space="preserve"> </v>
      </c>
      <c r="I3338" s="106"/>
      <c r="J3338" s="114"/>
      <c r="K3338" s="91"/>
    </row>
    <row r="3339" spans="1:11" s="30" customFormat="1" ht="41.25" customHeight="1" thickBot="1" x14ac:dyDescent="0.3">
      <c r="A3339" s="113"/>
      <c r="B3339" s="93"/>
      <c r="C3339" s="55"/>
      <c r="D3339" s="94" t="e">
        <f>VLOOKUP($C3338:$C$5004,$C$27:$D$5004,2,0)</f>
        <v>#N/A</v>
      </c>
      <c r="E3339" s="99"/>
      <c r="F3339" s="60" t="e">
        <f>VLOOKUP($E3339:$E$5004,'PLANO DE APLICAÇÃO'!$A$5:$B$1002,2,0)</f>
        <v>#N/A</v>
      </c>
      <c r="G3339" s="28"/>
      <c r="H3339" s="29" t="str">
        <f>IF(G3339=1,'ANEXO RP14'!$A$51,(IF(G3339=2,'ANEXO RP14'!$A$52,(IF(G3339=3,'ANEXO RP14'!$A$53,(IF(G3339=4,'ANEXO RP14'!$A$54,(IF(G3339=5,'ANEXO RP14'!$A$55,(IF(G3339=6,'ANEXO RP14'!$A$56,(IF(G3339=7,'ANEXO RP14'!$A$57,(IF(G3339=8,'ANEXO RP14'!$A$58,(IF(G3339=9,'ANEXO RP14'!$A$59,(IF(G3339=10,'ANEXO RP14'!$A$60,(IF(G3339=11,'ANEXO RP14'!$A$61,(IF(G3339=12,'ANEXO RP14'!$A$62,(IF(G3339=13,'ANEXO RP14'!$A$63,(IF(G3339=14,'ANEXO RP14'!$A$64,(IF(G3339=15,'ANEXO RP14'!$A$65,(IF(G3339=16,'ANEXO RP14'!$A$66," ")))))))))))))))))))))))))))))))</f>
        <v xml:space="preserve"> </v>
      </c>
      <c r="I3339" s="106"/>
      <c r="J3339" s="114"/>
      <c r="K3339" s="91"/>
    </row>
    <row r="3340" spans="1:11" s="30" customFormat="1" ht="41.25" customHeight="1" thickBot="1" x14ac:dyDescent="0.3">
      <c r="A3340" s="113"/>
      <c r="B3340" s="93"/>
      <c r="C3340" s="55"/>
      <c r="D3340" s="94" t="e">
        <f>VLOOKUP($C3339:$C$5004,$C$27:$D$5004,2,0)</f>
        <v>#N/A</v>
      </c>
      <c r="E3340" s="99"/>
      <c r="F3340" s="60" t="e">
        <f>VLOOKUP($E3340:$E$5004,'PLANO DE APLICAÇÃO'!$A$5:$B$1002,2,0)</f>
        <v>#N/A</v>
      </c>
      <c r="G3340" s="28"/>
      <c r="H3340" s="29" t="str">
        <f>IF(G3340=1,'ANEXO RP14'!$A$51,(IF(G3340=2,'ANEXO RP14'!$A$52,(IF(G3340=3,'ANEXO RP14'!$A$53,(IF(G3340=4,'ANEXO RP14'!$A$54,(IF(G3340=5,'ANEXO RP14'!$A$55,(IF(G3340=6,'ANEXO RP14'!$A$56,(IF(G3340=7,'ANEXO RP14'!$A$57,(IF(G3340=8,'ANEXO RP14'!$A$58,(IF(G3340=9,'ANEXO RP14'!$A$59,(IF(G3340=10,'ANEXO RP14'!$A$60,(IF(G3340=11,'ANEXO RP14'!$A$61,(IF(G3340=12,'ANEXO RP14'!$A$62,(IF(G3340=13,'ANEXO RP14'!$A$63,(IF(G3340=14,'ANEXO RP14'!$A$64,(IF(G3340=15,'ANEXO RP14'!$A$65,(IF(G3340=16,'ANEXO RP14'!$A$66," ")))))))))))))))))))))))))))))))</f>
        <v xml:space="preserve"> </v>
      </c>
      <c r="I3340" s="106"/>
      <c r="J3340" s="114"/>
      <c r="K3340" s="91"/>
    </row>
    <row r="3341" spans="1:11" s="30" customFormat="1" ht="41.25" customHeight="1" thickBot="1" x14ac:dyDescent="0.3">
      <c r="A3341" s="113"/>
      <c r="B3341" s="93"/>
      <c r="C3341" s="55"/>
      <c r="D3341" s="94" t="e">
        <f>VLOOKUP($C3340:$C$5004,$C$27:$D$5004,2,0)</f>
        <v>#N/A</v>
      </c>
      <c r="E3341" s="99"/>
      <c r="F3341" s="60" t="e">
        <f>VLOOKUP($E3341:$E$5004,'PLANO DE APLICAÇÃO'!$A$5:$B$1002,2,0)</f>
        <v>#N/A</v>
      </c>
      <c r="G3341" s="28"/>
      <c r="H3341" s="29" t="str">
        <f>IF(G3341=1,'ANEXO RP14'!$A$51,(IF(G3341=2,'ANEXO RP14'!$A$52,(IF(G3341=3,'ANEXO RP14'!$A$53,(IF(G3341=4,'ANEXO RP14'!$A$54,(IF(G3341=5,'ANEXO RP14'!$A$55,(IF(G3341=6,'ANEXO RP14'!$A$56,(IF(G3341=7,'ANEXO RP14'!$A$57,(IF(G3341=8,'ANEXO RP14'!$A$58,(IF(G3341=9,'ANEXO RP14'!$A$59,(IF(G3341=10,'ANEXO RP14'!$A$60,(IF(G3341=11,'ANEXO RP14'!$A$61,(IF(G3341=12,'ANEXO RP14'!$A$62,(IF(G3341=13,'ANEXO RP14'!$A$63,(IF(G3341=14,'ANEXO RP14'!$A$64,(IF(G3341=15,'ANEXO RP14'!$A$65,(IF(G3341=16,'ANEXO RP14'!$A$66," ")))))))))))))))))))))))))))))))</f>
        <v xml:space="preserve"> </v>
      </c>
      <c r="I3341" s="106"/>
      <c r="J3341" s="114"/>
      <c r="K3341" s="91"/>
    </row>
    <row r="3342" spans="1:11" s="30" customFormat="1" ht="41.25" customHeight="1" thickBot="1" x14ac:dyDescent="0.3">
      <c r="A3342" s="113"/>
      <c r="B3342" s="93"/>
      <c r="C3342" s="55"/>
      <c r="D3342" s="94" t="e">
        <f>VLOOKUP($C3341:$C$5004,$C$27:$D$5004,2,0)</f>
        <v>#N/A</v>
      </c>
      <c r="E3342" s="99"/>
      <c r="F3342" s="60" t="e">
        <f>VLOOKUP($E3342:$E$5004,'PLANO DE APLICAÇÃO'!$A$5:$B$1002,2,0)</f>
        <v>#N/A</v>
      </c>
      <c r="G3342" s="28"/>
      <c r="H3342" s="29" t="str">
        <f>IF(G3342=1,'ANEXO RP14'!$A$51,(IF(G3342=2,'ANEXO RP14'!$A$52,(IF(G3342=3,'ANEXO RP14'!$A$53,(IF(G3342=4,'ANEXO RP14'!$A$54,(IF(G3342=5,'ANEXO RP14'!$A$55,(IF(G3342=6,'ANEXO RP14'!$A$56,(IF(G3342=7,'ANEXO RP14'!$A$57,(IF(G3342=8,'ANEXO RP14'!$A$58,(IF(G3342=9,'ANEXO RP14'!$A$59,(IF(G3342=10,'ANEXO RP14'!$A$60,(IF(G3342=11,'ANEXO RP14'!$A$61,(IF(G3342=12,'ANEXO RP14'!$A$62,(IF(G3342=13,'ANEXO RP14'!$A$63,(IF(G3342=14,'ANEXO RP14'!$A$64,(IF(G3342=15,'ANEXO RP14'!$A$65,(IF(G3342=16,'ANEXO RP14'!$A$66," ")))))))))))))))))))))))))))))))</f>
        <v xml:space="preserve"> </v>
      </c>
      <c r="I3342" s="106"/>
      <c r="J3342" s="114"/>
      <c r="K3342" s="91"/>
    </row>
    <row r="3343" spans="1:11" s="30" customFormat="1" ht="41.25" customHeight="1" thickBot="1" x14ac:dyDescent="0.3">
      <c r="A3343" s="113"/>
      <c r="B3343" s="93"/>
      <c r="C3343" s="55"/>
      <c r="D3343" s="94" t="e">
        <f>VLOOKUP($C3342:$C$5004,$C$27:$D$5004,2,0)</f>
        <v>#N/A</v>
      </c>
      <c r="E3343" s="99"/>
      <c r="F3343" s="60" t="e">
        <f>VLOOKUP($E3343:$E$5004,'PLANO DE APLICAÇÃO'!$A$5:$B$1002,2,0)</f>
        <v>#N/A</v>
      </c>
      <c r="G3343" s="28"/>
      <c r="H3343" s="29" t="str">
        <f>IF(G3343=1,'ANEXO RP14'!$A$51,(IF(G3343=2,'ANEXO RP14'!$A$52,(IF(G3343=3,'ANEXO RP14'!$A$53,(IF(G3343=4,'ANEXO RP14'!$A$54,(IF(G3343=5,'ANEXO RP14'!$A$55,(IF(G3343=6,'ANEXO RP14'!$A$56,(IF(G3343=7,'ANEXO RP14'!$A$57,(IF(G3343=8,'ANEXO RP14'!$A$58,(IF(G3343=9,'ANEXO RP14'!$A$59,(IF(G3343=10,'ANEXO RP14'!$A$60,(IF(G3343=11,'ANEXO RP14'!$A$61,(IF(G3343=12,'ANEXO RP14'!$A$62,(IF(G3343=13,'ANEXO RP14'!$A$63,(IF(G3343=14,'ANEXO RP14'!$A$64,(IF(G3343=15,'ANEXO RP14'!$A$65,(IF(G3343=16,'ANEXO RP14'!$A$66," ")))))))))))))))))))))))))))))))</f>
        <v xml:space="preserve"> </v>
      </c>
      <c r="I3343" s="106"/>
      <c r="J3343" s="114"/>
      <c r="K3343" s="91"/>
    </row>
    <row r="3344" spans="1:11" s="30" customFormat="1" ht="41.25" customHeight="1" thickBot="1" x14ac:dyDescent="0.3">
      <c r="A3344" s="113"/>
      <c r="B3344" s="93"/>
      <c r="C3344" s="55"/>
      <c r="D3344" s="94" t="e">
        <f>VLOOKUP($C3343:$C$5004,$C$27:$D$5004,2,0)</f>
        <v>#N/A</v>
      </c>
      <c r="E3344" s="99"/>
      <c r="F3344" s="60" t="e">
        <f>VLOOKUP($E3344:$E$5004,'PLANO DE APLICAÇÃO'!$A$5:$B$1002,2,0)</f>
        <v>#N/A</v>
      </c>
      <c r="G3344" s="28"/>
      <c r="H3344" s="29" t="str">
        <f>IF(G3344=1,'ANEXO RP14'!$A$51,(IF(G3344=2,'ANEXO RP14'!$A$52,(IF(G3344=3,'ANEXO RP14'!$A$53,(IF(G3344=4,'ANEXO RP14'!$A$54,(IF(G3344=5,'ANEXO RP14'!$A$55,(IF(G3344=6,'ANEXO RP14'!$A$56,(IF(G3344=7,'ANEXO RP14'!$A$57,(IF(G3344=8,'ANEXO RP14'!$A$58,(IF(G3344=9,'ANEXO RP14'!$A$59,(IF(G3344=10,'ANEXO RP14'!$A$60,(IF(G3344=11,'ANEXO RP14'!$A$61,(IF(G3344=12,'ANEXO RP14'!$A$62,(IF(G3344=13,'ANEXO RP14'!$A$63,(IF(G3344=14,'ANEXO RP14'!$A$64,(IF(G3344=15,'ANEXO RP14'!$A$65,(IF(G3344=16,'ANEXO RP14'!$A$66," ")))))))))))))))))))))))))))))))</f>
        <v xml:space="preserve"> </v>
      </c>
      <c r="I3344" s="106"/>
      <c r="J3344" s="114"/>
      <c r="K3344" s="91"/>
    </row>
    <row r="3345" spans="1:11" s="30" customFormat="1" ht="41.25" customHeight="1" thickBot="1" x14ac:dyDescent="0.3">
      <c r="A3345" s="113"/>
      <c r="B3345" s="93"/>
      <c r="C3345" s="55"/>
      <c r="D3345" s="94" t="e">
        <f>VLOOKUP($C3344:$C$5004,$C$27:$D$5004,2,0)</f>
        <v>#N/A</v>
      </c>
      <c r="E3345" s="99"/>
      <c r="F3345" s="60" t="e">
        <f>VLOOKUP($E3345:$E$5004,'PLANO DE APLICAÇÃO'!$A$5:$B$1002,2,0)</f>
        <v>#N/A</v>
      </c>
      <c r="G3345" s="28"/>
      <c r="H3345" s="29" t="str">
        <f>IF(G3345=1,'ANEXO RP14'!$A$51,(IF(G3345=2,'ANEXO RP14'!$A$52,(IF(G3345=3,'ANEXO RP14'!$A$53,(IF(G3345=4,'ANEXO RP14'!$A$54,(IF(G3345=5,'ANEXO RP14'!$A$55,(IF(G3345=6,'ANEXO RP14'!$A$56,(IF(G3345=7,'ANEXO RP14'!$A$57,(IF(G3345=8,'ANEXO RP14'!$A$58,(IF(G3345=9,'ANEXO RP14'!$A$59,(IF(G3345=10,'ANEXO RP14'!$A$60,(IF(G3345=11,'ANEXO RP14'!$A$61,(IF(G3345=12,'ANEXO RP14'!$A$62,(IF(G3345=13,'ANEXO RP14'!$A$63,(IF(G3345=14,'ANEXO RP14'!$A$64,(IF(G3345=15,'ANEXO RP14'!$A$65,(IF(G3345=16,'ANEXO RP14'!$A$66," ")))))))))))))))))))))))))))))))</f>
        <v xml:space="preserve"> </v>
      </c>
      <c r="I3345" s="106"/>
      <c r="J3345" s="114"/>
      <c r="K3345" s="91"/>
    </row>
    <row r="3346" spans="1:11" s="30" customFormat="1" ht="41.25" customHeight="1" thickBot="1" x14ac:dyDescent="0.3">
      <c r="A3346" s="113"/>
      <c r="B3346" s="93"/>
      <c r="C3346" s="55"/>
      <c r="D3346" s="94" t="e">
        <f>VLOOKUP($C3345:$C$5004,$C$27:$D$5004,2,0)</f>
        <v>#N/A</v>
      </c>
      <c r="E3346" s="99"/>
      <c r="F3346" s="60" t="e">
        <f>VLOOKUP($E3346:$E$5004,'PLANO DE APLICAÇÃO'!$A$5:$B$1002,2,0)</f>
        <v>#N/A</v>
      </c>
      <c r="G3346" s="28"/>
      <c r="H3346" s="29" t="str">
        <f>IF(G3346=1,'ANEXO RP14'!$A$51,(IF(G3346=2,'ANEXO RP14'!$A$52,(IF(G3346=3,'ANEXO RP14'!$A$53,(IF(G3346=4,'ANEXO RP14'!$A$54,(IF(G3346=5,'ANEXO RP14'!$A$55,(IF(G3346=6,'ANEXO RP14'!$A$56,(IF(G3346=7,'ANEXO RP14'!$A$57,(IF(G3346=8,'ANEXO RP14'!$A$58,(IF(G3346=9,'ANEXO RP14'!$A$59,(IF(G3346=10,'ANEXO RP14'!$A$60,(IF(G3346=11,'ANEXO RP14'!$A$61,(IF(G3346=12,'ANEXO RP14'!$A$62,(IF(G3346=13,'ANEXO RP14'!$A$63,(IF(G3346=14,'ANEXO RP14'!$A$64,(IF(G3346=15,'ANEXO RP14'!$A$65,(IF(G3346=16,'ANEXO RP14'!$A$66," ")))))))))))))))))))))))))))))))</f>
        <v xml:space="preserve"> </v>
      </c>
      <c r="I3346" s="106"/>
      <c r="J3346" s="114"/>
      <c r="K3346" s="91"/>
    </row>
    <row r="3347" spans="1:11" s="30" customFormat="1" ht="41.25" customHeight="1" thickBot="1" x14ac:dyDescent="0.3">
      <c r="A3347" s="113"/>
      <c r="B3347" s="93"/>
      <c r="C3347" s="55"/>
      <c r="D3347" s="94" t="e">
        <f>VLOOKUP($C3346:$C$5004,$C$27:$D$5004,2,0)</f>
        <v>#N/A</v>
      </c>
      <c r="E3347" s="99"/>
      <c r="F3347" s="60" t="e">
        <f>VLOOKUP($E3347:$E$5004,'PLANO DE APLICAÇÃO'!$A$5:$B$1002,2,0)</f>
        <v>#N/A</v>
      </c>
      <c r="G3347" s="28"/>
      <c r="H3347" s="29" t="str">
        <f>IF(G3347=1,'ANEXO RP14'!$A$51,(IF(G3347=2,'ANEXO RP14'!$A$52,(IF(G3347=3,'ANEXO RP14'!$A$53,(IF(G3347=4,'ANEXO RP14'!$A$54,(IF(G3347=5,'ANEXO RP14'!$A$55,(IF(G3347=6,'ANEXO RP14'!$A$56,(IF(G3347=7,'ANEXO RP14'!$A$57,(IF(G3347=8,'ANEXO RP14'!$A$58,(IF(G3347=9,'ANEXO RP14'!$A$59,(IF(G3347=10,'ANEXO RP14'!$A$60,(IF(G3347=11,'ANEXO RP14'!$A$61,(IF(G3347=12,'ANEXO RP14'!$A$62,(IF(G3347=13,'ANEXO RP14'!$A$63,(IF(G3347=14,'ANEXO RP14'!$A$64,(IF(G3347=15,'ANEXO RP14'!$A$65,(IF(G3347=16,'ANEXO RP14'!$A$66," ")))))))))))))))))))))))))))))))</f>
        <v xml:space="preserve"> </v>
      </c>
      <c r="I3347" s="106"/>
      <c r="J3347" s="114"/>
      <c r="K3347" s="91"/>
    </row>
    <row r="3348" spans="1:11" s="30" customFormat="1" ht="41.25" customHeight="1" thickBot="1" x14ac:dyDescent="0.3">
      <c r="A3348" s="113"/>
      <c r="B3348" s="93"/>
      <c r="C3348" s="55"/>
      <c r="D3348" s="94" t="e">
        <f>VLOOKUP($C3347:$C$5004,$C$27:$D$5004,2,0)</f>
        <v>#N/A</v>
      </c>
      <c r="E3348" s="99"/>
      <c r="F3348" s="60" t="e">
        <f>VLOOKUP($E3348:$E$5004,'PLANO DE APLICAÇÃO'!$A$5:$B$1002,2,0)</f>
        <v>#N/A</v>
      </c>
      <c r="G3348" s="28"/>
      <c r="H3348" s="29" t="str">
        <f>IF(G3348=1,'ANEXO RP14'!$A$51,(IF(G3348=2,'ANEXO RP14'!$A$52,(IF(G3348=3,'ANEXO RP14'!$A$53,(IF(G3348=4,'ANEXO RP14'!$A$54,(IF(G3348=5,'ANEXO RP14'!$A$55,(IF(G3348=6,'ANEXO RP14'!$A$56,(IF(G3348=7,'ANEXO RP14'!$A$57,(IF(G3348=8,'ANEXO RP14'!$A$58,(IF(G3348=9,'ANEXO RP14'!$A$59,(IF(G3348=10,'ANEXO RP14'!$A$60,(IF(G3348=11,'ANEXO RP14'!$A$61,(IF(G3348=12,'ANEXO RP14'!$A$62,(IF(G3348=13,'ANEXO RP14'!$A$63,(IF(G3348=14,'ANEXO RP14'!$A$64,(IF(G3348=15,'ANEXO RP14'!$A$65,(IF(G3348=16,'ANEXO RP14'!$A$66," ")))))))))))))))))))))))))))))))</f>
        <v xml:space="preserve"> </v>
      </c>
      <c r="I3348" s="106"/>
      <c r="J3348" s="114"/>
      <c r="K3348" s="91"/>
    </row>
    <row r="3349" spans="1:11" s="30" customFormat="1" ht="41.25" customHeight="1" thickBot="1" x14ac:dyDescent="0.3">
      <c r="A3349" s="113"/>
      <c r="B3349" s="93"/>
      <c r="C3349" s="55"/>
      <c r="D3349" s="94" t="e">
        <f>VLOOKUP($C3348:$C$5004,$C$27:$D$5004,2,0)</f>
        <v>#N/A</v>
      </c>
      <c r="E3349" s="99"/>
      <c r="F3349" s="60" t="e">
        <f>VLOOKUP($E3349:$E$5004,'PLANO DE APLICAÇÃO'!$A$5:$B$1002,2,0)</f>
        <v>#N/A</v>
      </c>
      <c r="G3349" s="28"/>
      <c r="H3349" s="29" t="str">
        <f>IF(G3349=1,'ANEXO RP14'!$A$51,(IF(G3349=2,'ANEXO RP14'!$A$52,(IF(G3349=3,'ANEXO RP14'!$A$53,(IF(G3349=4,'ANEXO RP14'!$A$54,(IF(G3349=5,'ANEXO RP14'!$A$55,(IF(G3349=6,'ANEXO RP14'!$A$56,(IF(G3349=7,'ANEXO RP14'!$A$57,(IF(G3349=8,'ANEXO RP14'!$A$58,(IF(G3349=9,'ANEXO RP14'!$A$59,(IF(G3349=10,'ANEXO RP14'!$A$60,(IF(G3349=11,'ANEXO RP14'!$A$61,(IF(G3349=12,'ANEXO RP14'!$A$62,(IF(G3349=13,'ANEXO RP14'!$A$63,(IF(G3349=14,'ANEXO RP14'!$A$64,(IF(G3349=15,'ANEXO RP14'!$A$65,(IF(G3349=16,'ANEXO RP14'!$A$66," ")))))))))))))))))))))))))))))))</f>
        <v xml:space="preserve"> </v>
      </c>
      <c r="I3349" s="106"/>
      <c r="J3349" s="114"/>
      <c r="K3349" s="91"/>
    </row>
    <row r="3350" spans="1:11" s="30" customFormat="1" ht="41.25" customHeight="1" thickBot="1" x14ac:dyDescent="0.3">
      <c r="A3350" s="113"/>
      <c r="B3350" s="93"/>
      <c r="C3350" s="55"/>
      <c r="D3350" s="94" t="e">
        <f>VLOOKUP($C3349:$C$5004,$C$27:$D$5004,2,0)</f>
        <v>#N/A</v>
      </c>
      <c r="E3350" s="99"/>
      <c r="F3350" s="60" t="e">
        <f>VLOOKUP($E3350:$E$5004,'PLANO DE APLICAÇÃO'!$A$5:$B$1002,2,0)</f>
        <v>#N/A</v>
      </c>
      <c r="G3350" s="28"/>
      <c r="H3350" s="29" t="str">
        <f>IF(G3350=1,'ANEXO RP14'!$A$51,(IF(G3350=2,'ANEXO RP14'!$A$52,(IF(G3350=3,'ANEXO RP14'!$A$53,(IF(G3350=4,'ANEXO RP14'!$A$54,(IF(G3350=5,'ANEXO RP14'!$A$55,(IF(G3350=6,'ANEXO RP14'!$A$56,(IF(G3350=7,'ANEXO RP14'!$A$57,(IF(G3350=8,'ANEXO RP14'!$A$58,(IF(G3350=9,'ANEXO RP14'!$A$59,(IF(G3350=10,'ANEXO RP14'!$A$60,(IF(G3350=11,'ANEXO RP14'!$A$61,(IF(G3350=12,'ANEXO RP14'!$A$62,(IF(G3350=13,'ANEXO RP14'!$A$63,(IF(G3350=14,'ANEXO RP14'!$A$64,(IF(G3350=15,'ANEXO RP14'!$A$65,(IF(G3350=16,'ANEXO RP14'!$A$66," ")))))))))))))))))))))))))))))))</f>
        <v xml:space="preserve"> </v>
      </c>
      <c r="I3350" s="106"/>
      <c r="J3350" s="114"/>
      <c r="K3350" s="91"/>
    </row>
    <row r="3351" spans="1:11" s="30" customFormat="1" ht="41.25" customHeight="1" thickBot="1" x14ac:dyDescent="0.3">
      <c r="A3351" s="113"/>
      <c r="B3351" s="93"/>
      <c r="C3351" s="55"/>
      <c r="D3351" s="94" t="e">
        <f>VLOOKUP($C3350:$C$5004,$C$27:$D$5004,2,0)</f>
        <v>#N/A</v>
      </c>
      <c r="E3351" s="99"/>
      <c r="F3351" s="60" t="e">
        <f>VLOOKUP($E3351:$E$5004,'PLANO DE APLICAÇÃO'!$A$5:$B$1002,2,0)</f>
        <v>#N/A</v>
      </c>
      <c r="G3351" s="28"/>
      <c r="H3351" s="29" t="str">
        <f>IF(G3351=1,'ANEXO RP14'!$A$51,(IF(G3351=2,'ANEXO RP14'!$A$52,(IF(G3351=3,'ANEXO RP14'!$A$53,(IF(G3351=4,'ANEXO RP14'!$A$54,(IF(G3351=5,'ANEXO RP14'!$A$55,(IF(G3351=6,'ANEXO RP14'!$A$56,(IF(G3351=7,'ANEXO RP14'!$A$57,(IF(G3351=8,'ANEXO RP14'!$A$58,(IF(G3351=9,'ANEXO RP14'!$A$59,(IF(G3351=10,'ANEXO RP14'!$A$60,(IF(G3351=11,'ANEXO RP14'!$A$61,(IF(G3351=12,'ANEXO RP14'!$A$62,(IF(G3351=13,'ANEXO RP14'!$A$63,(IF(G3351=14,'ANEXO RP14'!$A$64,(IF(G3351=15,'ANEXO RP14'!$A$65,(IF(G3351=16,'ANEXO RP14'!$A$66," ")))))))))))))))))))))))))))))))</f>
        <v xml:space="preserve"> </v>
      </c>
      <c r="I3351" s="106"/>
      <c r="J3351" s="114"/>
      <c r="K3351" s="91"/>
    </row>
    <row r="3352" spans="1:11" s="30" customFormat="1" ht="41.25" customHeight="1" thickBot="1" x14ac:dyDescent="0.3">
      <c r="A3352" s="113"/>
      <c r="B3352" s="93"/>
      <c r="C3352" s="55"/>
      <c r="D3352" s="94" t="e">
        <f>VLOOKUP($C3351:$C$5004,$C$27:$D$5004,2,0)</f>
        <v>#N/A</v>
      </c>
      <c r="E3352" s="99"/>
      <c r="F3352" s="60" t="e">
        <f>VLOOKUP($E3352:$E$5004,'PLANO DE APLICAÇÃO'!$A$5:$B$1002,2,0)</f>
        <v>#N/A</v>
      </c>
      <c r="G3352" s="28"/>
      <c r="H3352" s="29" t="str">
        <f>IF(G3352=1,'ANEXO RP14'!$A$51,(IF(G3352=2,'ANEXO RP14'!$A$52,(IF(G3352=3,'ANEXO RP14'!$A$53,(IF(G3352=4,'ANEXO RP14'!$A$54,(IF(G3352=5,'ANEXO RP14'!$A$55,(IF(G3352=6,'ANEXO RP14'!$A$56,(IF(G3352=7,'ANEXO RP14'!$A$57,(IF(G3352=8,'ANEXO RP14'!$A$58,(IF(G3352=9,'ANEXO RP14'!$A$59,(IF(G3352=10,'ANEXO RP14'!$A$60,(IF(G3352=11,'ANEXO RP14'!$A$61,(IF(G3352=12,'ANEXO RP14'!$A$62,(IF(G3352=13,'ANEXO RP14'!$A$63,(IF(G3352=14,'ANEXO RP14'!$A$64,(IF(G3352=15,'ANEXO RP14'!$A$65,(IF(G3352=16,'ANEXO RP14'!$A$66," ")))))))))))))))))))))))))))))))</f>
        <v xml:space="preserve"> </v>
      </c>
      <c r="I3352" s="106"/>
      <c r="J3352" s="114"/>
      <c r="K3352" s="91"/>
    </row>
    <row r="3353" spans="1:11" s="30" customFormat="1" ht="41.25" customHeight="1" thickBot="1" x14ac:dyDescent="0.3">
      <c r="A3353" s="113"/>
      <c r="B3353" s="93"/>
      <c r="C3353" s="55"/>
      <c r="D3353" s="94" t="e">
        <f>VLOOKUP($C3352:$C$5004,$C$27:$D$5004,2,0)</f>
        <v>#N/A</v>
      </c>
      <c r="E3353" s="99"/>
      <c r="F3353" s="60" t="e">
        <f>VLOOKUP($E3353:$E$5004,'PLANO DE APLICAÇÃO'!$A$5:$B$1002,2,0)</f>
        <v>#N/A</v>
      </c>
      <c r="G3353" s="28"/>
      <c r="H3353" s="29" t="str">
        <f>IF(G3353=1,'ANEXO RP14'!$A$51,(IF(G3353=2,'ANEXO RP14'!$A$52,(IF(G3353=3,'ANEXO RP14'!$A$53,(IF(G3353=4,'ANEXO RP14'!$A$54,(IF(G3353=5,'ANEXO RP14'!$A$55,(IF(G3353=6,'ANEXO RP14'!$A$56,(IF(G3353=7,'ANEXO RP14'!$A$57,(IF(G3353=8,'ANEXO RP14'!$A$58,(IF(G3353=9,'ANEXO RP14'!$A$59,(IF(G3353=10,'ANEXO RP14'!$A$60,(IF(G3353=11,'ANEXO RP14'!$A$61,(IF(G3353=12,'ANEXO RP14'!$A$62,(IF(G3353=13,'ANEXO RP14'!$A$63,(IF(G3353=14,'ANEXO RP14'!$A$64,(IF(G3353=15,'ANEXO RP14'!$A$65,(IF(G3353=16,'ANEXO RP14'!$A$66," ")))))))))))))))))))))))))))))))</f>
        <v xml:space="preserve"> </v>
      </c>
      <c r="I3353" s="106"/>
      <c r="J3353" s="114"/>
      <c r="K3353" s="91"/>
    </row>
    <row r="3354" spans="1:11" s="30" customFormat="1" ht="41.25" customHeight="1" thickBot="1" x14ac:dyDescent="0.3">
      <c r="A3354" s="113"/>
      <c r="B3354" s="93"/>
      <c r="C3354" s="55"/>
      <c r="D3354" s="94" t="e">
        <f>VLOOKUP($C3353:$C$5004,$C$27:$D$5004,2,0)</f>
        <v>#N/A</v>
      </c>
      <c r="E3354" s="99"/>
      <c r="F3354" s="60" t="e">
        <f>VLOOKUP($E3354:$E$5004,'PLANO DE APLICAÇÃO'!$A$5:$B$1002,2,0)</f>
        <v>#N/A</v>
      </c>
      <c r="G3354" s="28"/>
      <c r="H3354" s="29" t="str">
        <f>IF(G3354=1,'ANEXO RP14'!$A$51,(IF(G3354=2,'ANEXO RP14'!$A$52,(IF(G3354=3,'ANEXO RP14'!$A$53,(IF(G3354=4,'ANEXO RP14'!$A$54,(IF(G3354=5,'ANEXO RP14'!$A$55,(IF(G3354=6,'ANEXO RP14'!$A$56,(IF(G3354=7,'ANEXO RP14'!$A$57,(IF(G3354=8,'ANEXO RP14'!$A$58,(IF(G3354=9,'ANEXO RP14'!$A$59,(IF(G3354=10,'ANEXO RP14'!$A$60,(IF(G3354=11,'ANEXO RP14'!$A$61,(IF(G3354=12,'ANEXO RP14'!$A$62,(IF(G3354=13,'ANEXO RP14'!$A$63,(IF(G3354=14,'ANEXO RP14'!$A$64,(IF(G3354=15,'ANEXO RP14'!$A$65,(IF(G3354=16,'ANEXO RP14'!$A$66," ")))))))))))))))))))))))))))))))</f>
        <v xml:space="preserve"> </v>
      </c>
      <c r="I3354" s="106"/>
      <c r="J3354" s="114"/>
      <c r="K3354" s="91"/>
    </row>
    <row r="3355" spans="1:11" s="30" customFormat="1" ht="41.25" customHeight="1" thickBot="1" x14ac:dyDescent="0.3">
      <c r="A3355" s="113"/>
      <c r="B3355" s="93"/>
      <c r="C3355" s="55"/>
      <c r="D3355" s="94" t="e">
        <f>VLOOKUP($C3354:$C$5004,$C$27:$D$5004,2,0)</f>
        <v>#N/A</v>
      </c>
      <c r="E3355" s="99"/>
      <c r="F3355" s="60" t="e">
        <f>VLOOKUP($E3355:$E$5004,'PLANO DE APLICAÇÃO'!$A$5:$B$1002,2,0)</f>
        <v>#N/A</v>
      </c>
      <c r="G3355" s="28"/>
      <c r="H3355" s="29" t="str">
        <f>IF(G3355=1,'ANEXO RP14'!$A$51,(IF(G3355=2,'ANEXO RP14'!$A$52,(IF(G3355=3,'ANEXO RP14'!$A$53,(IF(G3355=4,'ANEXO RP14'!$A$54,(IF(G3355=5,'ANEXO RP14'!$A$55,(IF(G3355=6,'ANEXO RP14'!$A$56,(IF(G3355=7,'ANEXO RP14'!$A$57,(IF(G3355=8,'ANEXO RP14'!$A$58,(IF(G3355=9,'ANEXO RP14'!$A$59,(IF(G3355=10,'ANEXO RP14'!$A$60,(IF(G3355=11,'ANEXO RP14'!$A$61,(IF(G3355=12,'ANEXO RP14'!$A$62,(IF(G3355=13,'ANEXO RP14'!$A$63,(IF(G3355=14,'ANEXO RP14'!$A$64,(IF(G3355=15,'ANEXO RP14'!$A$65,(IF(G3355=16,'ANEXO RP14'!$A$66," ")))))))))))))))))))))))))))))))</f>
        <v xml:space="preserve"> </v>
      </c>
      <c r="I3355" s="106"/>
      <c r="J3355" s="114"/>
      <c r="K3355" s="91"/>
    </row>
    <row r="3356" spans="1:11" s="30" customFormat="1" ht="41.25" customHeight="1" thickBot="1" x14ac:dyDescent="0.3">
      <c r="A3356" s="113"/>
      <c r="B3356" s="93"/>
      <c r="C3356" s="55"/>
      <c r="D3356" s="94" t="e">
        <f>VLOOKUP($C3355:$C$5004,$C$27:$D$5004,2,0)</f>
        <v>#N/A</v>
      </c>
      <c r="E3356" s="99"/>
      <c r="F3356" s="60" t="e">
        <f>VLOOKUP($E3356:$E$5004,'PLANO DE APLICAÇÃO'!$A$5:$B$1002,2,0)</f>
        <v>#N/A</v>
      </c>
      <c r="G3356" s="28"/>
      <c r="H3356" s="29" t="str">
        <f>IF(G3356=1,'ANEXO RP14'!$A$51,(IF(G3356=2,'ANEXO RP14'!$A$52,(IF(G3356=3,'ANEXO RP14'!$A$53,(IF(G3356=4,'ANEXO RP14'!$A$54,(IF(G3356=5,'ANEXO RP14'!$A$55,(IF(G3356=6,'ANEXO RP14'!$A$56,(IF(G3356=7,'ANEXO RP14'!$A$57,(IF(G3356=8,'ANEXO RP14'!$A$58,(IF(G3356=9,'ANEXO RP14'!$A$59,(IF(G3356=10,'ANEXO RP14'!$A$60,(IF(G3356=11,'ANEXO RP14'!$A$61,(IF(G3356=12,'ANEXO RP14'!$A$62,(IF(G3356=13,'ANEXO RP14'!$A$63,(IF(G3356=14,'ANEXO RP14'!$A$64,(IF(G3356=15,'ANEXO RP14'!$A$65,(IF(G3356=16,'ANEXO RP14'!$A$66," ")))))))))))))))))))))))))))))))</f>
        <v xml:space="preserve"> </v>
      </c>
      <c r="I3356" s="106"/>
      <c r="J3356" s="114"/>
      <c r="K3356" s="91"/>
    </row>
    <row r="3357" spans="1:11" s="30" customFormat="1" ht="41.25" customHeight="1" thickBot="1" x14ac:dyDescent="0.3">
      <c r="A3357" s="113"/>
      <c r="B3357" s="93"/>
      <c r="C3357" s="55"/>
      <c r="D3357" s="94" t="e">
        <f>VLOOKUP($C3356:$C$5004,$C$27:$D$5004,2,0)</f>
        <v>#N/A</v>
      </c>
      <c r="E3357" s="99"/>
      <c r="F3357" s="60" t="e">
        <f>VLOOKUP($E3357:$E$5004,'PLANO DE APLICAÇÃO'!$A$5:$B$1002,2,0)</f>
        <v>#N/A</v>
      </c>
      <c r="G3357" s="28"/>
      <c r="H3357" s="29" t="str">
        <f>IF(G3357=1,'ANEXO RP14'!$A$51,(IF(G3357=2,'ANEXO RP14'!$A$52,(IF(G3357=3,'ANEXO RP14'!$A$53,(IF(G3357=4,'ANEXO RP14'!$A$54,(IF(G3357=5,'ANEXO RP14'!$A$55,(IF(G3357=6,'ANEXO RP14'!$A$56,(IF(G3357=7,'ANEXO RP14'!$A$57,(IF(G3357=8,'ANEXO RP14'!$A$58,(IF(G3357=9,'ANEXO RP14'!$A$59,(IF(G3357=10,'ANEXO RP14'!$A$60,(IF(G3357=11,'ANEXO RP14'!$A$61,(IF(G3357=12,'ANEXO RP14'!$A$62,(IF(G3357=13,'ANEXO RP14'!$A$63,(IF(G3357=14,'ANEXO RP14'!$A$64,(IF(G3357=15,'ANEXO RP14'!$A$65,(IF(G3357=16,'ANEXO RP14'!$A$66," ")))))))))))))))))))))))))))))))</f>
        <v xml:space="preserve"> </v>
      </c>
      <c r="I3357" s="106"/>
      <c r="J3357" s="114"/>
      <c r="K3357" s="91"/>
    </row>
    <row r="3358" spans="1:11" s="30" customFormat="1" ht="41.25" customHeight="1" thickBot="1" x14ac:dyDescent="0.3">
      <c r="A3358" s="113"/>
      <c r="B3358" s="93"/>
      <c r="C3358" s="55"/>
      <c r="D3358" s="94" t="e">
        <f>VLOOKUP($C3357:$C$5004,$C$27:$D$5004,2,0)</f>
        <v>#N/A</v>
      </c>
      <c r="E3358" s="99"/>
      <c r="F3358" s="60" t="e">
        <f>VLOOKUP($E3358:$E$5004,'PLANO DE APLICAÇÃO'!$A$5:$B$1002,2,0)</f>
        <v>#N/A</v>
      </c>
      <c r="G3358" s="28"/>
      <c r="H3358" s="29" t="str">
        <f>IF(G3358=1,'ANEXO RP14'!$A$51,(IF(G3358=2,'ANEXO RP14'!$A$52,(IF(G3358=3,'ANEXO RP14'!$A$53,(IF(G3358=4,'ANEXO RP14'!$A$54,(IF(G3358=5,'ANEXO RP14'!$A$55,(IF(G3358=6,'ANEXO RP14'!$A$56,(IF(G3358=7,'ANEXO RP14'!$A$57,(IF(G3358=8,'ANEXO RP14'!$A$58,(IF(G3358=9,'ANEXO RP14'!$A$59,(IF(G3358=10,'ANEXO RP14'!$A$60,(IF(G3358=11,'ANEXO RP14'!$A$61,(IF(G3358=12,'ANEXO RP14'!$A$62,(IF(G3358=13,'ANEXO RP14'!$A$63,(IF(G3358=14,'ANEXO RP14'!$A$64,(IF(G3358=15,'ANEXO RP14'!$A$65,(IF(G3358=16,'ANEXO RP14'!$A$66," ")))))))))))))))))))))))))))))))</f>
        <v xml:space="preserve"> </v>
      </c>
      <c r="I3358" s="106"/>
      <c r="J3358" s="114"/>
      <c r="K3358" s="91"/>
    </row>
    <row r="3359" spans="1:11" s="30" customFormat="1" ht="41.25" customHeight="1" thickBot="1" x14ac:dyDescent="0.3">
      <c r="A3359" s="113"/>
      <c r="B3359" s="93"/>
      <c r="C3359" s="55"/>
      <c r="D3359" s="94" t="e">
        <f>VLOOKUP($C3358:$C$5004,$C$27:$D$5004,2,0)</f>
        <v>#N/A</v>
      </c>
      <c r="E3359" s="99"/>
      <c r="F3359" s="60" t="e">
        <f>VLOOKUP($E3359:$E$5004,'PLANO DE APLICAÇÃO'!$A$5:$B$1002,2,0)</f>
        <v>#N/A</v>
      </c>
      <c r="G3359" s="28"/>
      <c r="H3359" s="29" t="str">
        <f>IF(G3359=1,'ANEXO RP14'!$A$51,(IF(G3359=2,'ANEXO RP14'!$A$52,(IF(G3359=3,'ANEXO RP14'!$A$53,(IF(G3359=4,'ANEXO RP14'!$A$54,(IF(G3359=5,'ANEXO RP14'!$A$55,(IF(G3359=6,'ANEXO RP14'!$A$56,(IF(G3359=7,'ANEXO RP14'!$A$57,(IF(G3359=8,'ANEXO RP14'!$A$58,(IF(G3359=9,'ANEXO RP14'!$A$59,(IF(G3359=10,'ANEXO RP14'!$A$60,(IF(G3359=11,'ANEXO RP14'!$A$61,(IF(G3359=12,'ANEXO RP14'!$A$62,(IF(G3359=13,'ANEXO RP14'!$A$63,(IF(G3359=14,'ANEXO RP14'!$A$64,(IF(G3359=15,'ANEXO RP14'!$A$65,(IF(G3359=16,'ANEXO RP14'!$A$66," ")))))))))))))))))))))))))))))))</f>
        <v xml:space="preserve"> </v>
      </c>
      <c r="I3359" s="106"/>
      <c r="J3359" s="114"/>
      <c r="K3359" s="91"/>
    </row>
    <row r="3360" spans="1:11" s="30" customFormat="1" ht="41.25" customHeight="1" thickBot="1" x14ac:dyDescent="0.3">
      <c r="A3360" s="113"/>
      <c r="B3360" s="93"/>
      <c r="C3360" s="55"/>
      <c r="D3360" s="94" t="e">
        <f>VLOOKUP($C3359:$C$5004,$C$27:$D$5004,2,0)</f>
        <v>#N/A</v>
      </c>
      <c r="E3360" s="99"/>
      <c r="F3360" s="60" t="e">
        <f>VLOOKUP($E3360:$E$5004,'PLANO DE APLICAÇÃO'!$A$5:$B$1002,2,0)</f>
        <v>#N/A</v>
      </c>
      <c r="G3360" s="28"/>
      <c r="H3360" s="29" t="str">
        <f>IF(G3360=1,'ANEXO RP14'!$A$51,(IF(G3360=2,'ANEXO RP14'!$A$52,(IF(G3360=3,'ANEXO RP14'!$A$53,(IF(G3360=4,'ANEXO RP14'!$A$54,(IF(G3360=5,'ANEXO RP14'!$A$55,(IF(G3360=6,'ANEXO RP14'!$A$56,(IF(G3360=7,'ANEXO RP14'!$A$57,(IF(G3360=8,'ANEXO RP14'!$A$58,(IF(G3360=9,'ANEXO RP14'!$A$59,(IF(G3360=10,'ANEXO RP14'!$A$60,(IF(G3360=11,'ANEXO RP14'!$A$61,(IF(G3360=12,'ANEXO RP14'!$A$62,(IF(G3360=13,'ANEXO RP14'!$A$63,(IF(G3360=14,'ANEXO RP14'!$A$64,(IF(G3360=15,'ANEXO RP14'!$A$65,(IF(G3360=16,'ANEXO RP14'!$A$66," ")))))))))))))))))))))))))))))))</f>
        <v xml:space="preserve"> </v>
      </c>
      <c r="I3360" s="106"/>
      <c r="J3360" s="114"/>
      <c r="K3360" s="91"/>
    </row>
    <row r="3361" spans="1:11" s="30" customFormat="1" ht="41.25" customHeight="1" thickBot="1" x14ac:dyDescent="0.3">
      <c r="A3361" s="113"/>
      <c r="B3361" s="93"/>
      <c r="C3361" s="55"/>
      <c r="D3361" s="94" t="e">
        <f>VLOOKUP($C3360:$C$5004,$C$27:$D$5004,2,0)</f>
        <v>#N/A</v>
      </c>
      <c r="E3361" s="99"/>
      <c r="F3361" s="60" t="e">
        <f>VLOOKUP($E3361:$E$5004,'PLANO DE APLICAÇÃO'!$A$5:$B$1002,2,0)</f>
        <v>#N/A</v>
      </c>
      <c r="G3361" s="28"/>
      <c r="H3361" s="29" t="str">
        <f>IF(G3361=1,'ANEXO RP14'!$A$51,(IF(G3361=2,'ANEXO RP14'!$A$52,(IF(G3361=3,'ANEXO RP14'!$A$53,(IF(G3361=4,'ANEXO RP14'!$A$54,(IF(G3361=5,'ANEXO RP14'!$A$55,(IF(G3361=6,'ANEXO RP14'!$A$56,(IF(G3361=7,'ANEXO RP14'!$A$57,(IF(G3361=8,'ANEXO RP14'!$A$58,(IF(G3361=9,'ANEXO RP14'!$A$59,(IF(G3361=10,'ANEXO RP14'!$A$60,(IF(G3361=11,'ANEXO RP14'!$A$61,(IF(G3361=12,'ANEXO RP14'!$A$62,(IF(G3361=13,'ANEXO RP14'!$A$63,(IF(G3361=14,'ANEXO RP14'!$A$64,(IF(G3361=15,'ANEXO RP14'!$A$65,(IF(G3361=16,'ANEXO RP14'!$A$66," ")))))))))))))))))))))))))))))))</f>
        <v xml:space="preserve"> </v>
      </c>
      <c r="I3361" s="106"/>
      <c r="J3361" s="114"/>
      <c r="K3361" s="91"/>
    </row>
    <row r="3362" spans="1:11" s="30" customFormat="1" ht="41.25" customHeight="1" thickBot="1" x14ac:dyDescent="0.3">
      <c r="A3362" s="113"/>
      <c r="B3362" s="93"/>
      <c r="C3362" s="55"/>
      <c r="D3362" s="94" t="e">
        <f>VLOOKUP($C3361:$C$5004,$C$27:$D$5004,2,0)</f>
        <v>#N/A</v>
      </c>
      <c r="E3362" s="99"/>
      <c r="F3362" s="60" t="e">
        <f>VLOOKUP($E3362:$E$5004,'PLANO DE APLICAÇÃO'!$A$5:$B$1002,2,0)</f>
        <v>#N/A</v>
      </c>
      <c r="G3362" s="28"/>
      <c r="H3362" s="29" t="str">
        <f>IF(G3362=1,'ANEXO RP14'!$A$51,(IF(G3362=2,'ANEXO RP14'!$A$52,(IF(G3362=3,'ANEXO RP14'!$A$53,(IF(G3362=4,'ANEXO RP14'!$A$54,(IF(G3362=5,'ANEXO RP14'!$A$55,(IF(G3362=6,'ANEXO RP14'!$A$56,(IF(G3362=7,'ANEXO RP14'!$A$57,(IF(G3362=8,'ANEXO RP14'!$A$58,(IF(G3362=9,'ANEXO RP14'!$A$59,(IF(G3362=10,'ANEXO RP14'!$A$60,(IF(G3362=11,'ANEXO RP14'!$A$61,(IF(G3362=12,'ANEXO RP14'!$A$62,(IF(G3362=13,'ANEXO RP14'!$A$63,(IF(G3362=14,'ANEXO RP14'!$A$64,(IF(G3362=15,'ANEXO RP14'!$A$65,(IF(G3362=16,'ANEXO RP14'!$A$66," ")))))))))))))))))))))))))))))))</f>
        <v xml:space="preserve"> </v>
      </c>
      <c r="I3362" s="106"/>
      <c r="J3362" s="114"/>
      <c r="K3362" s="91"/>
    </row>
    <row r="3363" spans="1:11" s="30" customFormat="1" ht="41.25" customHeight="1" thickBot="1" x14ac:dyDescent="0.3">
      <c r="A3363" s="113"/>
      <c r="B3363" s="93"/>
      <c r="C3363" s="55"/>
      <c r="D3363" s="94" t="e">
        <f>VLOOKUP($C3362:$C$5004,$C$27:$D$5004,2,0)</f>
        <v>#N/A</v>
      </c>
      <c r="E3363" s="99"/>
      <c r="F3363" s="60" t="e">
        <f>VLOOKUP($E3363:$E$5004,'PLANO DE APLICAÇÃO'!$A$5:$B$1002,2,0)</f>
        <v>#N/A</v>
      </c>
      <c r="G3363" s="28"/>
      <c r="H3363" s="29" t="str">
        <f>IF(G3363=1,'ANEXO RP14'!$A$51,(IF(G3363=2,'ANEXO RP14'!$A$52,(IF(G3363=3,'ANEXO RP14'!$A$53,(IF(G3363=4,'ANEXO RP14'!$A$54,(IF(G3363=5,'ANEXO RP14'!$A$55,(IF(G3363=6,'ANEXO RP14'!$A$56,(IF(G3363=7,'ANEXO RP14'!$A$57,(IF(G3363=8,'ANEXO RP14'!$A$58,(IF(G3363=9,'ANEXO RP14'!$A$59,(IF(G3363=10,'ANEXO RP14'!$A$60,(IF(G3363=11,'ANEXO RP14'!$A$61,(IF(G3363=12,'ANEXO RP14'!$A$62,(IF(G3363=13,'ANEXO RP14'!$A$63,(IF(G3363=14,'ANEXO RP14'!$A$64,(IF(G3363=15,'ANEXO RP14'!$A$65,(IF(G3363=16,'ANEXO RP14'!$A$66," ")))))))))))))))))))))))))))))))</f>
        <v xml:space="preserve"> </v>
      </c>
      <c r="I3363" s="106"/>
      <c r="J3363" s="114"/>
      <c r="K3363" s="91"/>
    </row>
    <row r="3364" spans="1:11" s="30" customFormat="1" ht="41.25" customHeight="1" thickBot="1" x14ac:dyDescent="0.3">
      <c r="A3364" s="113"/>
      <c r="B3364" s="93"/>
      <c r="C3364" s="55"/>
      <c r="D3364" s="94" t="e">
        <f>VLOOKUP($C3363:$C$5004,$C$27:$D$5004,2,0)</f>
        <v>#N/A</v>
      </c>
      <c r="E3364" s="99"/>
      <c r="F3364" s="60" t="e">
        <f>VLOOKUP($E3364:$E$5004,'PLANO DE APLICAÇÃO'!$A$5:$B$1002,2,0)</f>
        <v>#N/A</v>
      </c>
      <c r="G3364" s="28"/>
      <c r="H3364" s="29" t="str">
        <f>IF(G3364=1,'ANEXO RP14'!$A$51,(IF(G3364=2,'ANEXO RP14'!$A$52,(IF(G3364=3,'ANEXO RP14'!$A$53,(IF(G3364=4,'ANEXO RP14'!$A$54,(IF(G3364=5,'ANEXO RP14'!$A$55,(IF(G3364=6,'ANEXO RP14'!$A$56,(IF(G3364=7,'ANEXO RP14'!$A$57,(IF(G3364=8,'ANEXO RP14'!$A$58,(IF(G3364=9,'ANEXO RP14'!$A$59,(IF(G3364=10,'ANEXO RP14'!$A$60,(IF(G3364=11,'ANEXO RP14'!$A$61,(IF(G3364=12,'ANEXO RP14'!$A$62,(IF(G3364=13,'ANEXO RP14'!$A$63,(IF(G3364=14,'ANEXO RP14'!$A$64,(IF(G3364=15,'ANEXO RP14'!$A$65,(IF(G3364=16,'ANEXO RP14'!$A$66," ")))))))))))))))))))))))))))))))</f>
        <v xml:space="preserve"> </v>
      </c>
      <c r="I3364" s="106"/>
      <c r="J3364" s="114"/>
      <c r="K3364" s="91"/>
    </row>
    <row r="3365" spans="1:11" s="30" customFormat="1" ht="41.25" customHeight="1" thickBot="1" x14ac:dyDescent="0.3">
      <c r="A3365" s="113"/>
      <c r="B3365" s="93"/>
      <c r="C3365" s="55"/>
      <c r="D3365" s="94" t="e">
        <f>VLOOKUP($C3364:$C$5004,$C$27:$D$5004,2,0)</f>
        <v>#N/A</v>
      </c>
      <c r="E3365" s="99"/>
      <c r="F3365" s="60" t="e">
        <f>VLOOKUP($E3365:$E$5004,'PLANO DE APLICAÇÃO'!$A$5:$B$1002,2,0)</f>
        <v>#N/A</v>
      </c>
      <c r="G3365" s="28"/>
      <c r="H3365" s="29" t="str">
        <f>IF(G3365=1,'ANEXO RP14'!$A$51,(IF(G3365=2,'ANEXO RP14'!$A$52,(IF(G3365=3,'ANEXO RP14'!$A$53,(IF(G3365=4,'ANEXO RP14'!$A$54,(IF(G3365=5,'ANEXO RP14'!$A$55,(IF(G3365=6,'ANEXO RP14'!$A$56,(IF(G3365=7,'ANEXO RP14'!$A$57,(IF(G3365=8,'ANEXO RP14'!$A$58,(IF(G3365=9,'ANEXO RP14'!$A$59,(IF(G3365=10,'ANEXO RP14'!$A$60,(IF(G3365=11,'ANEXO RP14'!$A$61,(IF(G3365=12,'ANEXO RP14'!$A$62,(IF(G3365=13,'ANEXO RP14'!$A$63,(IF(G3365=14,'ANEXO RP14'!$A$64,(IF(G3365=15,'ANEXO RP14'!$A$65,(IF(G3365=16,'ANEXO RP14'!$A$66," ")))))))))))))))))))))))))))))))</f>
        <v xml:space="preserve"> </v>
      </c>
      <c r="I3365" s="106"/>
      <c r="J3365" s="114"/>
      <c r="K3365" s="91"/>
    </row>
    <row r="3366" spans="1:11" s="30" customFormat="1" ht="41.25" customHeight="1" thickBot="1" x14ac:dyDescent="0.3">
      <c r="A3366" s="113"/>
      <c r="B3366" s="93"/>
      <c r="C3366" s="55"/>
      <c r="D3366" s="94" t="e">
        <f>VLOOKUP($C3365:$C$5004,$C$27:$D$5004,2,0)</f>
        <v>#N/A</v>
      </c>
      <c r="E3366" s="99"/>
      <c r="F3366" s="60" t="e">
        <f>VLOOKUP($E3366:$E$5004,'PLANO DE APLICAÇÃO'!$A$5:$B$1002,2,0)</f>
        <v>#N/A</v>
      </c>
      <c r="G3366" s="28"/>
      <c r="H3366" s="29" t="str">
        <f>IF(G3366=1,'ANEXO RP14'!$A$51,(IF(G3366=2,'ANEXO RP14'!$A$52,(IF(G3366=3,'ANEXO RP14'!$A$53,(IF(G3366=4,'ANEXO RP14'!$A$54,(IF(G3366=5,'ANEXO RP14'!$A$55,(IF(G3366=6,'ANEXO RP14'!$A$56,(IF(G3366=7,'ANEXO RP14'!$A$57,(IF(G3366=8,'ANEXO RP14'!$A$58,(IF(G3366=9,'ANEXO RP14'!$A$59,(IF(G3366=10,'ANEXO RP14'!$A$60,(IF(G3366=11,'ANEXO RP14'!$A$61,(IF(G3366=12,'ANEXO RP14'!$A$62,(IF(G3366=13,'ANEXO RP14'!$A$63,(IF(G3366=14,'ANEXO RP14'!$A$64,(IF(G3366=15,'ANEXO RP14'!$A$65,(IF(G3366=16,'ANEXO RP14'!$A$66," ")))))))))))))))))))))))))))))))</f>
        <v xml:space="preserve"> </v>
      </c>
      <c r="I3366" s="106"/>
      <c r="J3366" s="114"/>
      <c r="K3366" s="91"/>
    </row>
    <row r="3367" spans="1:11" s="30" customFormat="1" ht="41.25" customHeight="1" thickBot="1" x14ac:dyDescent="0.3">
      <c r="A3367" s="113"/>
      <c r="B3367" s="93"/>
      <c r="C3367" s="55"/>
      <c r="D3367" s="94" t="e">
        <f>VLOOKUP($C3366:$C$5004,$C$27:$D$5004,2,0)</f>
        <v>#N/A</v>
      </c>
      <c r="E3367" s="99"/>
      <c r="F3367" s="60" t="e">
        <f>VLOOKUP($E3367:$E$5004,'PLANO DE APLICAÇÃO'!$A$5:$B$1002,2,0)</f>
        <v>#N/A</v>
      </c>
      <c r="G3367" s="28"/>
      <c r="H3367" s="29" t="str">
        <f>IF(G3367=1,'ANEXO RP14'!$A$51,(IF(G3367=2,'ANEXO RP14'!$A$52,(IF(G3367=3,'ANEXO RP14'!$A$53,(IF(G3367=4,'ANEXO RP14'!$A$54,(IF(G3367=5,'ANEXO RP14'!$A$55,(IF(G3367=6,'ANEXO RP14'!$A$56,(IF(G3367=7,'ANEXO RP14'!$A$57,(IF(G3367=8,'ANEXO RP14'!$A$58,(IF(G3367=9,'ANEXO RP14'!$A$59,(IF(G3367=10,'ANEXO RP14'!$A$60,(IF(G3367=11,'ANEXO RP14'!$A$61,(IF(G3367=12,'ANEXO RP14'!$A$62,(IF(G3367=13,'ANEXO RP14'!$A$63,(IF(G3367=14,'ANEXO RP14'!$A$64,(IF(G3367=15,'ANEXO RP14'!$A$65,(IF(G3367=16,'ANEXO RP14'!$A$66," ")))))))))))))))))))))))))))))))</f>
        <v xml:space="preserve"> </v>
      </c>
      <c r="I3367" s="106"/>
      <c r="J3367" s="114"/>
      <c r="K3367" s="91"/>
    </row>
    <row r="3368" spans="1:11" s="30" customFormat="1" ht="41.25" customHeight="1" thickBot="1" x14ac:dyDescent="0.3">
      <c r="A3368" s="113"/>
      <c r="B3368" s="93"/>
      <c r="C3368" s="55"/>
      <c r="D3368" s="94" t="e">
        <f>VLOOKUP($C3367:$C$5004,$C$27:$D$5004,2,0)</f>
        <v>#N/A</v>
      </c>
      <c r="E3368" s="99"/>
      <c r="F3368" s="60" t="e">
        <f>VLOOKUP($E3368:$E$5004,'PLANO DE APLICAÇÃO'!$A$5:$B$1002,2,0)</f>
        <v>#N/A</v>
      </c>
      <c r="G3368" s="28"/>
      <c r="H3368" s="29" t="str">
        <f>IF(G3368=1,'ANEXO RP14'!$A$51,(IF(G3368=2,'ANEXO RP14'!$A$52,(IF(G3368=3,'ANEXO RP14'!$A$53,(IF(G3368=4,'ANEXO RP14'!$A$54,(IF(G3368=5,'ANEXO RP14'!$A$55,(IF(G3368=6,'ANEXO RP14'!$A$56,(IF(G3368=7,'ANEXO RP14'!$A$57,(IF(G3368=8,'ANEXO RP14'!$A$58,(IF(G3368=9,'ANEXO RP14'!$A$59,(IF(G3368=10,'ANEXO RP14'!$A$60,(IF(G3368=11,'ANEXO RP14'!$A$61,(IF(G3368=12,'ANEXO RP14'!$A$62,(IF(G3368=13,'ANEXO RP14'!$A$63,(IF(G3368=14,'ANEXO RP14'!$A$64,(IF(G3368=15,'ANEXO RP14'!$A$65,(IF(G3368=16,'ANEXO RP14'!$A$66," ")))))))))))))))))))))))))))))))</f>
        <v xml:space="preserve"> </v>
      </c>
      <c r="I3368" s="106"/>
      <c r="J3368" s="114"/>
      <c r="K3368" s="91"/>
    </row>
    <row r="3369" spans="1:11" s="30" customFormat="1" ht="41.25" customHeight="1" thickBot="1" x14ac:dyDescent="0.3">
      <c r="A3369" s="113"/>
      <c r="B3369" s="93"/>
      <c r="C3369" s="55"/>
      <c r="D3369" s="94" t="e">
        <f>VLOOKUP($C3368:$C$5004,$C$27:$D$5004,2,0)</f>
        <v>#N/A</v>
      </c>
      <c r="E3369" s="99"/>
      <c r="F3369" s="60" t="e">
        <f>VLOOKUP($E3369:$E$5004,'PLANO DE APLICAÇÃO'!$A$5:$B$1002,2,0)</f>
        <v>#N/A</v>
      </c>
      <c r="G3369" s="28"/>
      <c r="H3369" s="29" t="str">
        <f>IF(G3369=1,'ANEXO RP14'!$A$51,(IF(G3369=2,'ANEXO RP14'!$A$52,(IF(G3369=3,'ANEXO RP14'!$A$53,(IF(G3369=4,'ANEXO RP14'!$A$54,(IF(G3369=5,'ANEXO RP14'!$A$55,(IF(G3369=6,'ANEXO RP14'!$A$56,(IF(G3369=7,'ANEXO RP14'!$A$57,(IF(G3369=8,'ANEXO RP14'!$A$58,(IF(G3369=9,'ANEXO RP14'!$A$59,(IF(G3369=10,'ANEXO RP14'!$A$60,(IF(G3369=11,'ANEXO RP14'!$A$61,(IF(G3369=12,'ANEXO RP14'!$A$62,(IF(G3369=13,'ANEXO RP14'!$A$63,(IF(G3369=14,'ANEXO RP14'!$A$64,(IF(G3369=15,'ANEXO RP14'!$A$65,(IF(G3369=16,'ANEXO RP14'!$A$66," ")))))))))))))))))))))))))))))))</f>
        <v xml:space="preserve"> </v>
      </c>
      <c r="I3369" s="106"/>
      <c r="J3369" s="114"/>
      <c r="K3369" s="91"/>
    </row>
    <row r="3370" spans="1:11" s="30" customFormat="1" ht="41.25" customHeight="1" thickBot="1" x14ac:dyDescent="0.3">
      <c r="A3370" s="113"/>
      <c r="B3370" s="93"/>
      <c r="C3370" s="55"/>
      <c r="D3370" s="94" t="e">
        <f>VLOOKUP($C3369:$C$5004,$C$27:$D$5004,2,0)</f>
        <v>#N/A</v>
      </c>
      <c r="E3370" s="99"/>
      <c r="F3370" s="60" t="e">
        <f>VLOOKUP($E3370:$E$5004,'PLANO DE APLICAÇÃO'!$A$5:$B$1002,2,0)</f>
        <v>#N/A</v>
      </c>
      <c r="G3370" s="28"/>
      <c r="H3370" s="29" t="str">
        <f>IF(G3370=1,'ANEXO RP14'!$A$51,(IF(G3370=2,'ANEXO RP14'!$A$52,(IF(G3370=3,'ANEXO RP14'!$A$53,(IF(G3370=4,'ANEXO RP14'!$A$54,(IF(G3370=5,'ANEXO RP14'!$A$55,(IF(G3370=6,'ANEXO RP14'!$A$56,(IF(G3370=7,'ANEXO RP14'!$A$57,(IF(G3370=8,'ANEXO RP14'!$A$58,(IF(G3370=9,'ANEXO RP14'!$A$59,(IF(G3370=10,'ANEXO RP14'!$A$60,(IF(G3370=11,'ANEXO RP14'!$A$61,(IF(G3370=12,'ANEXO RP14'!$A$62,(IF(G3370=13,'ANEXO RP14'!$A$63,(IF(G3370=14,'ANEXO RP14'!$A$64,(IF(G3370=15,'ANEXO RP14'!$A$65,(IF(G3370=16,'ANEXO RP14'!$A$66," ")))))))))))))))))))))))))))))))</f>
        <v xml:space="preserve"> </v>
      </c>
      <c r="I3370" s="106"/>
      <c r="J3370" s="114"/>
      <c r="K3370" s="91"/>
    </row>
    <row r="3371" spans="1:11" s="30" customFormat="1" ht="41.25" customHeight="1" thickBot="1" x14ac:dyDescent="0.3">
      <c r="A3371" s="113"/>
      <c r="B3371" s="93"/>
      <c r="C3371" s="55"/>
      <c r="D3371" s="94" t="e">
        <f>VLOOKUP($C3370:$C$5004,$C$27:$D$5004,2,0)</f>
        <v>#N/A</v>
      </c>
      <c r="E3371" s="99"/>
      <c r="F3371" s="60" t="e">
        <f>VLOOKUP($E3371:$E$5004,'PLANO DE APLICAÇÃO'!$A$5:$B$1002,2,0)</f>
        <v>#N/A</v>
      </c>
      <c r="G3371" s="28"/>
      <c r="H3371" s="29" t="str">
        <f>IF(G3371=1,'ANEXO RP14'!$A$51,(IF(G3371=2,'ANEXO RP14'!$A$52,(IF(G3371=3,'ANEXO RP14'!$A$53,(IF(G3371=4,'ANEXO RP14'!$A$54,(IF(G3371=5,'ANEXO RP14'!$A$55,(IF(G3371=6,'ANEXO RP14'!$A$56,(IF(G3371=7,'ANEXO RP14'!$A$57,(IF(G3371=8,'ANEXO RP14'!$A$58,(IF(G3371=9,'ANEXO RP14'!$A$59,(IF(G3371=10,'ANEXO RP14'!$A$60,(IF(G3371=11,'ANEXO RP14'!$A$61,(IF(G3371=12,'ANEXO RP14'!$A$62,(IF(G3371=13,'ANEXO RP14'!$A$63,(IF(G3371=14,'ANEXO RP14'!$A$64,(IF(G3371=15,'ANEXO RP14'!$A$65,(IF(G3371=16,'ANEXO RP14'!$A$66," ")))))))))))))))))))))))))))))))</f>
        <v xml:space="preserve"> </v>
      </c>
      <c r="I3371" s="106"/>
      <c r="J3371" s="114"/>
      <c r="K3371" s="91"/>
    </row>
    <row r="3372" spans="1:11" s="30" customFormat="1" ht="41.25" customHeight="1" thickBot="1" x14ac:dyDescent="0.3">
      <c r="A3372" s="113"/>
      <c r="B3372" s="93"/>
      <c r="C3372" s="55"/>
      <c r="D3372" s="94" t="e">
        <f>VLOOKUP($C3371:$C$5004,$C$27:$D$5004,2,0)</f>
        <v>#N/A</v>
      </c>
      <c r="E3372" s="99"/>
      <c r="F3372" s="60" t="e">
        <f>VLOOKUP($E3372:$E$5004,'PLANO DE APLICAÇÃO'!$A$5:$B$1002,2,0)</f>
        <v>#N/A</v>
      </c>
      <c r="G3372" s="28"/>
      <c r="H3372" s="29" t="str">
        <f>IF(G3372=1,'ANEXO RP14'!$A$51,(IF(G3372=2,'ANEXO RP14'!$A$52,(IF(G3372=3,'ANEXO RP14'!$A$53,(IF(G3372=4,'ANEXO RP14'!$A$54,(IF(G3372=5,'ANEXO RP14'!$A$55,(IF(G3372=6,'ANEXO RP14'!$A$56,(IF(G3372=7,'ANEXO RP14'!$A$57,(IF(G3372=8,'ANEXO RP14'!$A$58,(IF(G3372=9,'ANEXO RP14'!$A$59,(IF(G3372=10,'ANEXO RP14'!$A$60,(IF(G3372=11,'ANEXO RP14'!$A$61,(IF(G3372=12,'ANEXO RP14'!$A$62,(IF(G3372=13,'ANEXO RP14'!$A$63,(IF(G3372=14,'ANEXO RP14'!$A$64,(IF(G3372=15,'ANEXO RP14'!$A$65,(IF(G3372=16,'ANEXO RP14'!$A$66," ")))))))))))))))))))))))))))))))</f>
        <v xml:space="preserve"> </v>
      </c>
      <c r="I3372" s="106"/>
      <c r="J3372" s="114"/>
      <c r="K3372" s="91"/>
    </row>
    <row r="3373" spans="1:11" s="30" customFormat="1" ht="41.25" customHeight="1" thickBot="1" x14ac:dyDescent="0.3">
      <c r="A3373" s="113"/>
      <c r="B3373" s="93"/>
      <c r="C3373" s="55"/>
      <c r="D3373" s="94" t="e">
        <f>VLOOKUP($C3372:$C$5004,$C$27:$D$5004,2,0)</f>
        <v>#N/A</v>
      </c>
      <c r="E3373" s="99"/>
      <c r="F3373" s="60" t="e">
        <f>VLOOKUP($E3373:$E$5004,'PLANO DE APLICAÇÃO'!$A$5:$B$1002,2,0)</f>
        <v>#N/A</v>
      </c>
      <c r="G3373" s="28"/>
      <c r="H3373" s="29" t="str">
        <f>IF(G3373=1,'ANEXO RP14'!$A$51,(IF(G3373=2,'ANEXO RP14'!$A$52,(IF(G3373=3,'ANEXO RP14'!$A$53,(IF(G3373=4,'ANEXO RP14'!$A$54,(IF(G3373=5,'ANEXO RP14'!$A$55,(IF(G3373=6,'ANEXO RP14'!$A$56,(IF(G3373=7,'ANEXO RP14'!$A$57,(IF(G3373=8,'ANEXO RP14'!$A$58,(IF(G3373=9,'ANEXO RP14'!$A$59,(IF(G3373=10,'ANEXO RP14'!$A$60,(IF(G3373=11,'ANEXO RP14'!$A$61,(IF(G3373=12,'ANEXO RP14'!$A$62,(IF(G3373=13,'ANEXO RP14'!$A$63,(IF(G3373=14,'ANEXO RP14'!$A$64,(IF(G3373=15,'ANEXO RP14'!$A$65,(IF(G3373=16,'ANEXO RP14'!$A$66," ")))))))))))))))))))))))))))))))</f>
        <v xml:space="preserve"> </v>
      </c>
      <c r="I3373" s="106"/>
      <c r="J3373" s="114"/>
      <c r="K3373" s="91"/>
    </row>
    <row r="3374" spans="1:11" s="30" customFormat="1" ht="41.25" customHeight="1" thickBot="1" x14ac:dyDescent="0.3">
      <c r="A3374" s="113"/>
      <c r="B3374" s="93"/>
      <c r="C3374" s="55"/>
      <c r="D3374" s="94" t="e">
        <f>VLOOKUP($C3373:$C$5004,$C$27:$D$5004,2,0)</f>
        <v>#N/A</v>
      </c>
      <c r="E3374" s="99"/>
      <c r="F3374" s="60" t="e">
        <f>VLOOKUP($E3374:$E$5004,'PLANO DE APLICAÇÃO'!$A$5:$B$1002,2,0)</f>
        <v>#N/A</v>
      </c>
      <c r="G3374" s="28"/>
      <c r="H3374" s="29" t="str">
        <f>IF(G3374=1,'ANEXO RP14'!$A$51,(IF(G3374=2,'ANEXO RP14'!$A$52,(IF(G3374=3,'ANEXO RP14'!$A$53,(IF(G3374=4,'ANEXO RP14'!$A$54,(IF(G3374=5,'ANEXO RP14'!$A$55,(IF(G3374=6,'ANEXO RP14'!$A$56,(IF(G3374=7,'ANEXO RP14'!$A$57,(IF(G3374=8,'ANEXO RP14'!$A$58,(IF(G3374=9,'ANEXO RP14'!$A$59,(IF(G3374=10,'ANEXO RP14'!$A$60,(IF(G3374=11,'ANEXO RP14'!$A$61,(IF(G3374=12,'ANEXO RP14'!$A$62,(IF(G3374=13,'ANEXO RP14'!$A$63,(IF(G3374=14,'ANEXO RP14'!$A$64,(IF(G3374=15,'ANEXO RP14'!$A$65,(IF(G3374=16,'ANEXO RP14'!$A$66," ")))))))))))))))))))))))))))))))</f>
        <v xml:space="preserve"> </v>
      </c>
      <c r="I3374" s="106"/>
      <c r="J3374" s="114"/>
      <c r="K3374" s="91"/>
    </row>
    <row r="3375" spans="1:11" s="30" customFormat="1" ht="41.25" customHeight="1" thickBot="1" x14ac:dyDescent="0.3">
      <c r="A3375" s="113"/>
      <c r="B3375" s="93"/>
      <c r="C3375" s="55"/>
      <c r="D3375" s="94" t="e">
        <f>VLOOKUP($C3374:$C$5004,$C$27:$D$5004,2,0)</f>
        <v>#N/A</v>
      </c>
      <c r="E3375" s="99"/>
      <c r="F3375" s="60" t="e">
        <f>VLOOKUP($E3375:$E$5004,'PLANO DE APLICAÇÃO'!$A$5:$B$1002,2,0)</f>
        <v>#N/A</v>
      </c>
      <c r="G3375" s="28"/>
      <c r="H3375" s="29" t="str">
        <f>IF(G3375=1,'ANEXO RP14'!$A$51,(IF(G3375=2,'ANEXO RP14'!$A$52,(IF(G3375=3,'ANEXO RP14'!$A$53,(IF(G3375=4,'ANEXO RP14'!$A$54,(IF(G3375=5,'ANEXO RP14'!$A$55,(IF(G3375=6,'ANEXO RP14'!$A$56,(IF(G3375=7,'ANEXO RP14'!$A$57,(IF(G3375=8,'ANEXO RP14'!$A$58,(IF(G3375=9,'ANEXO RP14'!$A$59,(IF(G3375=10,'ANEXO RP14'!$A$60,(IF(G3375=11,'ANEXO RP14'!$A$61,(IF(G3375=12,'ANEXO RP14'!$A$62,(IF(G3375=13,'ANEXO RP14'!$A$63,(IF(G3375=14,'ANEXO RP14'!$A$64,(IF(G3375=15,'ANEXO RP14'!$A$65,(IF(G3375=16,'ANEXO RP14'!$A$66," ")))))))))))))))))))))))))))))))</f>
        <v xml:space="preserve"> </v>
      </c>
      <c r="I3375" s="106"/>
      <c r="J3375" s="114"/>
      <c r="K3375" s="91"/>
    </row>
    <row r="3376" spans="1:11" s="30" customFormat="1" ht="41.25" customHeight="1" thickBot="1" x14ac:dyDescent="0.3">
      <c r="A3376" s="113"/>
      <c r="B3376" s="93"/>
      <c r="C3376" s="55"/>
      <c r="D3376" s="94" t="e">
        <f>VLOOKUP($C3375:$C$5004,$C$27:$D$5004,2,0)</f>
        <v>#N/A</v>
      </c>
      <c r="E3376" s="99"/>
      <c r="F3376" s="60" t="e">
        <f>VLOOKUP($E3376:$E$5004,'PLANO DE APLICAÇÃO'!$A$5:$B$1002,2,0)</f>
        <v>#N/A</v>
      </c>
      <c r="G3376" s="28"/>
      <c r="H3376" s="29" t="str">
        <f>IF(G3376=1,'ANEXO RP14'!$A$51,(IF(G3376=2,'ANEXO RP14'!$A$52,(IF(G3376=3,'ANEXO RP14'!$A$53,(IF(G3376=4,'ANEXO RP14'!$A$54,(IF(G3376=5,'ANEXO RP14'!$A$55,(IF(G3376=6,'ANEXO RP14'!$A$56,(IF(G3376=7,'ANEXO RP14'!$A$57,(IF(G3376=8,'ANEXO RP14'!$A$58,(IF(G3376=9,'ANEXO RP14'!$A$59,(IF(G3376=10,'ANEXO RP14'!$A$60,(IF(G3376=11,'ANEXO RP14'!$A$61,(IF(G3376=12,'ANEXO RP14'!$A$62,(IF(G3376=13,'ANEXO RP14'!$A$63,(IF(G3376=14,'ANEXO RP14'!$A$64,(IF(G3376=15,'ANEXO RP14'!$A$65,(IF(G3376=16,'ANEXO RP14'!$A$66," ")))))))))))))))))))))))))))))))</f>
        <v xml:space="preserve"> </v>
      </c>
      <c r="I3376" s="106"/>
      <c r="J3376" s="114"/>
      <c r="K3376" s="91"/>
    </row>
    <row r="3377" spans="1:11" s="30" customFormat="1" ht="41.25" customHeight="1" thickBot="1" x14ac:dyDescent="0.3">
      <c r="A3377" s="113"/>
      <c r="B3377" s="93"/>
      <c r="C3377" s="55"/>
      <c r="D3377" s="94" t="e">
        <f>VLOOKUP($C3376:$C$5004,$C$27:$D$5004,2,0)</f>
        <v>#N/A</v>
      </c>
      <c r="E3377" s="99"/>
      <c r="F3377" s="60" t="e">
        <f>VLOOKUP($E3377:$E$5004,'PLANO DE APLICAÇÃO'!$A$5:$B$1002,2,0)</f>
        <v>#N/A</v>
      </c>
      <c r="G3377" s="28"/>
      <c r="H3377" s="29" t="str">
        <f>IF(G3377=1,'ANEXO RP14'!$A$51,(IF(G3377=2,'ANEXO RP14'!$A$52,(IF(G3377=3,'ANEXO RP14'!$A$53,(IF(G3377=4,'ANEXO RP14'!$A$54,(IF(G3377=5,'ANEXO RP14'!$A$55,(IF(G3377=6,'ANEXO RP14'!$A$56,(IF(G3377=7,'ANEXO RP14'!$A$57,(IF(G3377=8,'ANEXO RP14'!$A$58,(IF(G3377=9,'ANEXO RP14'!$A$59,(IF(G3377=10,'ANEXO RP14'!$A$60,(IF(G3377=11,'ANEXO RP14'!$A$61,(IF(G3377=12,'ANEXO RP14'!$A$62,(IF(G3377=13,'ANEXO RP14'!$A$63,(IF(G3377=14,'ANEXO RP14'!$A$64,(IF(G3377=15,'ANEXO RP14'!$A$65,(IF(G3377=16,'ANEXO RP14'!$A$66," ")))))))))))))))))))))))))))))))</f>
        <v xml:space="preserve"> </v>
      </c>
      <c r="I3377" s="106"/>
      <c r="J3377" s="114"/>
      <c r="K3377" s="91"/>
    </row>
    <row r="3378" spans="1:11" s="30" customFormat="1" ht="41.25" customHeight="1" thickBot="1" x14ac:dyDescent="0.3">
      <c r="A3378" s="113"/>
      <c r="B3378" s="93"/>
      <c r="C3378" s="55"/>
      <c r="D3378" s="94" t="e">
        <f>VLOOKUP($C3377:$C$5004,$C$27:$D$5004,2,0)</f>
        <v>#N/A</v>
      </c>
      <c r="E3378" s="99"/>
      <c r="F3378" s="60" t="e">
        <f>VLOOKUP($E3378:$E$5004,'PLANO DE APLICAÇÃO'!$A$5:$B$1002,2,0)</f>
        <v>#N/A</v>
      </c>
      <c r="G3378" s="28"/>
      <c r="H3378" s="29" t="str">
        <f>IF(G3378=1,'ANEXO RP14'!$A$51,(IF(G3378=2,'ANEXO RP14'!$A$52,(IF(G3378=3,'ANEXO RP14'!$A$53,(IF(G3378=4,'ANEXO RP14'!$A$54,(IF(G3378=5,'ANEXO RP14'!$A$55,(IF(G3378=6,'ANEXO RP14'!$A$56,(IF(G3378=7,'ANEXO RP14'!$A$57,(IF(G3378=8,'ANEXO RP14'!$A$58,(IF(G3378=9,'ANEXO RP14'!$A$59,(IF(G3378=10,'ANEXO RP14'!$A$60,(IF(G3378=11,'ANEXO RP14'!$A$61,(IF(G3378=12,'ANEXO RP14'!$A$62,(IF(G3378=13,'ANEXO RP14'!$A$63,(IF(G3378=14,'ANEXO RP14'!$A$64,(IF(G3378=15,'ANEXO RP14'!$A$65,(IF(G3378=16,'ANEXO RP14'!$A$66," ")))))))))))))))))))))))))))))))</f>
        <v xml:space="preserve"> </v>
      </c>
      <c r="I3378" s="106"/>
      <c r="J3378" s="114"/>
      <c r="K3378" s="91"/>
    </row>
    <row r="3379" spans="1:11" s="30" customFormat="1" ht="41.25" customHeight="1" thickBot="1" x14ac:dyDescent="0.3">
      <c r="A3379" s="113"/>
      <c r="B3379" s="93"/>
      <c r="C3379" s="55"/>
      <c r="D3379" s="94" t="e">
        <f>VLOOKUP($C3378:$C$5004,$C$27:$D$5004,2,0)</f>
        <v>#N/A</v>
      </c>
      <c r="E3379" s="99"/>
      <c r="F3379" s="60" t="e">
        <f>VLOOKUP($E3379:$E$5004,'PLANO DE APLICAÇÃO'!$A$5:$B$1002,2,0)</f>
        <v>#N/A</v>
      </c>
      <c r="G3379" s="28"/>
      <c r="H3379" s="29" t="str">
        <f>IF(G3379=1,'ANEXO RP14'!$A$51,(IF(G3379=2,'ANEXO RP14'!$A$52,(IF(G3379=3,'ANEXO RP14'!$A$53,(IF(G3379=4,'ANEXO RP14'!$A$54,(IF(G3379=5,'ANEXO RP14'!$A$55,(IF(G3379=6,'ANEXO RP14'!$A$56,(IF(G3379=7,'ANEXO RP14'!$A$57,(IF(G3379=8,'ANEXO RP14'!$A$58,(IF(G3379=9,'ANEXO RP14'!$A$59,(IF(G3379=10,'ANEXO RP14'!$A$60,(IF(G3379=11,'ANEXO RP14'!$A$61,(IF(G3379=12,'ANEXO RP14'!$A$62,(IF(G3379=13,'ANEXO RP14'!$A$63,(IF(G3379=14,'ANEXO RP14'!$A$64,(IF(G3379=15,'ANEXO RP14'!$A$65,(IF(G3379=16,'ANEXO RP14'!$A$66," ")))))))))))))))))))))))))))))))</f>
        <v xml:space="preserve"> </v>
      </c>
      <c r="I3379" s="106"/>
      <c r="J3379" s="114"/>
      <c r="K3379" s="91"/>
    </row>
    <row r="3380" spans="1:11" s="30" customFormat="1" ht="41.25" customHeight="1" thickBot="1" x14ac:dyDescent="0.3">
      <c r="A3380" s="113"/>
      <c r="B3380" s="93"/>
      <c r="C3380" s="55"/>
      <c r="D3380" s="94" t="e">
        <f>VLOOKUP($C3379:$C$5004,$C$27:$D$5004,2,0)</f>
        <v>#N/A</v>
      </c>
      <c r="E3380" s="99"/>
      <c r="F3380" s="60" t="e">
        <f>VLOOKUP($E3380:$E$5004,'PLANO DE APLICAÇÃO'!$A$5:$B$1002,2,0)</f>
        <v>#N/A</v>
      </c>
      <c r="G3380" s="28"/>
      <c r="H3380" s="29" t="str">
        <f>IF(G3380=1,'ANEXO RP14'!$A$51,(IF(G3380=2,'ANEXO RP14'!$A$52,(IF(G3380=3,'ANEXO RP14'!$A$53,(IF(G3380=4,'ANEXO RP14'!$A$54,(IF(G3380=5,'ANEXO RP14'!$A$55,(IF(G3380=6,'ANEXO RP14'!$A$56,(IF(G3380=7,'ANEXO RP14'!$A$57,(IF(G3380=8,'ANEXO RP14'!$A$58,(IF(G3380=9,'ANEXO RP14'!$A$59,(IF(G3380=10,'ANEXO RP14'!$A$60,(IF(G3380=11,'ANEXO RP14'!$A$61,(IF(G3380=12,'ANEXO RP14'!$A$62,(IF(G3380=13,'ANEXO RP14'!$A$63,(IF(G3380=14,'ANEXO RP14'!$A$64,(IF(G3380=15,'ANEXO RP14'!$A$65,(IF(G3380=16,'ANEXO RP14'!$A$66," ")))))))))))))))))))))))))))))))</f>
        <v xml:space="preserve"> </v>
      </c>
      <c r="I3380" s="106"/>
      <c r="J3380" s="114"/>
      <c r="K3380" s="91"/>
    </row>
    <row r="3381" spans="1:11" s="30" customFormat="1" ht="41.25" customHeight="1" thickBot="1" x14ac:dyDescent="0.3">
      <c r="A3381" s="113"/>
      <c r="B3381" s="93"/>
      <c r="C3381" s="55"/>
      <c r="D3381" s="94" t="e">
        <f>VLOOKUP($C3380:$C$5004,$C$27:$D$5004,2,0)</f>
        <v>#N/A</v>
      </c>
      <c r="E3381" s="99"/>
      <c r="F3381" s="60" t="e">
        <f>VLOOKUP($E3381:$E$5004,'PLANO DE APLICAÇÃO'!$A$5:$B$1002,2,0)</f>
        <v>#N/A</v>
      </c>
      <c r="G3381" s="28"/>
      <c r="H3381" s="29" t="str">
        <f>IF(G3381=1,'ANEXO RP14'!$A$51,(IF(G3381=2,'ANEXO RP14'!$A$52,(IF(G3381=3,'ANEXO RP14'!$A$53,(IF(G3381=4,'ANEXO RP14'!$A$54,(IF(G3381=5,'ANEXO RP14'!$A$55,(IF(G3381=6,'ANEXO RP14'!$A$56,(IF(G3381=7,'ANEXO RP14'!$A$57,(IF(G3381=8,'ANEXO RP14'!$A$58,(IF(G3381=9,'ANEXO RP14'!$A$59,(IF(G3381=10,'ANEXO RP14'!$A$60,(IF(G3381=11,'ANEXO RP14'!$A$61,(IF(G3381=12,'ANEXO RP14'!$A$62,(IF(G3381=13,'ANEXO RP14'!$A$63,(IF(G3381=14,'ANEXO RP14'!$A$64,(IF(G3381=15,'ANEXO RP14'!$A$65,(IF(G3381=16,'ANEXO RP14'!$A$66," ")))))))))))))))))))))))))))))))</f>
        <v xml:space="preserve"> </v>
      </c>
      <c r="I3381" s="106"/>
      <c r="J3381" s="114"/>
      <c r="K3381" s="91"/>
    </row>
    <row r="3382" spans="1:11" s="30" customFormat="1" ht="41.25" customHeight="1" thickBot="1" x14ac:dyDescent="0.3">
      <c r="A3382" s="113"/>
      <c r="B3382" s="93"/>
      <c r="C3382" s="55"/>
      <c r="D3382" s="94" t="e">
        <f>VLOOKUP($C3381:$C$5004,$C$27:$D$5004,2,0)</f>
        <v>#N/A</v>
      </c>
      <c r="E3382" s="99"/>
      <c r="F3382" s="60" t="e">
        <f>VLOOKUP($E3382:$E$5004,'PLANO DE APLICAÇÃO'!$A$5:$B$1002,2,0)</f>
        <v>#N/A</v>
      </c>
      <c r="G3382" s="28"/>
      <c r="H3382" s="29" t="str">
        <f>IF(G3382=1,'ANEXO RP14'!$A$51,(IF(G3382=2,'ANEXO RP14'!$A$52,(IF(G3382=3,'ANEXO RP14'!$A$53,(IF(G3382=4,'ANEXO RP14'!$A$54,(IF(G3382=5,'ANEXO RP14'!$A$55,(IF(G3382=6,'ANEXO RP14'!$A$56,(IF(G3382=7,'ANEXO RP14'!$A$57,(IF(G3382=8,'ANEXO RP14'!$A$58,(IF(G3382=9,'ANEXO RP14'!$A$59,(IF(G3382=10,'ANEXO RP14'!$A$60,(IF(G3382=11,'ANEXO RP14'!$A$61,(IF(G3382=12,'ANEXO RP14'!$A$62,(IF(G3382=13,'ANEXO RP14'!$A$63,(IF(G3382=14,'ANEXO RP14'!$A$64,(IF(G3382=15,'ANEXO RP14'!$A$65,(IF(G3382=16,'ANEXO RP14'!$A$66," ")))))))))))))))))))))))))))))))</f>
        <v xml:space="preserve"> </v>
      </c>
      <c r="I3382" s="106"/>
      <c r="J3382" s="114"/>
      <c r="K3382" s="91"/>
    </row>
    <row r="3383" spans="1:11" s="30" customFormat="1" ht="41.25" customHeight="1" thickBot="1" x14ac:dyDescent="0.3">
      <c r="A3383" s="113"/>
      <c r="B3383" s="93"/>
      <c r="C3383" s="55"/>
      <c r="D3383" s="94" t="e">
        <f>VLOOKUP($C3382:$C$5004,$C$27:$D$5004,2,0)</f>
        <v>#N/A</v>
      </c>
      <c r="E3383" s="99"/>
      <c r="F3383" s="60" t="e">
        <f>VLOOKUP($E3383:$E$5004,'PLANO DE APLICAÇÃO'!$A$5:$B$1002,2,0)</f>
        <v>#N/A</v>
      </c>
      <c r="G3383" s="28"/>
      <c r="H3383" s="29" t="str">
        <f>IF(G3383=1,'ANEXO RP14'!$A$51,(IF(G3383=2,'ANEXO RP14'!$A$52,(IF(G3383=3,'ANEXO RP14'!$A$53,(IF(G3383=4,'ANEXO RP14'!$A$54,(IF(G3383=5,'ANEXO RP14'!$A$55,(IF(G3383=6,'ANEXO RP14'!$A$56,(IF(G3383=7,'ANEXO RP14'!$A$57,(IF(G3383=8,'ANEXO RP14'!$A$58,(IF(G3383=9,'ANEXO RP14'!$A$59,(IF(G3383=10,'ANEXO RP14'!$A$60,(IF(G3383=11,'ANEXO RP14'!$A$61,(IF(G3383=12,'ANEXO RP14'!$A$62,(IF(G3383=13,'ANEXO RP14'!$A$63,(IF(G3383=14,'ANEXO RP14'!$A$64,(IF(G3383=15,'ANEXO RP14'!$A$65,(IF(G3383=16,'ANEXO RP14'!$A$66," ")))))))))))))))))))))))))))))))</f>
        <v xml:space="preserve"> </v>
      </c>
      <c r="I3383" s="106"/>
      <c r="J3383" s="114"/>
      <c r="K3383" s="91"/>
    </row>
    <row r="3384" spans="1:11" s="30" customFormat="1" ht="41.25" customHeight="1" thickBot="1" x14ac:dyDescent="0.3">
      <c r="A3384" s="113"/>
      <c r="B3384" s="93"/>
      <c r="C3384" s="55"/>
      <c r="D3384" s="94" t="e">
        <f>VLOOKUP($C3383:$C$5004,$C$27:$D$5004,2,0)</f>
        <v>#N/A</v>
      </c>
      <c r="E3384" s="99"/>
      <c r="F3384" s="60" t="e">
        <f>VLOOKUP($E3384:$E$5004,'PLANO DE APLICAÇÃO'!$A$5:$B$1002,2,0)</f>
        <v>#N/A</v>
      </c>
      <c r="G3384" s="28"/>
      <c r="H3384" s="29" t="str">
        <f>IF(G3384=1,'ANEXO RP14'!$A$51,(IF(G3384=2,'ANEXO RP14'!$A$52,(IF(G3384=3,'ANEXO RP14'!$A$53,(IF(G3384=4,'ANEXO RP14'!$A$54,(IF(G3384=5,'ANEXO RP14'!$A$55,(IF(G3384=6,'ANEXO RP14'!$A$56,(IF(G3384=7,'ANEXO RP14'!$A$57,(IF(G3384=8,'ANEXO RP14'!$A$58,(IF(G3384=9,'ANEXO RP14'!$A$59,(IF(G3384=10,'ANEXO RP14'!$A$60,(IF(G3384=11,'ANEXO RP14'!$A$61,(IF(G3384=12,'ANEXO RP14'!$A$62,(IF(G3384=13,'ANEXO RP14'!$A$63,(IF(G3384=14,'ANEXO RP14'!$A$64,(IF(G3384=15,'ANEXO RP14'!$A$65,(IF(G3384=16,'ANEXO RP14'!$A$66," ")))))))))))))))))))))))))))))))</f>
        <v xml:space="preserve"> </v>
      </c>
      <c r="I3384" s="106"/>
      <c r="J3384" s="114"/>
      <c r="K3384" s="91"/>
    </row>
    <row r="3385" spans="1:11" s="30" customFormat="1" ht="41.25" customHeight="1" thickBot="1" x14ac:dyDescent="0.3">
      <c r="A3385" s="113"/>
      <c r="B3385" s="93"/>
      <c r="C3385" s="55"/>
      <c r="D3385" s="94" t="e">
        <f>VLOOKUP($C3384:$C$5004,$C$27:$D$5004,2,0)</f>
        <v>#N/A</v>
      </c>
      <c r="E3385" s="99"/>
      <c r="F3385" s="60" t="e">
        <f>VLOOKUP($E3385:$E$5004,'PLANO DE APLICAÇÃO'!$A$5:$B$1002,2,0)</f>
        <v>#N/A</v>
      </c>
      <c r="G3385" s="28"/>
      <c r="H3385" s="29" t="str">
        <f>IF(G3385=1,'ANEXO RP14'!$A$51,(IF(G3385=2,'ANEXO RP14'!$A$52,(IF(G3385=3,'ANEXO RP14'!$A$53,(IF(G3385=4,'ANEXO RP14'!$A$54,(IF(G3385=5,'ANEXO RP14'!$A$55,(IF(G3385=6,'ANEXO RP14'!$A$56,(IF(G3385=7,'ANEXO RP14'!$A$57,(IF(G3385=8,'ANEXO RP14'!$A$58,(IF(G3385=9,'ANEXO RP14'!$A$59,(IF(G3385=10,'ANEXO RP14'!$A$60,(IF(G3385=11,'ANEXO RP14'!$A$61,(IF(G3385=12,'ANEXO RP14'!$A$62,(IF(G3385=13,'ANEXO RP14'!$A$63,(IF(G3385=14,'ANEXO RP14'!$A$64,(IF(G3385=15,'ANEXO RP14'!$A$65,(IF(G3385=16,'ANEXO RP14'!$A$66," ")))))))))))))))))))))))))))))))</f>
        <v xml:space="preserve"> </v>
      </c>
      <c r="I3385" s="106"/>
      <c r="J3385" s="114"/>
      <c r="K3385" s="91"/>
    </row>
    <row r="3386" spans="1:11" s="30" customFormat="1" ht="41.25" customHeight="1" thickBot="1" x14ac:dyDescent="0.3">
      <c r="A3386" s="113"/>
      <c r="B3386" s="93"/>
      <c r="C3386" s="55"/>
      <c r="D3386" s="94" t="e">
        <f>VLOOKUP($C3385:$C$5004,$C$27:$D$5004,2,0)</f>
        <v>#N/A</v>
      </c>
      <c r="E3386" s="99"/>
      <c r="F3386" s="60" t="e">
        <f>VLOOKUP($E3386:$E$5004,'PLANO DE APLICAÇÃO'!$A$5:$B$1002,2,0)</f>
        <v>#N/A</v>
      </c>
      <c r="G3386" s="28"/>
      <c r="H3386" s="29" t="str">
        <f>IF(G3386=1,'ANEXO RP14'!$A$51,(IF(G3386=2,'ANEXO RP14'!$A$52,(IF(G3386=3,'ANEXO RP14'!$A$53,(IF(G3386=4,'ANEXO RP14'!$A$54,(IF(G3386=5,'ANEXO RP14'!$A$55,(IF(G3386=6,'ANEXO RP14'!$A$56,(IF(G3386=7,'ANEXO RP14'!$A$57,(IF(G3386=8,'ANEXO RP14'!$A$58,(IF(G3386=9,'ANEXO RP14'!$A$59,(IF(G3386=10,'ANEXO RP14'!$A$60,(IF(G3386=11,'ANEXO RP14'!$A$61,(IF(G3386=12,'ANEXO RP14'!$A$62,(IF(G3386=13,'ANEXO RP14'!$A$63,(IF(G3386=14,'ANEXO RP14'!$A$64,(IF(G3386=15,'ANEXO RP14'!$A$65,(IF(G3386=16,'ANEXO RP14'!$A$66," ")))))))))))))))))))))))))))))))</f>
        <v xml:space="preserve"> </v>
      </c>
      <c r="I3386" s="106"/>
      <c r="J3386" s="114"/>
      <c r="K3386" s="91"/>
    </row>
    <row r="3387" spans="1:11" s="30" customFormat="1" ht="41.25" customHeight="1" thickBot="1" x14ac:dyDescent="0.3">
      <c r="A3387" s="113"/>
      <c r="B3387" s="93"/>
      <c r="C3387" s="55"/>
      <c r="D3387" s="94" t="e">
        <f>VLOOKUP($C3386:$C$5004,$C$27:$D$5004,2,0)</f>
        <v>#N/A</v>
      </c>
      <c r="E3387" s="99"/>
      <c r="F3387" s="60" t="e">
        <f>VLOOKUP($E3387:$E$5004,'PLANO DE APLICAÇÃO'!$A$5:$B$1002,2,0)</f>
        <v>#N/A</v>
      </c>
      <c r="G3387" s="28"/>
      <c r="H3387" s="29" t="str">
        <f>IF(G3387=1,'ANEXO RP14'!$A$51,(IF(G3387=2,'ANEXO RP14'!$A$52,(IF(G3387=3,'ANEXO RP14'!$A$53,(IF(G3387=4,'ANEXO RP14'!$A$54,(IF(G3387=5,'ANEXO RP14'!$A$55,(IF(G3387=6,'ANEXO RP14'!$A$56,(IF(G3387=7,'ANEXO RP14'!$A$57,(IF(G3387=8,'ANEXO RP14'!$A$58,(IF(G3387=9,'ANEXO RP14'!$A$59,(IF(G3387=10,'ANEXO RP14'!$A$60,(IF(G3387=11,'ANEXO RP14'!$A$61,(IF(G3387=12,'ANEXO RP14'!$A$62,(IF(G3387=13,'ANEXO RP14'!$A$63,(IF(G3387=14,'ANEXO RP14'!$A$64,(IF(G3387=15,'ANEXO RP14'!$A$65,(IF(G3387=16,'ANEXO RP14'!$A$66," ")))))))))))))))))))))))))))))))</f>
        <v xml:space="preserve"> </v>
      </c>
      <c r="I3387" s="106"/>
      <c r="J3387" s="114"/>
      <c r="K3387" s="91"/>
    </row>
    <row r="3388" spans="1:11" s="30" customFormat="1" ht="41.25" customHeight="1" thickBot="1" x14ac:dyDescent="0.3">
      <c r="A3388" s="113"/>
      <c r="B3388" s="93"/>
      <c r="C3388" s="55"/>
      <c r="D3388" s="94" t="e">
        <f>VLOOKUP($C3387:$C$5004,$C$27:$D$5004,2,0)</f>
        <v>#N/A</v>
      </c>
      <c r="E3388" s="99"/>
      <c r="F3388" s="60" t="e">
        <f>VLOOKUP($E3388:$E$5004,'PLANO DE APLICAÇÃO'!$A$5:$B$1002,2,0)</f>
        <v>#N/A</v>
      </c>
      <c r="G3388" s="28"/>
      <c r="H3388" s="29" t="str">
        <f>IF(G3388=1,'ANEXO RP14'!$A$51,(IF(G3388=2,'ANEXO RP14'!$A$52,(IF(G3388=3,'ANEXO RP14'!$A$53,(IF(G3388=4,'ANEXO RP14'!$A$54,(IF(G3388=5,'ANEXO RP14'!$A$55,(IF(G3388=6,'ANEXO RP14'!$A$56,(IF(G3388=7,'ANEXO RP14'!$A$57,(IF(G3388=8,'ANEXO RP14'!$A$58,(IF(G3388=9,'ANEXO RP14'!$A$59,(IF(G3388=10,'ANEXO RP14'!$A$60,(IF(G3388=11,'ANEXO RP14'!$A$61,(IF(G3388=12,'ANEXO RP14'!$A$62,(IF(G3388=13,'ANEXO RP14'!$A$63,(IF(G3388=14,'ANEXO RP14'!$A$64,(IF(G3388=15,'ANEXO RP14'!$A$65,(IF(G3388=16,'ANEXO RP14'!$A$66," ")))))))))))))))))))))))))))))))</f>
        <v xml:space="preserve"> </v>
      </c>
      <c r="I3388" s="106"/>
      <c r="J3388" s="114"/>
      <c r="K3388" s="91"/>
    </row>
    <row r="3389" spans="1:11" s="30" customFormat="1" ht="41.25" customHeight="1" thickBot="1" x14ac:dyDescent="0.3">
      <c r="A3389" s="113"/>
      <c r="B3389" s="93"/>
      <c r="C3389" s="55"/>
      <c r="D3389" s="94" t="e">
        <f>VLOOKUP($C3388:$C$5004,$C$27:$D$5004,2,0)</f>
        <v>#N/A</v>
      </c>
      <c r="E3389" s="99"/>
      <c r="F3389" s="60" t="e">
        <f>VLOOKUP($E3389:$E$5004,'PLANO DE APLICAÇÃO'!$A$5:$B$1002,2,0)</f>
        <v>#N/A</v>
      </c>
      <c r="G3389" s="28"/>
      <c r="H3389" s="29" t="str">
        <f>IF(G3389=1,'ANEXO RP14'!$A$51,(IF(G3389=2,'ANEXO RP14'!$A$52,(IF(G3389=3,'ANEXO RP14'!$A$53,(IF(G3389=4,'ANEXO RP14'!$A$54,(IF(G3389=5,'ANEXO RP14'!$A$55,(IF(G3389=6,'ANEXO RP14'!$A$56,(IF(G3389=7,'ANEXO RP14'!$A$57,(IF(G3389=8,'ANEXO RP14'!$A$58,(IF(G3389=9,'ANEXO RP14'!$A$59,(IF(G3389=10,'ANEXO RP14'!$A$60,(IF(G3389=11,'ANEXO RP14'!$A$61,(IF(G3389=12,'ANEXO RP14'!$A$62,(IF(G3389=13,'ANEXO RP14'!$A$63,(IF(G3389=14,'ANEXO RP14'!$A$64,(IF(G3389=15,'ANEXO RP14'!$A$65,(IF(G3389=16,'ANEXO RP14'!$A$66," ")))))))))))))))))))))))))))))))</f>
        <v xml:space="preserve"> </v>
      </c>
      <c r="I3389" s="106"/>
      <c r="J3389" s="114"/>
      <c r="K3389" s="91"/>
    </row>
    <row r="3390" spans="1:11" s="30" customFormat="1" ht="41.25" customHeight="1" thickBot="1" x14ac:dyDescent="0.3">
      <c r="A3390" s="113"/>
      <c r="B3390" s="93"/>
      <c r="C3390" s="55"/>
      <c r="D3390" s="94" t="e">
        <f>VLOOKUP($C3389:$C$5004,$C$27:$D$5004,2,0)</f>
        <v>#N/A</v>
      </c>
      <c r="E3390" s="99"/>
      <c r="F3390" s="60" t="e">
        <f>VLOOKUP($E3390:$E$5004,'PLANO DE APLICAÇÃO'!$A$5:$B$1002,2,0)</f>
        <v>#N/A</v>
      </c>
      <c r="G3390" s="28"/>
      <c r="H3390" s="29" t="str">
        <f>IF(G3390=1,'ANEXO RP14'!$A$51,(IF(G3390=2,'ANEXO RP14'!$A$52,(IF(G3390=3,'ANEXO RP14'!$A$53,(IF(G3390=4,'ANEXO RP14'!$A$54,(IF(G3390=5,'ANEXO RP14'!$A$55,(IF(G3390=6,'ANEXO RP14'!$A$56,(IF(G3390=7,'ANEXO RP14'!$A$57,(IF(G3390=8,'ANEXO RP14'!$A$58,(IF(G3390=9,'ANEXO RP14'!$A$59,(IF(G3390=10,'ANEXO RP14'!$A$60,(IF(G3390=11,'ANEXO RP14'!$A$61,(IF(G3390=12,'ANEXO RP14'!$A$62,(IF(G3390=13,'ANEXO RP14'!$A$63,(IF(G3390=14,'ANEXO RP14'!$A$64,(IF(G3390=15,'ANEXO RP14'!$A$65,(IF(G3390=16,'ANEXO RP14'!$A$66," ")))))))))))))))))))))))))))))))</f>
        <v xml:space="preserve"> </v>
      </c>
      <c r="I3390" s="106"/>
      <c r="J3390" s="114"/>
      <c r="K3390" s="91"/>
    </row>
    <row r="3391" spans="1:11" s="30" customFormat="1" ht="41.25" customHeight="1" thickBot="1" x14ac:dyDescent="0.3">
      <c r="A3391" s="113"/>
      <c r="B3391" s="93"/>
      <c r="C3391" s="55"/>
      <c r="D3391" s="94" t="e">
        <f>VLOOKUP($C3390:$C$5004,$C$27:$D$5004,2,0)</f>
        <v>#N/A</v>
      </c>
      <c r="E3391" s="99"/>
      <c r="F3391" s="60" t="e">
        <f>VLOOKUP($E3391:$E$5004,'PLANO DE APLICAÇÃO'!$A$5:$B$1002,2,0)</f>
        <v>#N/A</v>
      </c>
      <c r="G3391" s="28"/>
      <c r="H3391" s="29" t="str">
        <f>IF(G3391=1,'ANEXO RP14'!$A$51,(IF(G3391=2,'ANEXO RP14'!$A$52,(IF(G3391=3,'ANEXO RP14'!$A$53,(IF(G3391=4,'ANEXO RP14'!$A$54,(IF(G3391=5,'ANEXO RP14'!$A$55,(IF(G3391=6,'ANEXO RP14'!$A$56,(IF(G3391=7,'ANEXO RP14'!$A$57,(IF(G3391=8,'ANEXO RP14'!$A$58,(IF(G3391=9,'ANEXO RP14'!$A$59,(IF(G3391=10,'ANEXO RP14'!$A$60,(IF(G3391=11,'ANEXO RP14'!$A$61,(IF(G3391=12,'ANEXO RP14'!$A$62,(IF(G3391=13,'ANEXO RP14'!$A$63,(IF(G3391=14,'ANEXO RP14'!$A$64,(IF(G3391=15,'ANEXO RP14'!$A$65,(IF(G3391=16,'ANEXO RP14'!$A$66," ")))))))))))))))))))))))))))))))</f>
        <v xml:space="preserve"> </v>
      </c>
      <c r="I3391" s="106"/>
      <c r="J3391" s="114"/>
      <c r="K3391" s="91"/>
    </row>
    <row r="3392" spans="1:11" s="30" customFormat="1" ht="41.25" customHeight="1" thickBot="1" x14ac:dyDescent="0.3">
      <c r="A3392" s="113"/>
      <c r="B3392" s="93"/>
      <c r="C3392" s="55"/>
      <c r="D3392" s="94" t="e">
        <f>VLOOKUP($C3391:$C$5004,$C$27:$D$5004,2,0)</f>
        <v>#N/A</v>
      </c>
      <c r="E3392" s="99"/>
      <c r="F3392" s="60" t="e">
        <f>VLOOKUP($E3392:$E$5004,'PLANO DE APLICAÇÃO'!$A$5:$B$1002,2,0)</f>
        <v>#N/A</v>
      </c>
      <c r="G3392" s="28"/>
      <c r="H3392" s="29" t="str">
        <f>IF(G3392=1,'ANEXO RP14'!$A$51,(IF(G3392=2,'ANEXO RP14'!$A$52,(IF(G3392=3,'ANEXO RP14'!$A$53,(IF(G3392=4,'ANEXO RP14'!$A$54,(IF(G3392=5,'ANEXO RP14'!$A$55,(IF(G3392=6,'ANEXO RP14'!$A$56,(IF(G3392=7,'ANEXO RP14'!$A$57,(IF(G3392=8,'ANEXO RP14'!$A$58,(IF(G3392=9,'ANEXO RP14'!$A$59,(IF(G3392=10,'ANEXO RP14'!$A$60,(IF(G3392=11,'ANEXO RP14'!$A$61,(IF(G3392=12,'ANEXO RP14'!$A$62,(IF(G3392=13,'ANEXO RP14'!$A$63,(IF(G3392=14,'ANEXO RP14'!$A$64,(IF(G3392=15,'ANEXO RP14'!$A$65,(IF(G3392=16,'ANEXO RP14'!$A$66," ")))))))))))))))))))))))))))))))</f>
        <v xml:space="preserve"> </v>
      </c>
      <c r="I3392" s="106"/>
      <c r="J3392" s="114"/>
      <c r="K3392" s="91"/>
    </row>
    <row r="3393" spans="1:11" s="30" customFormat="1" ht="41.25" customHeight="1" thickBot="1" x14ac:dyDescent="0.3">
      <c r="A3393" s="113"/>
      <c r="B3393" s="93"/>
      <c r="C3393" s="55"/>
      <c r="D3393" s="94" t="e">
        <f>VLOOKUP($C3392:$C$5004,$C$27:$D$5004,2,0)</f>
        <v>#N/A</v>
      </c>
      <c r="E3393" s="99"/>
      <c r="F3393" s="60" t="e">
        <f>VLOOKUP($E3393:$E$5004,'PLANO DE APLICAÇÃO'!$A$5:$B$1002,2,0)</f>
        <v>#N/A</v>
      </c>
      <c r="G3393" s="28"/>
      <c r="H3393" s="29" t="str">
        <f>IF(G3393=1,'ANEXO RP14'!$A$51,(IF(G3393=2,'ANEXO RP14'!$A$52,(IF(G3393=3,'ANEXO RP14'!$A$53,(IF(G3393=4,'ANEXO RP14'!$A$54,(IF(G3393=5,'ANEXO RP14'!$A$55,(IF(G3393=6,'ANEXO RP14'!$A$56,(IF(G3393=7,'ANEXO RP14'!$A$57,(IF(G3393=8,'ANEXO RP14'!$A$58,(IF(G3393=9,'ANEXO RP14'!$A$59,(IF(G3393=10,'ANEXO RP14'!$A$60,(IF(G3393=11,'ANEXO RP14'!$A$61,(IF(G3393=12,'ANEXO RP14'!$A$62,(IF(G3393=13,'ANEXO RP14'!$A$63,(IF(G3393=14,'ANEXO RP14'!$A$64,(IF(G3393=15,'ANEXO RP14'!$A$65,(IF(G3393=16,'ANEXO RP14'!$A$66," ")))))))))))))))))))))))))))))))</f>
        <v xml:space="preserve"> </v>
      </c>
      <c r="I3393" s="106"/>
      <c r="J3393" s="114"/>
      <c r="K3393" s="91"/>
    </row>
    <row r="3394" spans="1:11" s="30" customFormat="1" ht="41.25" customHeight="1" thickBot="1" x14ac:dyDescent="0.3">
      <c r="A3394" s="113"/>
      <c r="B3394" s="93"/>
      <c r="C3394" s="55"/>
      <c r="D3394" s="94" t="e">
        <f>VLOOKUP($C3393:$C$5004,$C$27:$D$5004,2,0)</f>
        <v>#N/A</v>
      </c>
      <c r="E3394" s="99"/>
      <c r="F3394" s="60" t="e">
        <f>VLOOKUP($E3394:$E$5004,'PLANO DE APLICAÇÃO'!$A$5:$B$1002,2,0)</f>
        <v>#N/A</v>
      </c>
      <c r="G3394" s="28"/>
      <c r="H3394" s="29" t="str">
        <f>IF(G3394=1,'ANEXO RP14'!$A$51,(IF(G3394=2,'ANEXO RP14'!$A$52,(IF(G3394=3,'ANEXO RP14'!$A$53,(IF(G3394=4,'ANEXO RP14'!$A$54,(IF(G3394=5,'ANEXO RP14'!$A$55,(IF(G3394=6,'ANEXO RP14'!$A$56,(IF(G3394=7,'ANEXO RP14'!$A$57,(IF(G3394=8,'ANEXO RP14'!$A$58,(IF(G3394=9,'ANEXO RP14'!$A$59,(IF(G3394=10,'ANEXO RP14'!$A$60,(IF(G3394=11,'ANEXO RP14'!$A$61,(IF(G3394=12,'ANEXO RP14'!$A$62,(IF(G3394=13,'ANEXO RP14'!$A$63,(IF(G3394=14,'ANEXO RP14'!$A$64,(IF(G3394=15,'ANEXO RP14'!$A$65,(IF(G3394=16,'ANEXO RP14'!$A$66," ")))))))))))))))))))))))))))))))</f>
        <v xml:space="preserve"> </v>
      </c>
      <c r="I3394" s="106"/>
      <c r="J3394" s="114"/>
      <c r="K3394" s="91"/>
    </row>
    <row r="3395" spans="1:11" s="30" customFormat="1" ht="41.25" customHeight="1" thickBot="1" x14ac:dyDescent="0.3">
      <c r="A3395" s="113"/>
      <c r="B3395" s="93"/>
      <c r="C3395" s="55"/>
      <c r="D3395" s="94" t="e">
        <f>VLOOKUP($C3394:$C$5004,$C$27:$D$5004,2,0)</f>
        <v>#N/A</v>
      </c>
      <c r="E3395" s="99"/>
      <c r="F3395" s="60" t="e">
        <f>VLOOKUP($E3395:$E$5004,'PLANO DE APLICAÇÃO'!$A$5:$B$1002,2,0)</f>
        <v>#N/A</v>
      </c>
      <c r="G3395" s="28"/>
      <c r="H3395" s="29" t="str">
        <f>IF(G3395=1,'ANEXO RP14'!$A$51,(IF(G3395=2,'ANEXO RP14'!$A$52,(IF(G3395=3,'ANEXO RP14'!$A$53,(IF(G3395=4,'ANEXO RP14'!$A$54,(IF(G3395=5,'ANEXO RP14'!$A$55,(IF(G3395=6,'ANEXO RP14'!$A$56,(IF(G3395=7,'ANEXO RP14'!$A$57,(IF(G3395=8,'ANEXO RP14'!$A$58,(IF(G3395=9,'ANEXO RP14'!$A$59,(IF(G3395=10,'ANEXO RP14'!$A$60,(IF(G3395=11,'ANEXO RP14'!$A$61,(IF(G3395=12,'ANEXO RP14'!$A$62,(IF(G3395=13,'ANEXO RP14'!$A$63,(IF(G3395=14,'ANEXO RP14'!$A$64,(IF(G3395=15,'ANEXO RP14'!$A$65,(IF(G3395=16,'ANEXO RP14'!$A$66," ")))))))))))))))))))))))))))))))</f>
        <v xml:space="preserve"> </v>
      </c>
      <c r="I3395" s="106"/>
      <c r="J3395" s="114"/>
      <c r="K3395" s="91"/>
    </row>
    <row r="3396" spans="1:11" s="30" customFormat="1" ht="41.25" customHeight="1" thickBot="1" x14ac:dyDescent="0.3">
      <c r="A3396" s="113"/>
      <c r="B3396" s="93"/>
      <c r="C3396" s="55"/>
      <c r="D3396" s="94" t="e">
        <f>VLOOKUP($C3395:$C$5004,$C$27:$D$5004,2,0)</f>
        <v>#N/A</v>
      </c>
      <c r="E3396" s="99"/>
      <c r="F3396" s="60" t="e">
        <f>VLOOKUP($E3396:$E$5004,'PLANO DE APLICAÇÃO'!$A$5:$B$1002,2,0)</f>
        <v>#N/A</v>
      </c>
      <c r="G3396" s="28"/>
      <c r="H3396" s="29" t="str">
        <f>IF(G3396=1,'ANEXO RP14'!$A$51,(IF(G3396=2,'ANEXO RP14'!$A$52,(IF(G3396=3,'ANEXO RP14'!$A$53,(IF(G3396=4,'ANEXO RP14'!$A$54,(IF(G3396=5,'ANEXO RP14'!$A$55,(IF(G3396=6,'ANEXO RP14'!$A$56,(IF(G3396=7,'ANEXO RP14'!$A$57,(IF(G3396=8,'ANEXO RP14'!$A$58,(IF(G3396=9,'ANEXO RP14'!$A$59,(IF(G3396=10,'ANEXO RP14'!$A$60,(IF(G3396=11,'ANEXO RP14'!$A$61,(IF(G3396=12,'ANEXO RP14'!$A$62,(IF(G3396=13,'ANEXO RP14'!$A$63,(IF(G3396=14,'ANEXO RP14'!$A$64,(IF(G3396=15,'ANEXO RP14'!$A$65,(IF(G3396=16,'ANEXO RP14'!$A$66," ")))))))))))))))))))))))))))))))</f>
        <v xml:space="preserve"> </v>
      </c>
      <c r="I3396" s="106"/>
      <c r="J3396" s="114"/>
      <c r="K3396" s="91"/>
    </row>
    <row r="3397" spans="1:11" s="30" customFormat="1" ht="41.25" customHeight="1" thickBot="1" x14ac:dyDescent="0.3">
      <c r="A3397" s="113"/>
      <c r="B3397" s="93"/>
      <c r="C3397" s="55"/>
      <c r="D3397" s="94" t="e">
        <f>VLOOKUP($C3396:$C$5004,$C$27:$D$5004,2,0)</f>
        <v>#N/A</v>
      </c>
      <c r="E3397" s="99"/>
      <c r="F3397" s="60" t="e">
        <f>VLOOKUP($E3397:$E$5004,'PLANO DE APLICAÇÃO'!$A$5:$B$1002,2,0)</f>
        <v>#N/A</v>
      </c>
      <c r="G3397" s="28"/>
      <c r="H3397" s="29" t="str">
        <f>IF(G3397=1,'ANEXO RP14'!$A$51,(IF(G3397=2,'ANEXO RP14'!$A$52,(IF(G3397=3,'ANEXO RP14'!$A$53,(IF(G3397=4,'ANEXO RP14'!$A$54,(IF(G3397=5,'ANEXO RP14'!$A$55,(IF(G3397=6,'ANEXO RP14'!$A$56,(IF(G3397=7,'ANEXO RP14'!$A$57,(IF(G3397=8,'ANEXO RP14'!$A$58,(IF(G3397=9,'ANEXO RP14'!$A$59,(IF(G3397=10,'ANEXO RP14'!$A$60,(IF(G3397=11,'ANEXO RP14'!$A$61,(IF(G3397=12,'ANEXO RP14'!$A$62,(IF(G3397=13,'ANEXO RP14'!$A$63,(IF(G3397=14,'ANEXO RP14'!$A$64,(IF(G3397=15,'ANEXO RP14'!$A$65,(IF(G3397=16,'ANEXO RP14'!$A$66," ")))))))))))))))))))))))))))))))</f>
        <v xml:space="preserve"> </v>
      </c>
      <c r="I3397" s="106"/>
      <c r="J3397" s="114"/>
      <c r="K3397" s="91"/>
    </row>
    <row r="3398" spans="1:11" s="30" customFormat="1" ht="41.25" customHeight="1" thickBot="1" x14ac:dyDescent="0.3">
      <c r="A3398" s="113"/>
      <c r="B3398" s="93"/>
      <c r="C3398" s="55"/>
      <c r="D3398" s="94" t="e">
        <f>VLOOKUP($C3397:$C$5004,$C$27:$D$5004,2,0)</f>
        <v>#N/A</v>
      </c>
      <c r="E3398" s="99"/>
      <c r="F3398" s="60" t="e">
        <f>VLOOKUP($E3398:$E$5004,'PLANO DE APLICAÇÃO'!$A$5:$B$1002,2,0)</f>
        <v>#N/A</v>
      </c>
      <c r="G3398" s="28"/>
      <c r="H3398" s="29" t="str">
        <f>IF(G3398=1,'ANEXO RP14'!$A$51,(IF(G3398=2,'ANEXO RP14'!$A$52,(IF(G3398=3,'ANEXO RP14'!$A$53,(IF(G3398=4,'ANEXO RP14'!$A$54,(IF(G3398=5,'ANEXO RP14'!$A$55,(IF(G3398=6,'ANEXO RP14'!$A$56,(IF(G3398=7,'ANEXO RP14'!$A$57,(IF(G3398=8,'ANEXO RP14'!$A$58,(IF(G3398=9,'ANEXO RP14'!$A$59,(IF(G3398=10,'ANEXO RP14'!$A$60,(IF(G3398=11,'ANEXO RP14'!$A$61,(IF(G3398=12,'ANEXO RP14'!$A$62,(IF(G3398=13,'ANEXO RP14'!$A$63,(IF(G3398=14,'ANEXO RP14'!$A$64,(IF(G3398=15,'ANEXO RP14'!$A$65,(IF(G3398=16,'ANEXO RP14'!$A$66," ")))))))))))))))))))))))))))))))</f>
        <v xml:space="preserve"> </v>
      </c>
      <c r="I3398" s="106"/>
      <c r="J3398" s="114"/>
      <c r="K3398" s="91"/>
    </row>
    <row r="3399" spans="1:11" s="30" customFormat="1" ht="41.25" customHeight="1" thickBot="1" x14ac:dyDescent="0.3">
      <c r="A3399" s="113"/>
      <c r="B3399" s="93"/>
      <c r="C3399" s="55"/>
      <c r="D3399" s="94" t="e">
        <f>VLOOKUP($C3398:$C$5004,$C$27:$D$5004,2,0)</f>
        <v>#N/A</v>
      </c>
      <c r="E3399" s="99"/>
      <c r="F3399" s="60" t="e">
        <f>VLOOKUP($E3399:$E$5004,'PLANO DE APLICAÇÃO'!$A$5:$B$1002,2,0)</f>
        <v>#N/A</v>
      </c>
      <c r="G3399" s="28"/>
      <c r="H3399" s="29" t="str">
        <f>IF(G3399=1,'ANEXO RP14'!$A$51,(IF(G3399=2,'ANEXO RP14'!$A$52,(IF(G3399=3,'ANEXO RP14'!$A$53,(IF(G3399=4,'ANEXO RP14'!$A$54,(IF(G3399=5,'ANEXO RP14'!$A$55,(IF(G3399=6,'ANEXO RP14'!$A$56,(IF(G3399=7,'ANEXO RP14'!$A$57,(IF(G3399=8,'ANEXO RP14'!$A$58,(IF(G3399=9,'ANEXO RP14'!$A$59,(IF(G3399=10,'ANEXO RP14'!$A$60,(IF(G3399=11,'ANEXO RP14'!$A$61,(IF(G3399=12,'ANEXO RP14'!$A$62,(IF(G3399=13,'ANEXO RP14'!$A$63,(IF(G3399=14,'ANEXO RP14'!$A$64,(IF(G3399=15,'ANEXO RP14'!$A$65,(IF(G3399=16,'ANEXO RP14'!$A$66," ")))))))))))))))))))))))))))))))</f>
        <v xml:space="preserve"> </v>
      </c>
      <c r="I3399" s="106"/>
      <c r="J3399" s="114"/>
      <c r="K3399" s="91"/>
    </row>
    <row r="3400" spans="1:11" s="30" customFormat="1" ht="41.25" customHeight="1" thickBot="1" x14ac:dyDescent="0.3">
      <c r="A3400" s="113"/>
      <c r="B3400" s="93"/>
      <c r="C3400" s="55"/>
      <c r="D3400" s="94" t="e">
        <f>VLOOKUP($C3399:$C$5004,$C$27:$D$5004,2,0)</f>
        <v>#N/A</v>
      </c>
      <c r="E3400" s="99"/>
      <c r="F3400" s="60" t="e">
        <f>VLOOKUP($E3400:$E$5004,'PLANO DE APLICAÇÃO'!$A$5:$B$1002,2,0)</f>
        <v>#N/A</v>
      </c>
      <c r="G3400" s="28"/>
      <c r="H3400" s="29" t="str">
        <f>IF(G3400=1,'ANEXO RP14'!$A$51,(IF(G3400=2,'ANEXO RP14'!$A$52,(IF(G3400=3,'ANEXO RP14'!$A$53,(IF(G3400=4,'ANEXO RP14'!$A$54,(IF(G3400=5,'ANEXO RP14'!$A$55,(IF(G3400=6,'ANEXO RP14'!$A$56,(IF(G3400=7,'ANEXO RP14'!$A$57,(IF(G3400=8,'ANEXO RP14'!$A$58,(IF(G3400=9,'ANEXO RP14'!$A$59,(IF(G3400=10,'ANEXO RP14'!$A$60,(IF(G3400=11,'ANEXO RP14'!$A$61,(IF(G3400=12,'ANEXO RP14'!$A$62,(IF(G3400=13,'ANEXO RP14'!$A$63,(IF(G3400=14,'ANEXO RP14'!$A$64,(IF(G3400=15,'ANEXO RP14'!$A$65,(IF(G3400=16,'ANEXO RP14'!$A$66," ")))))))))))))))))))))))))))))))</f>
        <v xml:space="preserve"> </v>
      </c>
      <c r="I3400" s="106"/>
      <c r="J3400" s="114"/>
      <c r="K3400" s="91"/>
    </row>
    <row r="3401" spans="1:11" s="30" customFormat="1" ht="41.25" customHeight="1" thickBot="1" x14ac:dyDescent="0.3">
      <c r="A3401" s="113"/>
      <c r="B3401" s="93"/>
      <c r="C3401" s="55"/>
      <c r="D3401" s="94" t="e">
        <f>VLOOKUP($C3400:$C$5004,$C$27:$D$5004,2,0)</f>
        <v>#N/A</v>
      </c>
      <c r="E3401" s="99"/>
      <c r="F3401" s="60" t="e">
        <f>VLOOKUP($E3401:$E$5004,'PLANO DE APLICAÇÃO'!$A$5:$B$1002,2,0)</f>
        <v>#N/A</v>
      </c>
      <c r="G3401" s="28"/>
      <c r="H3401" s="29" t="str">
        <f>IF(G3401=1,'ANEXO RP14'!$A$51,(IF(G3401=2,'ANEXO RP14'!$A$52,(IF(G3401=3,'ANEXO RP14'!$A$53,(IF(G3401=4,'ANEXO RP14'!$A$54,(IF(G3401=5,'ANEXO RP14'!$A$55,(IF(G3401=6,'ANEXO RP14'!$A$56,(IF(G3401=7,'ANEXO RP14'!$A$57,(IF(G3401=8,'ANEXO RP14'!$A$58,(IF(G3401=9,'ANEXO RP14'!$A$59,(IF(G3401=10,'ANEXO RP14'!$A$60,(IF(G3401=11,'ANEXO RP14'!$A$61,(IF(G3401=12,'ANEXO RP14'!$A$62,(IF(G3401=13,'ANEXO RP14'!$A$63,(IF(G3401=14,'ANEXO RP14'!$A$64,(IF(G3401=15,'ANEXO RP14'!$A$65,(IF(G3401=16,'ANEXO RP14'!$A$66," ")))))))))))))))))))))))))))))))</f>
        <v xml:space="preserve"> </v>
      </c>
      <c r="I3401" s="106"/>
      <c r="J3401" s="114"/>
      <c r="K3401" s="91"/>
    </row>
    <row r="3402" spans="1:11" s="30" customFormat="1" ht="41.25" customHeight="1" thickBot="1" x14ac:dyDescent="0.3">
      <c r="A3402" s="113"/>
      <c r="B3402" s="93"/>
      <c r="C3402" s="55"/>
      <c r="D3402" s="94" t="e">
        <f>VLOOKUP($C3401:$C$5004,$C$27:$D$5004,2,0)</f>
        <v>#N/A</v>
      </c>
      <c r="E3402" s="99"/>
      <c r="F3402" s="60" t="e">
        <f>VLOOKUP($E3402:$E$5004,'PLANO DE APLICAÇÃO'!$A$5:$B$1002,2,0)</f>
        <v>#N/A</v>
      </c>
      <c r="G3402" s="28"/>
      <c r="H3402" s="29" t="str">
        <f>IF(G3402=1,'ANEXO RP14'!$A$51,(IF(G3402=2,'ANEXO RP14'!$A$52,(IF(G3402=3,'ANEXO RP14'!$A$53,(IF(G3402=4,'ANEXO RP14'!$A$54,(IF(G3402=5,'ANEXO RP14'!$A$55,(IF(G3402=6,'ANEXO RP14'!$A$56,(IF(G3402=7,'ANEXO RP14'!$A$57,(IF(G3402=8,'ANEXO RP14'!$A$58,(IF(G3402=9,'ANEXO RP14'!$A$59,(IF(G3402=10,'ANEXO RP14'!$A$60,(IF(G3402=11,'ANEXO RP14'!$A$61,(IF(G3402=12,'ANEXO RP14'!$A$62,(IF(G3402=13,'ANEXO RP14'!$A$63,(IF(G3402=14,'ANEXO RP14'!$A$64,(IF(G3402=15,'ANEXO RP14'!$A$65,(IF(G3402=16,'ANEXO RP14'!$A$66," ")))))))))))))))))))))))))))))))</f>
        <v xml:space="preserve"> </v>
      </c>
      <c r="I3402" s="106"/>
      <c r="J3402" s="114"/>
      <c r="K3402" s="91"/>
    </row>
    <row r="3403" spans="1:11" s="30" customFormat="1" ht="41.25" customHeight="1" thickBot="1" x14ac:dyDescent="0.3">
      <c r="A3403" s="113"/>
      <c r="B3403" s="93"/>
      <c r="C3403" s="55"/>
      <c r="D3403" s="94" t="e">
        <f>VLOOKUP($C3402:$C$5004,$C$27:$D$5004,2,0)</f>
        <v>#N/A</v>
      </c>
      <c r="E3403" s="99"/>
      <c r="F3403" s="60" t="e">
        <f>VLOOKUP($E3403:$E$5004,'PLANO DE APLICAÇÃO'!$A$5:$B$1002,2,0)</f>
        <v>#N/A</v>
      </c>
      <c r="G3403" s="28"/>
      <c r="H3403" s="29" t="str">
        <f>IF(G3403=1,'ANEXO RP14'!$A$51,(IF(G3403=2,'ANEXO RP14'!$A$52,(IF(G3403=3,'ANEXO RP14'!$A$53,(IF(G3403=4,'ANEXO RP14'!$A$54,(IF(G3403=5,'ANEXO RP14'!$A$55,(IF(G3403=6,'ANEXO RP14'!$A$56,(IF(G3403=7,'ANEXO RP14'!$A$57,(IF(G3403=8,'ANEXO RP14'!$A$58,(IF(G3403=9,'ANEXO RP14'!$A$59,(IF(G3403=10,'ANEXO RP14'!$A$60,(IF(G3403=11,'ANEXO RP14'!$A$61,(IF(G3403=12,'ANEXO RP14'!$A$62,(IF(G3403=13,'ANEXO RP14'!$A$63,(IF(G3403=14,'ANEXO RP14'!$A$64,(IF(G3403=15,'ANEXO RP14'!$A$65,(IF(G3403=16,'ANEXO RP14'!$A$66," ")))))))))))))))))))))))))))))))</f>
        <v xml:space="preserve"> </v>
      </c>
      <c r="I3403" s="106"/>
      <c r="J3403" s="114"/>
      <c r="K3403" s="91"/>
    </row>
    <row r="3404" spans="1:11" s="30" customFormat="1" ht="41.25" customHeight="1" thickBot="1" x14ac:dyDescent="0.3">
      <c r="A3404" s="113"/>
      <c r="B3404" s="93"/>
      <c r="C3404" s="55"/>
      <c r="D3404" s="94" t="e">
        <f>VLOOKUP($C3403:$C$5004,$C$27:$D$5004,2,0)</f>
        <v>#N/A</v>
      </c>
      <c r="E3404" s="99"/>
      <c r="F3404" s="60" t="e">
        <f>VLOOKUP($E3404:$E$5004,'PLANO DE APLICAÇÃO'!$A$5:$B$1002,2,0)</f>
        <v>#N/A</v>
      </c>
      <c r="G3404" s="28"/>
      <c r="H3404" s="29" t="str">
        <f>IF(G3404=1,'ANEXO RP14'!$A$51,(IF(G3404=2,'ANEXO RP14'!$A$52,(IF(G3404=3,'ANEXO RP14'!$A$53,(IF(G3404=4,'ANEXO RP14'!$A$54,(IF(G3404=5,'ANEXO RP14'!$A$55,(IF(G3404=6,'ANEXO RP14'!$A$56,(IF(G3404=7,'ANEXO RP14'!$A$57,(IF(G3404=8,'ANEXO RP14'!$A$58,(IF(G3404=9,'ANEXO RP14'!$A$59,(IF(G3404=10,'ANEXO RP14'!$A$60,(IF(G3404=11,'ANEXO RP14'!$A$61,(IF(G3404=12,'ANEXO RP14'!$A$62,(IF(G3404=13,'ANEXO RP14'!$A$63,(IF(G3404=14,'ANEXO RP14'!$A$64,(IF(G3404=15,'ANEXO RP14'!$A$65,(IF(G3404=16,'ANEXO RP14'!$A$66," ")))))))))))))))))))))))))))))))</f>
        <v xml:space="preserve"> </v>
      </c>
      <c r="I3404" s="106"/>
      <c r="J3404" s="114"/>
      <c r="K3404" s="91"/>
    </row>
    <row r="3405" spans="1:11" s="30" customFormat="1" ht="41.25" customHeight="1" thickBot="1" x14ac:dyDescent="0.3">
      <c r="A3405" s="113"/>
      <c r="B3405" s="93"/>
      <c r="C3405" s="55"/>
      <c r="D3405" s="94" t="e">
        <f>VLOOKUP($C3404:$C$5004,$C$27:$D$5004,2,0)</f>
        <v>#N/A</v>
      </c>
      <c r="E3405" s="99"/>
      <c r="F3405" s="60" t="e">
        <f>VLOOKUP($E3405:$E$5004,'PLANO DE APLICAÇÃO'!$A$5:$B$1002,2,0)</f>
        <v>#N/A</v>
      </c>
      <c r="G3405" s="28"/>
      <c r="H3405" s="29" t="str">
        <f>IF(G3405=1,'ANEXO RP14'!$A$51,(IF(G3405=2,'ANEXO RP14'!$A$52,(IF(G3405=3,'ANEXO RP14'!$A$53,(IF(G3405=4,'ANEXO RP14'!$A$54,(IF(G3405=5,'ANEXO RP14'!$A$55,(IF(G3405=6,'ANEXO RP14'!$A$56,(IF(G3405=7,'ANEXO RP14'!$A$57,(IF(G3405=8,'ANEXO RP14'!$A$58,(IF(G3405=9,'ANEXO RP14'!$A$59,(IF(G3405=10,'ANEXO RP14'!$A$60,(IF(G3405=11,'ANEXO RP14'!$A$61,(IF(G3405=12,'ANEXO RP14'!$A$62,(IF(G3405=13,'ANEXO RP14'!$A$63,(IF(G3405=14,'ANEXO RP14'!$A$64,(IF(G3405=15,'ANEXO RP14'!$A$65,(IF(G3405=16,'ANEXO RP14'!$A$66," ")))))))))))))))))))))))))))))))</f>
        <v xml:space="preserve"> </v>
      </c>
      <c r="I3405" s="106"/>
      <c r="J3405" s="114"/>
      <c r="K3405" s="91"/>
    </row>
    <row r="3406" spans="1:11" s="30" customFormat="1" ht="41.25" customHeight="1" thickBot="1" x14ac:dyDescent="0.3">
      <c r="A3406" s="113"/>
      <c r="B3406" s="93"/>
      <c r="C3406" s="55"/>
      <c r="D3406" s="94" t="e">
        <f>VLOOKUP($C3405:$C$5004,$C$27:$D$5004,2,0)</f>
        <v>#N/A</v>
      </c>
      <c r="E3406" s="99"/>
      <c r="F3406" s="60" t="e">
        <f>VLOOKUP($E3406:$E$5004,'PLANO DE APLICAÇÃO'!$A$5:$B$1002,2,0)</f>
        <v>#N/A</v>
      </c>
      <c r="G3406" s="28"/>
      <c r="H3406" s="29" t="str">
        <f>IF(G3406=1,'ANEXO RP14'!$A$51,(IF(G3406=2,'ANEXO RP14'!$A$52,(IF(G3406=3,'ANEXO RP14'!$A$53,(IF(G3406=4,'ANEXO RP14'!$A$54,(IF(G3406=5,'ANEXO RP14'!$A$55,(IF(G3406=6,'ANEXO RP14'!$A$56,(IF(G3406=7,'ANEXO RP14'!$A$57,(IF(G3406=8,'ANEXO RP14'!$A$58,(IF(G3406=9,'ANEXO RP14'!$A$59,(IF(G3406=10,'ANEXO RP14'!$A$60,(IF(G3406=11,'ANEXO RP14'!$A$61,(IF(G3406=12,'ANEXO RP14'!$A$62,(IF(G3406=13,'ANEXO RP14'!$A$63,(IF(G3406=14,'ANEXO RP14'!$A$64,(IF(G3406=15,'ANEXO RP14'!$A$65,(IF(G3406=16,'ANEXO RP14'!$A$66," ")))))))))))))))))))))))))))))))</f>
        <v xml:space="preserve"> </v>
      </c>
      <c r="I3406" s="106"/>
      <c r="J3406" s="114"/>
      <c r="K3406" s="91"/>
    </row>
    <row r="3407" spans="1:11" s="30" customFormat="1" ht="41.25" customHeight="1" thickBot="1" x14ac:dyDescent="0.3">
      <c r="A3407" s="113"/>
      <c r="B3407" s="93"/>
      <c r="C3407" s="55"/>
      <c r="D3407" s="94" t="e">
        <f>VLOOKUP($C3406:$C$5004,$C$27:$D$5004,2,0)</f>
        <v>#N/A</v>
      </c>
      <c r="E3407" s="99"/>
      <c r="F3407" s="60" t="e">
        <f>VLOOKUP($E3407:$E$5004,'PLANO DE APLICAÇÃO'!$A$5:$B$1002,2,0)</f>
        <v>#N/A</v>
      </c>
      <c r="G3407" s="28"/>
      <c r="H3407" s="29" t="str">
        <f>IF(G3407=1,'ANEXO RP14'!$A$51,(IF(G3407=2,'ANEXO RP14'!$A$52,(IF(G3407=3,'ANEXO RP14'!$A$53,(IF(G3407=4,'ANEXO RP14'!$A$54,(IF(G3407=5,'ANEXO RP14'!$A$55,(IF(G3407=6,'ANEXO RP14'!$A$56,(IF(G3407=7,'ANEXO RP14'!$A$57,(IF(G3407=8,'ANEXO RP14'!$A$58,(IF(G3407=9,'ANEXO RP14'!$A$59,(IF(G3407=10,'ANEXO RP14'!$A$60,(IF(G3407=11,'ANEXO RP14'!$A$61,(IF(G3407=12,'ANEXO RP14'!$A$62,(IF(G3407=13,'ANEXO RP14'!$A$63,(IF(G3407=14,'ANEXO RP14'!$A$64,(IF(G3407=15,'ANEXO RP14'!$A$65,(IF(G3407=16,'ANEXO RP14'!$A$66," ")))))))))))))))))))))))))))))))</f>
        <v xml:space="preserve"> </v>
      </c>
      <c r="I3407" s="106"/>
      <c r="J3407" s="114"/>
      <c r="K3407" s="91"/>
    </row>
    <row r="3408" spans="1:11" s="30" customFormat="1" ht="41.25" customHeight="1" thickBot="1" x14ac:dyDescent="0.3">
      <c r="A3408" s="113"/>
      <c r="B3408" s="93"/>
      <c r="C3408" s="55"/>
      <c r="D3408" s="94" t="e">
        <f>VLOOKUP($C3407:$C$5004,$C$27:$D$5004,2,0)</f>
        <v>#N/A</v>
      </c>
      <c r="E3408" s="99"/>
      <c r="F3408" s="60" t="e">
        <f>VLOOKUP($E3408:$E$5004,'PLANO DE APLICAÇÃO'!$A$5:$B$1002,2,0)</f>
        <v>#N/A</v>
      </c>
      <c r="G3408" s="28"/>
      <c r="H3408" s="29" t="str">
        <f>IF(G3408=1,'ANEXO RP14'!$A$51,(IF(G3408=2,'ANEXO RP14'!$A$52,(IF(G3408=3,'ANEXO RP14'!$A$53,(IF(G3408=4,'ANEXO RP14'!$A$54,(IF(G3408=5,'ANEXO RP14'!$A$55,(IF(G3408=6,'ANEXO RP14'!$A$56,(IF(G3408=7,'ANEXO RP14'!$A$57,(IF(G3408=8,'ANEXO RP14'!$A$58,(IF(G3408=9,'ANEXO RP14'!$A$59,(IF(G3408=10,'ANEXO RP14'!$A$60,(IF(G3408=11,'ANEXO RP14'!$A$61,(IF(G3408=12,'ANEXO RP14'!$A$62,(IF(G3408=13,'ANEXO RP14'!$A$63,(IF(G3408=14,'ANEXO RP14'!$A$64,(IF(G3408=15,'ANEXO RP14'!$A$65,(IF(G3408=16,'ANEXO RP14'!$A$66," ")))))))))))))))))))))))))))))))</f>
        <v xml:space="preserve"> </v>
      </c>
      <c r="I3408" s="106"/>
      <c r="J3408" s="114"/>
      <c r="K3408" s="91"/>
    </row>
    <row r="3409" spans="1:11" s="30" customFormat="1" ht="41.25" customHeight="1" thickBot="1" x14ac:dyDescent="0.3">
      <c r="A3409" s="113"/>
      <c r="B3409" s="93"/>
      <c r="C3409" s="55"/>
      <c r="D3409" s="94" t="e">
        <f>VLOOKUP($C3408:$C$5004,$C$27:$D$5004,2,0)</f>
        <v>#N/A</v>
      </c>
      <c r="E3409" s="99"/>
      <c r="F3409" s="60" t="e">
        <f>VLOOKUP($E3409:$E$5004,'PLANO DE APLICAÇÃO'!$A$5:$B$1002,2,0)</f>
        <v>#N/A</v>
      </c>
      <c r="G3409" s="28"/>
      <c r="H3409" s="29" t="str">
        <f>IF(G3409=1,'ANEXO RP14'!$A$51,(IF(G3409=2,'ANEXO RP14'!$A$52,(IF(G3409=3,'ANEXO RP14'!$A$53,(IF(G3409=4,'ANEXO RP14'!$A$54,(IF(G3409=5,'ANEXO RP14'!$A$55,(IF(G3409=6,'ANEXO RP14'!$A$56,(IF(G3409=7,'ANEXO RP14'!$A$57,(IF(G3409=8,'ANEXO RP14'!$A$58,(IF(G3409=9,'ANEXO RP14'!$A$59,(IF(G3409=10,'ANEXO RP14'!$A$60,(IF(G3409=11,'ANEXO RP14'!$A$61,(IF(G3409=12,'ANEXO RP14'!$A$62,(IF(G3409=13,'ANEXO RP14'!$A$63,(IF(G3409=14,'ANEXO RP14'!$A$64,(IF(G3409=15,'ANEXO RP14'!$A$65,(IF(G3409=16,'ANEXO RP14'!$A$66," ")))))))))))))))))))))))))))))))</f>
        <v xml:space="preserve"> </v>
      </c>
      <c r="I3409" s="106"/>
      <c r="J3409" s="114"/>
      <c r="K3409" s="91"/>
    </row>
    <row r="3410" spans="1:11" s="30" customFormat="1" ht="41.25" customHeight="1" thickBot="1" x14ac:dyDescent="0.3">
      <c r="A3410" s="113"/>
      <c r="B3410" s="93"/>
      <c r="C3410" s="55"/>
      <c r="D3410" s="94" t="e">
        <f>VLOOKUP($C3409:$C$5004,$C$27:$D$5004,2,0)</f>
        <v>#N/A</v>
      </c>
      <c r="E3410" s="99"/>
      <c r="F3410" s="60" t="e">
        <f>VLOOKUP($E3410:$E$5004,'PLANO DE APLICAÇÃO'!$A$5:$B$1002,2,0)</f>
        <v>#N/A</v>
      </c>
      <c r="G3410" s="28"/>
      <c r="H3410" s="29" t="str">
        <f>IF(G3410=1,'ANEXO RP14'!$A$51,(IF(G3410=2,'ANEXO RP14'!$A$52,(IF(G3410=3,'ANEXO RP14'!$A$53,(IF(G3410=4,'ANEXO RP14'!$A$54,(IF(G3410=5,'ANEXO RP14'!$A$55,(IF(G3410=6,'ANEXO RP14'!$A$56,(IF(G3410=7,'ANEXO RP14'!$A$57,(IF(G3410=8,'ANEXO RP14'!$A$58,(IF(G3410=9,'ANEXO RP14'!$A$59,(IF(G3410=10,'ANEXO RP14'!$A$60,(IF(G3410=11,'ANEXO RP14'!$A$61,(IF(G3410=12,'ANEXO RP14'!$A$62,(IF(G3410=13,'ANEXO RP14'!$A$63,(IF(G3410=14,'ANEXO RP14'!$A$64,(IF(G3410=15,'ANEXO RP14'!$A$65,(IF(G3410=16,'ANEXO RP14'!$A$66," ")))))))))))))))))))))))))))))))</f>
        <v xml:space="preserve"> </v>
      </c>
      <c r="I3410" s="106"/>
      <c r="J3410" s="114"/>
      <c r="K3410" s="91"/>
    </row>
    <row r="3411" spans="1:11" s="30" customFormat="1" ht="41.25" customHeight="1" thickBot="1" x14ac:dyDescent="0.3">
      <c r="A3411" s="113"/>
      <c r="B3411" s="93"/>
      <c r="C3411" s="55"/>
      <c r="D3411" s="94" t="e">
        <f>VLOOKUP($C3410:$C$5004,$C$27:$D$5004,2,0)</f>
        <v>#N/A</v>
      </c>
      <c r="E3411" s="99"/>
      <c r="F3411" s="60" t="e">
        <f>VLOOKUP($E3411:$E$5004,'PLANO DE APLICAÇÃO'!$A$5:$B$1002,2,0)</f>
        <v>#N/A</v>
      </c>
      <c r="G3411" s="28"/>
      <c r="H3411" s="29" t="str">
        <f>IF(G3411=1,'ANEXO RP14'!$A$51,(IF(G3411=2,'ANEXO RP14'!$A$52,(IF(G3411=3,'ANEXO RP14'!$A$53,(IF(G3411=4,'ANEXO RP14'!$A$54,(IF(G3411=5,'ANEXO RP14'!$A$55,(IF(G3411=6,'ANEXO RP14'!$A$56,(IF(G3411=7,'ANEXO RP14'!$A$57,(IF(G3411=8,'ANEXO RP14'!$A$58,(IF(G3411=9,'ANEXO RP14'!$A$59,(IF(G3411=10,'ANEXO RP14'!$A$60,(IF(G3411=11,'ANEXO RP14'!$A$61,(IF(G3411=12,'ANEXO RP14'!$A$62,(IF(G3411=13,'ANEXO RP14'!$A$63,(IF(G3411=14,'ANEXO RP14'!$A$64,(IF(G3411=15,'ANEXO RP14'!$A$65,(IF(G3411=16,'ANEXO RP14'!$A$66," ")))))))))))))))))))))))))))))))</f>
        <v xml:space="preserve"> </v>
      </c>
      <c r="I3411" s="106"/>
      <c r="J3411" s="114"/>
      <c r="K3411" s="91"/>
    </row>
    <row r="3412" spans="1:11" s="30" customFormat="1" ht="41.25" customHeight="1" thickBot="1" x14ac:dyDescent="0.3">
      <c r="A3412" s="113"/>
      <c r="B3412" s="93"/>
      <c r="C3412" s="55"/>
      <c r="D3412" s="94" t="e">
        <f>VLOOKUP($C3411:$C$5004,$C$27:$D$5004,2,0)</f>
        <v>#N/A</v>
      </c>
      <c r="E3412" s="99"/>
      <c r="F3412" s="60" t="e">
        <f>VLOOKUP($E3412:$E$5004,'PLANO DE APLICAÇÃO'!$A$5:$B$1002,2,0)</f>
        <v>#N/A</v>
      </c>
      <c r="G3412" s="28"/>
      <c r="H3412" s="29" t="str">
        <f>IF(G3412=1,'ANEXO RP14'!$A$51,(IF(G3412=2,'ANEXO RP14'!$A$52,(IF(G3412=3,'ANEXO RP14'!$A$53,(IF(G3412=4,'ANEXO RP14'!$A$54,(IF(G3412=5,'ANEXO RP14'!$A$55,(IF(G3412=6,'ANEXO RP14'!$A$56,(IF(G3412=7,'ANEXO RP14'!$A$57,(IF(G3412=8,'ANEXO RP14'!$A$58,(IF(G3412=9,'ANEXO RP14'!$A$59,(IF(G3412=10,'ANEXO RP14'!$A$60,(IF(G3412=11,'ANEXO RP14'!$A$61,(IF(G3412=12,'ANEXO RP14'!$A$62,(IF(G3412=13,'ANEXO RP14'!$A$63,(IF(G3412=14,'ANEXO RP14'!$A$64,(IF(G3412=15,'ANEXO RP14'!$A$65,(IF(G3412=16,'ANEXO RP14'!$A$66," ")))))))))))))))))))))))))))))))</f>
        <v xml:space="preserve"> </v>
      </c>
      <c r="I3412" s="106"/>
      <c r="J3412" s="114"/>
      <c r="K3412" s="91"/>
    </row>
    <row r="3413" spans="1:11" s="30" customFormat="1" ht="41.25" customHeight="1" thickBot="1" x14ac:dyDescent="0.3">
      <c r="A3413" s="113"/>
      <c r="B3413" s="93"/>
      <c r="C3413" s="55"/>
      <c r="D3413" s="94" t="e">
        <f>VLOOKUP($C3412:$C$5004,$C$27:$D$5004,2,0)</f>
        <v>#N/A</v>
      </c>
      <c r="E3413" s="99"/>
      <c r="F3413" s="60" t="e">
        <f>VLOOKUP($E3413:$E$5004,'PLANO DE APLICAÇÃO'!$A$5:$B$1002,2,0)</f>
        <v>#N/A</v>
      </c>
      <c r="G3413" s="28"/>
      <c r="H3413" s="29" t="str">
        <f>IF(G3413=1,'ANEXO RP14'!$A$51,(IF(G3413=2,'ANEXO RP14'!$A$52,(IF(G3413=3,'ANEXO RP14'!$A$53,(IF(G3413=4,'ANEXO RP14'!$A$54,(IF(G3413=5,'ANEXO RP14'!$A$55,(IF(G3413=6,'ANEXO RP14'!$A$56,(IF(G3413=7,'ANEXO RP14'!$A$57,(IF(G3413=8,'ANEXO RP14'!$A$58,(IF(G3413=9,'ANEXO RP14'!$A$59,(IF(G3413=10,'ANEXO RP14'!$A$60,(IF(G3413=11,'ANEXO RP14'!$A$61,(IF(G3413=12,'ANEXO RP14'!$A$62,(IF(G3413=13,'ANEXO RP14'!$A$63,(IF(G3413=14,'ANEXO RP14'!$A$64,(IF(G3413=15,'ANEXO RP14'!$A$65,(IF(G3413=16,'ANEXO RP14'!$A$66," ")))))))))))))))))))))))))))))))</f>
        <v xml:space="preserve"> </v>
      </c>
      <c r="I3413" s="106"/>
      <c r="J3413" s="114"/>
      <c r="K3413" s="91"/>
    </row>
    <row r="3414" spans="1:11" s="30" customFormat="1" ht="41.25" customHeight="1" thickBot="1" x14ac:dyDescent="0.3">
      <c r="A3414" s="113"/>
      <c r="B3414" s="93"/>
      <c r="C3414" s="55"/>
      <c r="D3414" s="94" t="e">
        <f>VLOOKUP($C3413:$C$5004,$C$27:$D$5004,2,0)</f>
        <v>#N/A</v>
      </c>
      <c r="E3414" s="99"/>
      <c r="F3414" s="60" t="e">
        <f>VLOOKUP($E3414:$E$5004,'PLANO DE APLICAÇÃO'!$A$5:$B$1002,2,0)</f>
        <v>#N/A</v>
      </c>
      <c r="G3414" s="28"/>
      <c r="H3414" s="29" t="str">
        <f>IF(G3414=1,'ANEXO RP14'!$A$51,(IF(G3414=2,'ANEXO RP14'!$A$52,(IF(G3414=3,'ANEXO RP14'!$A$53,(IF(G3414=4,'ANEXO RP14'!$A$54,(IF(G3414=5,'ANEXO RP14'!$A$55,(IF(G3414=6,'ANEXO RP14'!$A$56,(IF(G3414=7,'ANEXO RP14'!$A$57,(IF(G3414=8,'ANEXO RP14'!$A$58,(IF(G3414=9,'ANEXO RP14'!$A$59,(IF(G3414=10,'ANEXO RP14'!$A$60,(IF(G3414=11,'ANEXO RP14'!$A$61,(IF(G3414=12,'ANEXO RP14'!$A$62,(IF(G3414=13,'ANEXO RP14'!$A$63,(IF(G3414=14,'ANEXO RP14'!$A$64,(IF(G3414=15,'ANEXO RP14'!$A$65,(IF(G3414=16,'ANEXO RP14'!$A$66," ")))))))))))))))))))))))))))))))</f>
        <v xml:space="preserve"> </v>
      </c>
      <c r="I3414" s="106"/>
      <c r="J3414" s="114"/>
      <c r="K3414" s="91"/>
    </row>
    <row r="3415" spans="1:11" s="30" customFormat="1" ht="41.25" customHeight="1" thickBot="1" x14ac:dyDescent="0.3">
      <c r="A3415" s="113"/>
      <c r="B3415" s="93"/>
      <c r="C3415" s="55"/>
      <c r="D3415" s="94" t="e">
        <f>VLOOKUP($C3414:$C$5004,$C$27:$D$5004,2,0)</f>
        <v>#N/A</v>
      </c>
      <c r="E3415" s="99"/>
      <c r="F3415" s="60" t="e">
        <f>VLOOKUP($E3415:$E$5004,'PLANO DE APLICAÇÃO'!$A$5:$B$1002,2,0)</f>
        <v>#N/A</v>
      </c>
      <c r="G3415" s="28"/>
      <c r="H3415" s="29" t="str">
        <f>IF(G3415=1,'ANEXO RP14'!$A$51,(IF(G3415=2,'ANEXO RP14'!$A$52,(IF(G3415=3,'ANEXO RP14'!$A$53,(IF(G3415=4,'ANEXO RP14'!$A$54,(IF(G3415=5,'ANEXO RP14'!$A$55,(IF(G3415=6,'ANEXO RP14'!$A$56,(IF(G3415=7,'ANEXO RP14'!$A$57,(IF(G3415=8,'ANEXO RP14'!$A$58,(IF(G3415=9,'ANEXO RP14'!$A$59,(IF(G3415=10,'ANEXO RP14'!$A$60,(IF(G3415=11,'ANEXO RP14'!$A$61,(IF(G3415=12,'ANEXO RP14'!$A$62,(IF(G3415=13,'ANEXO RP14'!$A$63,(IF(G3415=14,'ANEXO RP14'!$A$64,(IF(G3415=15,'ANEXO RP14'!$A$65,(IF(G3415=16,'ANEXO RP14'!$A$66," ")))))))))))))))))))))))))))))))</f>
        <v xml:space="preserve"> </v>
      </c>
      <c r="I3415" s="106"/>
      <c r="J3415" s="114"/>
      <c r="K3415" s="91"/>
    </row>
    <row r="3416" spans="1:11" s="30" customFormat="1" ht="41.25" customHeight="1" thickBot="1" x14ac:dyDescent="0.3">
      <c r="A3416" s="113"/>
      <c r="B3416" s="93"/>
      <c r="C3416" s="55"/>
      <c r="D3416" s="94" t="e">
        <f>VLOOKUP($C3415:$C$5004,$C$27:$D$5004,2,0)</f>
        <v>#N/A</v>
      </c>
      <c r="E3416" s="99"/>
      <c r="F3416" s="60" t="e">
        <f>VLOOKUP($E3416:$E$5004,'PLANO DE APLICAÇÃO'!$A$5:$B$1002,2,0)</f>
        <v>#N/A</v>
      </c>
      <c r="G3416" s="28"/>
      <c r="H3416" s="29" t="str">
        <f>IF(G3416=1,'ANEXO RP14'!$A$51,(IF(G3416=2,'ANEXO RP14'!$A$52,(IF(G3416=3,'ANEXO RP14'!$A$53,(IF(G3416=4,'ANEXO RP14'!$A$54,(IF(G3416=5,'ANEXO RP14'!$A$55,(IF(G3416=6,'ANEXO RP14'!$A$56,(IF(G3416=7,'ANEXO RP14'!$A$57,(IF(G3416=8,'ANEXO RP14'!$A$58,(IF(G3416=9,'ANEXO RP14'!$A$59,(IF(G3416=10,'ANEXO RP14'!$A$60,(IF(G3416=11,'ANEXO RP14'!$A$61,(IF(G3416=12,'ANEXO RP14'!$A$62,(IF(G3416=13,'ANEXO RP14'!$A$63,(IF(G3416=14,'ANEXO RP14'!$A$64,(IF(G3416=15,'ANEXO RP14'!$A$65,(IF(G3416=16,'ANEXO RP14'!$A$66," ")))))))))))))))))))))))))))))))</f>
        <v xml:space="preserve"> </v>
      </c>
      <c r="I3416" s="106"/>
      <c r="J3416" s="114"/>
      <c r="K3416" s="91"/>
    </row>
    <row r="3417" spans="1:11" s="30" customFormat="1" ht="41.25" customHeight="1" thickBot="1" x14ac:dyDescent="0.3">
      <c r="A3417" s="113"/>
      <c r="B3417" s="93"/>
      <c r="C3417" s="55"/>
      <c r="D3417" s="94" t="e">
        <f>VLOOKUP($C3416:$C$5004,$C$27:$D$5004,2,0)</f>
        <v>#N/A</v>
      </c>
      <c r="E3417" s="99"/>
      <c r="F3417" s="60" t="e">
        <f>VLOOKUP($E3417:$E$5004,'PLANO DE APLICAÇÃO'!$A$5:$B$1002,2,0)</f>
        <v>#N/A</v>
      </c>
      <c r="G3417" s="28"/>
      <c r="H3417" s="29" t="str">
        <f>IF(G3417=1,'ANEXO RP14'!$A$51,(IF(G3417=2,'ANEXO RP14'!$A$52,(IF(G3417=3,'ANEXO RP14'!$A$53,(IF(G3417=4,'ANEXO RP14'!$A$54,(IF(G3417=5,'ANEXO RP14'!$A$55,(IF(G3417=6,'ANEXO RP14'!$A$56,(IF(G3417=7,'ANEXO RP14'!$A$57,(IF(G3417=8,'ANEXO RP14'!$A$58,(IF(G3417=9,'ANEXO RP14'!$A$59,(IF(G3417=10,'ANEXO RP14'!$A$60,(IF(G3417=11,'ANEXO RP14'!$A$61,(IF(G3417=12,'ANEXO RP14'!$A$62,(IF(G3417=13,'ANEXO RP14'!$A$63,(IF(G3417=14,'ANEXO RP14'!$A$64,(IF(G3417=15,'ANEXO RP14'!$A$65,(IF(G3417=16,'ANEXO RP14'!$A$66," ")))))))))))))))))))))))))))))))</f>
        <v xml:space="preserve"> </v>
      </c>
      <c r="I3417" s="106"/>
      <c r="J3417" s="114"/>
      <c r="K3417" s="91"/>
    </row>
    <row r="3418" spans="1:11" s="30" customFormat="1" ht="41.25" customHeight="1" thickBot="1" x14ac:dyDescent="0.3">
      <c r="A3418" s="113"/>
      <c r="B3418" s="93"/>
      <c r="C3418" s="55"/>
      <c r="D3418" s="94" t="e">
        <f>VLOOKUP($C3417:$C$5004,$C$27:$D$5004,2,0)</f>
        <v>#N/A</v>
      </c>
      <c r="E3418" s="99"/>
      <c r="F3418" s="60" t="e">
        <f>VLOOKUP($E3418:$E$5004,'PLANO DE APLICAÇÃO'!$A$5:$B$1002,2,0)</f>
        <v>#N/A</v>
      </c>
      <c r="G3418" s="28"/>
      <c r="H3418" s="29" t="str">
        <f>IF(G3418=1,'ANEXO RP14'!$A$51,(IF(G3418=2,'ANEXO RP14'!$A$52,(IF(G3418=3,'ANEXO RP14'!$A$53,(IF(G3418=4,'ANEXO RP14'!$A$54,(IF(G3418=5,'ANEXO RP14'!$A$55,(IF(G3418=6,'ANEXO RP14'!$A$56,(IF(G3418=7,'ANEXO RP14'!$A$57,(IF(G3418=8,'ANEXO RP14'!$A$58,(IF(G3418=9,'ANEXO RP14'!$A$59,(IF(G3418=10,'ANEXO RP14'!$A$60,(IF(G3418=11,'ANEXO RP14'!$A$61,(IF(G3418=12,'ANEXO RP14'!$A$62,(IF(G3418=13,'ANEXO RP14'!$A$63,(IF(G3418=14,'ANEXO RP14'!$A$64,(IF(G3418=15,'ANEXO RP14'!$A$65,(IF(G3418=16,'ANEXO RP14'!$A$66," ")))))))))))))))))))))))))))))))</f>
        <v xml:space="preserve"> </v>
      </c>
      <c r="I3418" s="106"/>
      <c r="J3418" s="114"/>
      <c r="K3418" s="91"/>
    </row>
    <row r="3419" spans="1:11" s="30" customFormat="1" ht="41.25" customHeight="1" thickBot="1" x14ac:dyDescent="0.3">
      <c r="A3419" s="113"/>
      <c r="B3419" s="93"/>
      <c r="C3419" s="55"/>
      <c r="D3419" s="94" t="e">
        <f>VLOOKUP($C3418:$C$5004,$C$27:$D$5004,2,0)</f>
        <v>#N/A</v>
      </c>
      <c r="E3419" s="99"/>
      <c r="F3419" s="60" t="e">
        <f>VLOOKUP($E3419:$E$5004,'PLANO DE APLICAÇÃO'!$A$5:$B$1002,2,0)</f>
        <v>#N/A</v>
      </c>
      <c r="G3419" s="28"/>
      <c r="H3419" s="29" t="str">
        <f>IF(G3419=1,'ANEXO RP14'!$A$51,(IF(G3419=2,'ANEXO RP14'!$A$52,(IF(G3419=3,'ANEXO RP14'!$A$53,(IF(G3419=4,'ANEXO RP14'!$A$54,(IF(G3419=5,'ANEXO RP14'!$A$55,(IF(G3419=6,'ANEXO RP14'!$A$56,(IF(G3419=7,'ANEXO RP14'!$A$57,(IF(G3419=8,'ANEXO RP14'!$A$58,(IF(G3419=9,'ANEXO RP14'!$A$59,(IF(G3419=10,'ANEXO RP14'!$A$60,(IF(G3419=11,'ANEXO RP14'!$A$61,(IF(G3419=12,'ANEXO RP14'!$A$62,(IF(G3419=13,'ANEXO RP14'!$A$63,(IF(G3419=14,'ANEXO RP14'!$A$64,(IF(G3419=15,'ANEXO RP14'!$A$65,(IF(G3419=16,'ANEXO RP14'!$A$66," ")))))))))))))))))))))))))))))))</f>
        <v xml:space="preserve"> </v>
      </c>
      <c r="I3419" s="106"/>
      <c r="J3419" s="114"/>
      <c r="K3419" s="91"/>
    </row>
    <row r="3420" spans="1:11" s="30" customFormat="1" ht="41.25" customHeight="1" thickBot="1" x14ac:dyDescent="0.3">
      <c r="A3420" s="113"/>
      <c r="B3420" s="93"/>
      <c r="C3420" s="55"/>
      <c r="D3420" s="94" t="e">
        <f>VLOOKUP($C3419:$C$5004,$C$27:$D$5004,2,0)</f>
        <v>#N/A</v>
      </c>
      <c r="E3420" s="99"/>
      <c r="F3420" s="60" t="e">
        <f>VLOOKUP($E3420:$E$5004,'PLANO DE APLICAÇÃO'!$A$5:$B$1002,2,0)</f>
        <v>#N/A</v>
      </c>
      <c r="G3420" s="28"/>
      <c r="H3420" s="29" t="str">
        <f>IF(G3420=1,'ANEXO RP14'!$A$51,(IF(G3420=2,'ANEXO RP14'!$A$52,(IF(G3420=3,'ANEXO RP14'!$A$53,(IF(G3420=4,'ANEXO RP14'!$A$54,(IF(G3420=5,'ANEXO RP14'!$A$55,(IF(G3420=6,'ANEXO RP14'!$A$56,(IF(G3420=7,'ANEXO RP14'!$A$57,(IF(G3420=8,'ANEXO RP14'!$A$58,(IF(G3420=9,'ANEXO RP14'!$A$59,(IF(G3420=10,'ANEXO RP14'!$A$60,(IF(G3420=11,'ANEXO RP14'!$A$61,(IF(G3420=12,'ANEXO RP14'!$A$62,(IF(G3420=13,'ANEXO RP14'!$A$63,(IF(G3420=14,'ANEXO RP14'!$A$64,(IF(G3420=15,'ANEXO RP14'!$A$65,(IF(G3420=16,'ANEXO RP14'!$A$66," ")))))))))))))))))))))))))))))))</f>
        <v xml:space="preserve"> </v>
      </c>
      <c r="I3420" s="106"/>
      <c r="J3420" s="114"/>
      <c r="K3420" s="91"/>
    </row>
    <row r="3421" spans="1:11" s="30" customFormat="1" ht="41.25" customHeight="1" thickBot="1" x14ac:dyDescent="0.3">
      <c r="A3421" s="113"/>
      <c r="B3421" s="93"/>
      <c r="C3421" s="55"/>
      <c r="D3421" s="94" t="e">
        <f>VLOOKUP($C3420:$C$5004,$C$27:$D$5004,2,0)</f>
        <v>#N/A</v>
      </c>
      <c r="E3421" s="99"/>
      <c r="F3421" s="60" t="e">
        <f>VLOOKUP($E3421:$E$5004,'PLANO DE APLICAÇÃO'!$A$5:$B$1002,2,0)</f>
        <v>#N/A</v>
      </c>
      <c r="G3421" s="28"/>
      <c r="H3421" s="29" t="str">
        <f>IF(G3421=1,'ANEXO RP14'!$A$51,(IF(G3421=2,'ANEXO RP14'!$A$52,(IF(G3421=3,'ANEXO RP14'!$A$53,(IF(G3421=4,'ANEXO RP14'!$A$54,(IF(G3421=5,'ANEXO RP14'!$A$55,(IF(G3421=6,'ANEXO RP14'!$A$56,(IF(G3421=7,'ANEXO RP14'!$A$57,(IF(G3421=8,'ANEXO RP14'!$A$58,(IF(G3421=9,'ANEXO RP14'!$A$59,(IF(G3421=10,'ANEXO RP14'!$A$60,(IF(G3421=11,'ANEXO RP14'!$A$61,(IF(G3421=12,'ANEXO RP14'!$A$62,(IF(G3421=13,'ANEXO RP14'!$A$63,(IF(G3421=14,'ANEXO RP14'!$A$64,(IF(G3421=15,'ANEXO RP14'!$A$65,(IF(G3421=16,'ANEXO RP14'!$A$66," ")))))))))))))))))))))))))))))))</f>
        <v xml:space="preserve"> </v>
      </c>
      <c r="I3421" s="106"/>
      <c r="J3421" s="114"/>
      <c r="K3421" s="91"/>
    </row>
    <row r="3422" spans="1:11" s="30" customFormat="1" ht="41.25" customHeight="1" thickBot="1" x14ac:dyDescent="0.3">
      <c r="A3422" s="113"/>
      <c r="B3422" s="93"/>
      <c r="C3422" s="55"/>
      <c r="D3422" s="94" t="e">
        <f>VLOOKUP($C3421:$C$5004,$C$27:$D$5004,2,0)</f>
        <v>#N/A</v>
      </c>
      <c r="E3422" s="99"/>
      <c r="F3422" s="60" t="e">
        <f>VLOOKUP($E3422:$E$5004,'PLANO DE APLICAÇÃO'!$A$5:$B$1002,2,0)</f>
        <v>#N/A</v>
      </c>
      <c r="G3422" s="28"/>
      <c r="H3422" s="29" t="str">
        <f>IF(G3422=1,'ANEXO RP14'!$A$51,(IF(G3422=2,'ANEXO RP14'!$A$52,(IF(G3422=3,'ANEXO RP14'!$A$53,(IF(G3422=4,'ANEXO RP14'!$A$54,(IF(G3422=5,'ANEXO RP14'!$A$55,(IF(G3422=6,'ANEXO RP14'!$A$56,(IF(G3422=7,'ANEXO RP14'!$A$57,(IF(G3422=8,'ANEXO RP14'!$A$58,(IF(G3422=9,'ANEXO RP14'!$A$59,(IF(G3422=10,'ANEXO RP14'!$A$60,(IF(G3422=11,'ANEXO RP14'!$A$61,(IF(G3422=12,'ANEXO RP14'!$A$62,(IF(G3422=13,'ANEXO RP14'!$A$63,(IF(G3422=14,'ANEXO RP14'!$A$64,(IF(G3422=15,'ANEXO RP14'!$A$65,(IF(G3422=16,'ANEXO RP14'!$A$66," ")))))))))))))))))))))))))))))))</f>
        <v xml:space="preserve"> </v>
      </c>
      <c r="I3422" s="106"/>
      <c r="J3422" s="114"/>
      <c r="K3422" s="91"/>
    </row>
    <row r="3423" spans="1:11" s="30" customFormat="1" ht="41.25" customHeight="1" thickBot="1" x14ac:dyDescent="0.3">
      <c r="A3423" s="113"/>
      <c r="B3423" s="93"/>
      <c r="C3423" s="55"/>
      <c r="D3423" s="94" t="e">
        <f>VLOOKUP($C3422:$C$5004,$C$27:$D$5004,2,0)</f>
        <v>#N/A</v>
      </c>
      <c r="E3423" s="99"/>
      <c r="F3423" s="60" t="e">
        <f>VLOOKUP($E3423:$E$5004,'PLANO DE APLICAÇÃO'!$A$5:$B$1002,2,0)</f>
        <v>#N/A</v>
      </c>
      <c r="G3423" s="28"/>
      <c r="H3423" s="29" t="str">
        <f>IF(G3423=1,'ANEXO RP14'!$A$51,(IF(G3423=2,'ANEXO RP14'!$A$52,(IF(G3423=3,'ANEXO RP14'!$A$53,(IF(G3423=4,'ANEXO RP14'!$A$54,(IF(G3423=5,'ANEXO RP14'!$A$55,(IF(G3423=6,'ANEXO RP14'!$A$56,(IF(G3423=7,'ANEXO RP14'!$A$57,(IF(G3423=8,'ANEXO RP14'!$A$58,(IF(G3423=9,'ANEXO RP14'!$A$59,(IF(G3423=10,'ANEXO RP14'!$A$60,(IF(G3423=11,'ANEXO RP14'!$A$61,(IF(G3423=12,'ANEXO RP14'!$A$62,(IF(G3423=13,'ANEXO RP14'!$A$63,(IF(G3423=14,'ANEXO RP14'!$A$64,(IF(G3423=15,'ANEXO RP14'!$A$65,(IF(G3423=16,'ANEXO RP14'!$A$66," ")))))))))))))))))))))))))))))))</f>
        <v xml:space="preserve"> </v>
      </c>
      <c r="I3423" s="106"/>
      <c r="J3423" s="114"/>
      <c r="K3423" s="91"/>
    </row>
    <row r="3424" spans="1:11" s="30" customFormat="1" ht="41.25" customHeight="1" thickBot="1" x14ac:dyDescent="0.3">
      <c r="A3424" s="113"/>
      <c r="B3424" s="93"/>
      <c r="C3424" s="55"/>
      <c r="D3424" s="94" t="e">
        <f>VLOOKUP($C3423:$C$5004,$C$27:$D$5004,2,0)</f>
        <v>#N/A</v>
      </c>
      <c r="E3424" s="99"/>
      <c r="F3424" s="60" t="e">
        <f>VLOOKUP($E3424:$E$5004,'PLANO DE APLICAÇÃO'!$A$5:$B$1002,2,0)</f>
        <v>#N/A</v>
      </c>
      <c r="G3424" s="28"/>
      <c r="H3424" s="29" t="str">
        <f>IF(G3424=1,'ANEXO RP14'!$A$51,(IF(G3424=2,'ANEXO RP14'!$A$52,(IF(G3424=3,'ANEXO RP14'!$A$53,(IF(G3424=4,'ANEXO RP14'!$A$54,(IF(G3424=5,'ANEXO RP14'!$A$55,(IF(G3424=6,'ANEXO RP14'!$A$56,(IF(G3424=7,'ANEXO RP14'!$A$57,(IF(G3424=8,'ANEXO RP14'!$A$58,(IF(G3424=9,'ANEXO RP14'!$A$59,(IF(G3424=10,'ANEXO RP14'!$A$60,(IF(G3424=11,'ANEXO RP14'!$A$61,(IF(G3424=12,'ANEXO RP14'!$A$62,(IF(G3424=13,'ANEXO RP14'!$A$63,(IF(G3424=14,'ANEXO RP14'!$A$64,(IF(G3424=15,'ANEXO RP14'!$A$65,(IF(G3424=16,'ANEXO RP14'!$A$66," ")))))))))))))))))))))))))))))))</f>
        <v xml:space="preserve"> </v>
      </c>
      <c r="I3424" s="106"/>
      <c r="J3424" s="114"/>
      <c r="K3424" s="91"/>
    </row>
    <row r="3425" spans="1:11" s="30" customFormat="1" ht="41.25" customHeight="1" thickBot="1" x14ac:dyDescent="0.3">
      <c r="A3425" s="113"/>
      <c r="B3425" s="93"/>
      <c r="C3425" s="55"/>
      <c r="D3425" s="94" t="e">
        <f>VLOOKUP($C3424:$C$5004,$C$27:$D$5004,2,0)</f>
        <v>#N/A</v>
      </c>
      <c r="E3425" s="99"/>
      <c r="F3425" s="60" t="e">
        <f>VLOOKUP($E3425:$E$5004,'PLANO DE APLICAÇÃO'!$A$5:$B$1002,2,0)</f>
        <v>#N/A</v>
      </c>
      <c r="G3425" s="28"/>
      <c r="H3425" s="29" t="str">
        <f>IF(G3425=1,'ANEXO RP14'!$A$51,(IF(G3425=2,'ANEXO RP14'!$A$52,(IF(G3425=3,'ANEXO RP14'!$A$53,(IF(G3425=4,'ANEXO RP14'!$A$54,(IF(G3425=5,'ANEXO RP14'!$A$55,(IF(G3425=6,'ANEXO RP14'!$A$56,(IF(G3425=7,'ANEXO RP14'!$A$57,(IF(G3425=8,'ANEXO RP14'!$A$58,(IF(G3425=9,'ANEXO RP14'!$A$59,(IF(G3425=10,'ANEXO RP14'!$A$60,(IF(G3425=11,'ANEXO RP14'!$A$61,(IF(G3425=12,'ANEXO RP14'!$A$62,(IF(G3425=13,'ANEXO RP14'!$A$63,(IF(G3425=14,'ANEXO RP14'!$A$64,(IF(G3425=15,'ANEXO RP14'!$A$65,(IF(G3425=16,'ANEXO RP14'!$A$66," ")))))))))))))))))))))))))))))))</f>
        <v xml:space="preserve"> </v>
      </c>
      <c r="I3425" s="106"/>
      <c r="J3425" s="114"/>
      <c r="K3425" s="91"/>
    </row>
    <row r="3426" spans="1:11" s="30" customFormat="1" ht="41.25" customHeight="1" thickBot="1" x14ac:dyDescent="0.3">
      <c r="A3426" s="113"/>
      <c r="B3426" s="93"/>
      <c r="C3426" s="55"/>
      <c r="D3426" s="94" t="e">
        <f>VLOOKUP($C3425:$C$5004,$C$27:$D$5004,2,0)</f>
        <v>#N/A</v>
      </c>
      <c r="E3426" s="99"/>
      <c r="F3426" s="60" t="e">
        <f>VLOOKUP($E3426:$E$5004,'PLANO DE APLICAÇÃO'!$A$5:$B$1002,2,0)</f>
        <v>#N/A</v>
      </c>
      <c r="G3426" s="28"/>
      <c r="H3426" s="29" t="str">
        <f>IF(G3426=1,'ANEXO RP14'!$A$51,(IF(G3426=2,'ANEXO RP14'!$A$52,(IF(G3426=3,'ANEXO RP14'!$A$53,(IF(G3426=4,'ANEXO RP14'!$A$54,(IF(G3426=5,'ANEXO RP14'!$A$55,(IF(G3426=6,'ANEXO RP14'!$A$56,(IF(G3426=7,'ANEXO RP14'!$A$57,(IF(G3426=8,'ANEXO RP14'!$A$58,(IF(G3426=9,'ANEXO RP14'!$A$59,(IF(G3426=10,'ANEXO RP14'!$A$60,(IF(G3426=11,'ANEXO RP14'!$A$61,(IF(G3426=12,'ANEXO RP14'!$A$62,(IF(G3426=13,'ANEXO RP14'!$A$63,(IF(G3426=14,'ANEXO RP14'!$A$64,(IF(G3426=15,'ANEXO RP14'!$A$65,(IF(G3426=16,'ANEXO RP14'!$A$66," ")))))))))))))))))))))))))))))))</f>
        <v xml:space="preserve"> </v>
      </c>
      <c r="I3426" s="106"/>
      <c r="J3426" s="114"/>
      <c r="K3426" s="91"/>
    </row>
    <row r="3427" spans="1:11" s="30" customFormat="1" ht="41.25" customHeight="1" thickBot="1" x14ac:dyDescent="0.3">
      <c r="A3427" s="113"/>
      <c r="B3427" s="93"/>
      <c r="C3427" s="55"/>
      <c r="D3427" s="94" t="e">
        <f>VLOOKUP($C3426:$C$5004,$C$27:$D$5004,2,0)</f>
        <v>#N/A</v>
      </c>
      <c r="E3427" s="99"/>
      <c r="F3427" s="60" t="e">
        <f>VLOOKUP($E3427:$E$5004,'PLANO DE APLICAÇÃO'!$A$5:$B$1002,2,0)</f>
        <v>#N/A</v>
      </c>
      <c r="G3427" s="28"/>
      <c r="H3427" s="29" t="str">
        <f>IF(G3427=1,'ANEXO RP14'!$A$51,(IF(G3427=2,'ANEXO RP14'!$A$52,(IF(G3427=3,'ANEXO RP14'!$A$53,(IF(G3427=4,'ANEXO RP14'!$A$54,(IF(G3427=5,'ANEXO RP14'!$A$55,(IF(G3427=6,'ANEXO RP14'!$A$56,(IF(G3427=7,'ANEXO RP14'!$A$57,(IF(G3427=8,'ANEXO RP14'!$A$58,(IF(G3427=9,'ANEXO RP14'!$A$59,(IF(G3427=10,'ANEXO RP14'!$A$60,(IF(G3427=11,'ANEXO RP14'!$A$61,(IF(G3427=12,'ANEXO RP14'!$A$62,(IF(G3427=13,'ANEXO RP14'!$A$63,(IF(G3427=14,'ANEXO RP14'!$A$64,(IF(G3427=15,'ANEXO RP14'!$A$65,(IF(G3427=16,'ANEXO RP14'!$A$66," ")))))))))))))))))))))))))))))))</f>
        <v xml:space="preserve"> </v>
      </c>
      <c r="I3427" s="106"/>
      <c r="J3427" s="114"/>
      <c r="K3427" s="91"/>
    </row>
    <row r="3428" spans="1:11" s="30" customFormat="1" ht="41.25" customHeight="1" thickBot="1" x14ac:dyDescent="0.3">
      <c r="A3428" s="113"/>
      <c r="B3428" s="93"/>
      <c r="C3428" s="55"/>
      <c r="D3428" s="94" t="e">
        <f>VLOOKUP($C3427:$C$5004,$C$27:$D$5004,2,0)</f>
        <v>#N/A</v>
      </c>
      <c r="E3428" s="99"/>
      <c r="F3428" s="60" t="e">
        <f>VLOOKUP($E3428:$E$5004,'PLANO DE APLICAÇÃO'!$A$5:$B$1002,2,0)</f>
        <v>#N/A</v>
      </c>
      <c r="G3428" s="28"/>
      <c r="H3428" s="29" t="str">
        <f>IF(G3428=1,'ANEXO RP14'!$A$51,(IF(G3428=2,'ANEXO RP14'!$A$52,(IF(G3428=3,'ANEXO RP14'!$A$53,(IF(G3428=4,'ANEXO RP14'!$A$54,(IF(G3428=5,'ANEXO RP14'!$A$55,(IF(G3428=6,'ANEXO RP14'!$A$56,(IF(G3428=7,'ANEXO RP14'!$A$57,(IF(G3428=8,'ANEXO RP14'!$A$58,(IF(G3428=9,'ANEXO RP14'!$A$59,(IF(G3428=10,'ANEXO RP14'!$A$60,(IF(G3428=11,'ANEXO RP14'!$A$61,(IF(G3428=12,'ANEXO RP14'!$A$62,(IF(G3428=13,'ANEXO RP14'!$A$63,(IF(G3428=14,'ANEXO RP14'!$A$64,(IF(G3428=15,'ANEXO RP14'!$A$65,(IF(G3428=16,'ANEXO RP14'!$A$66," ")))))))))))))))))))))))))))))))</f>
        <v xml:space="preserve"> </v>
      </c>
      <c r="I3428" s="106"/>
      <c r="J3428" s="114"/>
      <c r="K3428" s="91"/>
    </row>
    <row r="3429" spans="1:11" s="30" customFormat="1" ht="41.25" customHeight="1" thickBot="1" x14ac:dyDescent="0.3">
      <c r="A3429" s="113"/>
      <c r="B3429" s="93"/>
      <c r="C3429" s="55"/>
      <c r="D3429" s="94" t="e">
        <f>VLOOKUP($C3428:$C$5004,$C$27:$D$5004,2,0)</f>
        <v>#N/A</v>
      </c>
      <c r="E3429" s="99"/>
      <c r="F3429" s="60" t="e">
        <f>VLOOKUP($E3429:$E$5004,'PLANO DE APLICAÇÃO'!$A$5:$B$1002,2,0)</f>
        <v>#N/A</v>
      </c>
      <c r="G3429" s="28"/>
      <c r="H3429" s="29" t="str">
        <f>IF(G3429=1,'ANEXO RP14'!$A$51,(IF(G3429=2,'ANEXO RP14'!$A$52,(IF(G3429=3,'ANEXO RP14'!$A$53,(IF(G3429=4,'ANEXO RP14'!$A$54,(IF(G3429=5,'ANEXO RP14'!$A$55,(IF(G3429=6,'ANEXO RP14'!$A$56,(IF(G3429=7,'ANEXO RP14'!$A$57,(IF(G3429=8,'ANEXO RP14'!$A$58,(IF(G3429=9,'ANEXO RP14'!$A$59,(IF(G3429=10,'ANEXO RP14'!$A$60,(IF(G3429=11,'ANEXO RP14'!$A$61,(IF(G3429=12,'ANEXO RP14'!$A$62,(IF(G3429=13,'ANEXO RP14'!$A$63,(IF(G3429=14,'ANEXO RP14'!$A$64,(IF(G3429=15,'ANEXO RP14'!$A$65,(IF(G3429=16,'ANEXO RP14'!$A$66," ")))))))))))))))))))))))))))))))</f>
        <v xml:space="preserve"> </v>
      </c>
      <c r="I3429" s="106"/>
      <c r="J3429" s="114"/>
      <c r="K3429" s="91"/>
    </row>
    <row r="3430" spans="1:11" s="30" customFormat="1" ht="41.25" customHeight="1" thickBot="1" x14ac:dyDescent="0.3">
      <c r="A3430" s="113"/>
      <c r="B3430" s="93"/>
      <c r="C3430" s="55"/>
      <c r="D3430" s="94" t="e">
        <f>VLOOKUP($C3429:$C$5004,$C$27:$D$5004,2,0)</f>
        <v>#N/A</v>
      </c>
      <c r="E3430" s="99"/>
      <c r="F3430" s="60" t="e">
        <f>VLOOKUP($E3430:$E$5004,'PLANO DE APLICAÇÃO'!$A$5:$B$1002,2,0)</f>
        <v>#N/A</v>
      </c>
      <c r="G3430" s="28"/>
      <c r="H3430" s="29" t="str">
        <f>IF(G3430=1,'ANEXO RP14'!$A$51,(IF(G3430=2,'ANEXO RP14'!$A$52,(IF(G3430=3,'ANEXO RP14'!$A$53,(IF(G3430=4,'ANEXO RP14'!$A$54,(IF(G3430=5,'ANEXO RP14'!$A$55,(IF(G3430=6,'ANEXO RP14'!$A$56,(IF(G3430=7,'ANEXO RP14'!$A$57,(IF(G3430=8,'ANEXO RP14'!$A$58,(IF(G3430=9,'ANEXO RP14'!$A$59,(IF(G3430=10,'ANEXO RP14'!$A$60,(IF(G3430=11,'ANEXO RP14'!$A$61,(IF(G3430=12,'ANEXO RP14'!$A$62,(IF(G3430=13,'ANEXO RP14'!$A$63,(IF(G3430=14,'ANEXO RP14'!$A$64,(IF(G3430=15,'ANEXO RP14'!$A$65,(IF(G3430=16,'ANEXO RP14'!$A$66," ")))))))))))))))))))))))))))))))</f>
        <v xml:space="preserve"> </v>
      </c>
      <c r="I3430" s="106"/>
      <c r="J3430" s="114"/>
      <c r="K3430" s="91"/>
    </row>
    <row r="3431" spans="1:11" s="30" customFormat="1" ht="41.25" customHeight="1" thickBot="1" x14ac:dyDescent="0.3">
      <c r="A3431" s="113"/>
      <c r="B3431" s="93"/>
      <c r="C3431" s="55"/>
      <c r="D3431" s="94" t="e">
        <f>VLOOKUP($C3430:$C$5004,$C$27:$D$5004,2,0)</f>
        <v>#N/A</v>
      </c>
      <c r="E3431" s="99"/>
      <c r="F3431" s="60" t="e">
        <f>VLOOKUP($E3431:$E$5004,'PLANO DE APLICAÇÃO'!$A$5:$B$1002,2,0)</f>
        <v>#N/A</v>
      </c>
      <c r="G3431" s="28"/>
      <c r="H3431" s="29" t="str">
        <f>IF(G3431=1,'ANEXO RP14'!$A$51,(IF(G3431=2,'ANEXO RP14'!$A$52,(IF(G3431=3,'ANEXO RP14'!$A$53,(IF(G3431=4,'ANEXO RP14'!$A$54,(IF(G3431=5,'ANEXO RP14'!$A$55,(IF(G3431=6,'ANEXO RP14'!$A$56,(IF(G3431=7,'ANEXO RP14'!$A$57,(IF(G3431=8,'ANEXO RP14'!$A$58,(IF(G3431=9,'ANEXO RP14'!$A$59,(IF(G3431=10,'ANEXO RP14'!$A$60,(IF(G3431=11,'ANEXO RP14'!$A$61,(IF(G3431=12,'ANEXO RP14'!$A$62,(IF(G3431=13,'ANEXO RP14'!$A$63,(IF(G3431=14,'ANEXO RP14'!$A$64,(IF(G3431=15,'ANEXO RP14'!$A$65,(IF(G3431=16,'ANEXO RP14'!$A$66," ")))))))))))))))))))))))))))))))</f>
        <v xml:space="preserve"> </v>
      </c>
      <c r="I3431" s="106"/>
      <c r="J3431" s="114"/>
      <c r="K3431" s="91"/>
    </row>
    <row r="3432" spans="1:11" s="30" customFormat="1" ht="41.25" customHeight="1" thickBot="1" x14ac:dyDescent="0.3">
      <c r="A3432" s="113"/>
      <c r="B3432" s="93"/>
      <c r="C3432" s="55"/>
      <c r="D3432" s="94" t="e">
        <f>VLOOKUP($C3431:$C$5004,$C$27:$D$5004,2,0)</f>
        <v>#N/A</v>
      </c>
      <c r="E3432" s="99"/>
      <c r="F3432" s="60" t="e">
        <f>VLOOKUP($E3432:$E$5004,'PLANO DE APLICAÇÃO'!$A$5:$B$1002,2,0)</f>
        <v>#N/A</v>
      </c>
      <c r="G3432" s="28"/>
      <c r="H3432" s="29" t="str">
        <f>IF(G3432=1,'ANEXO RP14'!$A$51,(IF(G3432=2,'ANEXO RP14'!$A$52,(IF(G3432=3,'ANEXO RP14'!$A$53,(IF(G3432=4,'ANEXO RP14'!$A$54,(IF(G3432=5,'ANEXO RP14'!$A$55,(IF(G3432=6,'ANEXO RP14'!$A$56,(IF(G3432=7,'ANEXO RP14'!$A$57,(IF(G3432=8,'ANEXO RP14'!$A$58,(IF(G3432=9,'ANEXO RP14'!$A$59,(IF(G3432=10,'ANEXO RP14'!$A$60,(IF(G3432=11,'ANEXO RP14'!$A$61,(IF(G3432=12,'ANEXO RP14'!$A$62,(IF(G3432=13,'ANEXO RP14'!$A$63,(IF(G3432=14,'ANEXO RP14'!$A$64,(IF(G3432=15,'ANEXO RP14'!$A$65,(IF(G3432=16,'ANEXO RP14'!$A$66," ")))))))))))))))))))))))))))))))</f>
        <v xml:space="preserve"> </v>
      </c>
      <c r="I3432" s="106"/>
      <c r="J3432" s="114"/>
      <c r="K3432" s="91"/>
    </row>
    <row r="3433" spans="1:11" s="30" customFormat="1" ht="41.25" customHeight="1" thickBot="1" x14ac:dyDescent="0.3">
      <c r="A3433" s="113"/>
      <c r="B3433" s="93"/>
      <c r="C3433" s="55"/>
      <c r="D3433" s="94" t="e">
        <f>VLOOKUP($C3432:$C$5004,$C$27:$D$5004,2,0)</f>
        <v>#N/A</v>
      </c>
      <c r="E3433" s="99"/>
      <c r="F3433" s="60" t="e">
        <f>VLOOKUP($E3433:$E$5004,'PLANO DE APLICAÇÃO'!$A$5:$B$1002,2,0)</f>
        <v>#N/A</v>
      </c>
      <c r="G3433" s="28"/>
      <c r="H3433" s="29" t="str">
        <f>IF(G3433=1,'ANEXO RP14'!$A$51,(IF(G3433=2,'ANEXO RP14'!$A$52,(IF(G3433=3,'ANEXO RP14'!$A$53,(IF(G3433=4,'ANEXO RP14'!$A$54,(IF(G3433=5,'ANEXO RP14'!$A$55,(IF(G3433=6,'ANEXO RP14'!$A$56,(IF(G3433=7,'ANEXO RP14'!$A$57,(IF(G3433=8,'ANEXO RP14'!$A$58,(IF(G3433=9,'ANEXO RP14'!$A$59,(IF(G3433=10,'ANEXO RP14'!$A$60,(IF(G3433=11,'ANEXO RP14'!$A$61,(IF(G3433=12,'ANEXO RP14'!$A$62,(IF(G3433=13,'ANEXO RP14'!$A$63,(IF(G3433=14,'ANEXO RP14'!$A$64,(IF(G3433=15,'ANEXO RP14'!$A$65,(IF(G3433=16,'ANEXO RP14'!$A$66," ")))))))))))))))))))))))))))))))</f>
        <v xml:space="preserve"> </v>
      </c>
      <c r="I3433" s="106"/>
      <c r="J3433" s="114"/>
      <c r="K3433" s="91"/>
    </row>
    <row r="3434" spans="1:11" s="30" customFormat="1" ht="41.25" customHeight="1" thickBot="1" x14ac:dyDescent="0.3">
      <c r="A3434" s="113"/>
      <c r="B3434" s="93"/>
      <c r="C3434" s="55"/>
      <c r="D3434" s="94" t="e">
        <f>VLOOKUP($C3433:$C$5004,$C$27:$D$5004,2,0)</f>
        <v>#N/A</v>
      </c>
      <c r="E3434" s="99"/>
      <c r="F3434" s="60" t="e">
        <f>VLOOKUP($E3434:$E$5004,'PLANO DE APLICAÇÃO'!$A$5:$B$1002,2,0)</f>
        <v>#N/A</v>
      </c>
      <c r="G3434" s="28"/>
      <c r="H3434" s="29" t="str">
        <f>IF(G3434=1,'ANEXO RP14'!$A$51,(IF(G3434=2,'ANEXO RP14'!$A$52,(IF(G3434=3,'ANEXO RP14'!$A$53,(IF(G3434=4,'ANEXO RP14'!$A$54,(IF(G3434=5,'ANEXO RP14'!$A$55,(IF(G3434=6,'ANEXO RP14'!$A$56,(IF(G3434=7,'ANEXO RP14'!$A$57,(IF(G3434=8,'ANEXO RP14'!$A$58,(IF(G3434=9,'ANEXO RP14'!$A$59,(IF(G3434=10,'ANEXO RP14'!$A$60,(IF(G3434=11,'ANEXO RP14'!$A$61,(IF(G3434=12,'ANEXO RP14'!$A$62,(IF(G3434=13,'ANEXO RP14'!$A$63,(IF(G3434=14,'ANEXO RP14'!$A$64,(IF(G3434=15,'ANEXO RP14'!$A$65,(IF(G3434=16,'ANEXO RP14'!$A$66," ")))))))))))))))))))))))))))))))</f>
        <v xml:space="preserve"> </v>
      </c>
      <c r="I3434" s="106"/>
      <c r="J3434" s="114"/>
      <c r="K3434" s="91"/>
    </row>
    <row r="3435" spans="1:11" s="30" customFormat="1" ht="41.25" customHeight="1" thickBot="1" x14ac:dyDescent="0.3">
      <c r="A3435" s="113"/>
      <c r="B3435" s="93"/>
      <c r="C3435" s="55"/>
      <c r="D3435" s="94" t="e">
        <f>VLOOKUP($C3434:$C$5004,$C$27:$D$5004,2,0)</f>
        <v>#N/A</v>
      </c>
      <c r="E3435" s="99"/>
      <c r="F3435" s="60" t="e">
        <f>VLOOKUP($E3435:$E$5004,'PLANO DE APLICAÇÃO'!$A$5:$B$1002,2,0)</f>
        <v>#N/A</v>
      </c>
      <c r="G3435" s="28"/>
      <c r="H3435" s="29" t="str">
        <f>IF(G3435=1,'ANEXO RP14'!$A$51,(IF(G3435=2,'ANEXO RP14'!$A$52,(IF(G3435=3,'ANEXO RP14'!$A$53,(IF(G3435=4,'ANEXO RP14'!$A$54,(IF(G3435=5,'ANEXO RP14'!$A$55,(IF(G3435=6,'ANEXO RP14'!$A$56,(IF(G3435=7,'ANEXO RP14'!$A$57,(IF(G3435=8,'ANEXO RP14'!$A$58,(IF(G3435=9,'ANEXO RP14'!$A$59,(IF(G3435=10,'ANEXO RP14'!$A$60,(IF(G3435=11,'ANEXO RP14'!$A$61,(IF(G3435=12,'ANEXO RP14'!$A$62,(IF(G3435=13,'ANEXO RP14'!$A$63,(IF(G3435=14,'ANEXO RP14'!$A$64,(IF(G3435=15,'ANEXO RP14'!$A$65,(IF(G3435=16,'ANEXO RP14'!$A$66," ")))))))))))))))))))))))))))))))</f>
        <v xml:space="preserve"> </v>
      </c>
      <c r="I3435" s="106"/>
      <c r="J3435" s="114"/>
      <c r="K3435" s="91"/>
    </row>
    <row r="3436" spans="1:11" s="30" customFormat="1" ht="41.25" customHeight="1" thickBot="1" x14ac:dyDescent="0.3">
      <c r="A3436" s="113"/>
      <c r="B3436" s="93"/>
      <c r="C3436" s="55"/>
      <c r="D3436" s="94" t="e">
        <f>VLOOKUP($C3435:$C$5004,$C$27:$D$5004,2,0)</f>
        <v>#N/A</v>
      </c>
      <c r="E3436" s="99"/>
      <c r="F3436" s="60" t="e">
        <f>VLOOKUP($E3436:$E$5004,'PLANO DE APLICAÇÃO'!$A$5:$B$1002,2,0)</f>
        <v>#N/A</v>
      </c>
      <c r="G3436" s="28"/>
      <c r="H3436" s="29" t="str">
        <f>IF(G3436=1,'ANEXO RP14'!$A$51,(IF(G3436=2,'ANEXO RP14'!$A$52,(IF(G3436=3,'ANEXO RP14'!$A$53,(IF(G3436=4,'ANEXO RP14'!$A$54,(IF(G3436=5,'ANEXO RP14'!$A$55,(IF(G3436=6,'ANEXO RP14'!$A$56,(IF(G3436=7,'ANEXO RP14'!$A$57,(IF(G3436=8,'ANEXO RP14'!$A$58,(IF(G3436=9,'ANEXO RP14'!$A$59,(IF(G3436=10,'ANEXO RP14'!$A$60,(IF(G3436=11,'ANEXO RP14'!$A$61,(IF(G3436=12,'ANEXO RP14'!$A$62,(IF(G3436=13,'ANEXO RP14'!$A$63,(IF(G3436=14,'ANEXO RP14'!$A$64,(IF(G3436=15,'ANEXO RP14'!$A$65,(IF(G3436=16,'ANEXO RP14'!$A$66," ")))))))))))))))))))))))))))))))</f>
        <v xml:space="preserve"> </v>
      </c>
      <c r="I3436" s="106"/>
      <c r="J3436" s="114"/>
      <c r="K3436" s="91"/>
    </row>
    <row r="3437" spans="1:11" s="30" customFormat="1" ht="41.25" customHeight="1" thickBot="1" x14ac:dyDescent="0.3">
      <c r="A3437" s="113"/>
      <c r="B3437" s="93"/>
      <c r="C3437" s="55"/>
      <c r="D3437" s="94" t="e">
        <f>VLOOKUP($C3436:$C$5004,$C$27:$D$5004,2,0)</f>
        <v>#N/A</v>
      </c>
      <c r="E3437" s="99"/>
      <c r="F3437" s="60" t="e">
        <f>VLOOKUP($E3437:$E$5004,'PLANO DE APLICAÇÃO'!$A$5:$B$1002,2,0)</f>
        <v>#N/A</v>
      </c>
      <c r="G3437" s="28"/>
      <c r="H3437" s="29" t="str">
        <f>IF(G3437=1,'ANEXO RP14'!$A$51,(IF(G3437=2,'ANEXO RP14'!$A$52,(IF(G3437=3,'ANEXO RP14'!$A$53,(IF(G3437=4,'ANEXO RP14'!$A$54,(IF(G3437=5,'ANEXO RP14'!$A$55,(IF(G3437=6,'ANEXO RP14'!$A$56,(IF(G3437=7,'ANEXO RP14'!$A$57,(IF(G3437=8,'ANEXO RP14'!$A$58,(IF(G3437=9,'ANEXO RP14'!$A$59,(IF(G3437=10,'ANEXO RP14'!$A$60,(IF(G3437=11,'ANEXO RP14'!$A$61,(IF(G3437=12,'ANEXO RP14'!$A$62,(IF(G3437=13,'ANEXO RP14'!$A$63,(IF(G3437=14,'ANEXO RP14'!$A$64,(IF(G3437=15,'ANEXO RP14'!$A$65,(IF(G3437=16,'ANEXO RP14'!$A$66," ")))))))))))))))))))))))))))))))</f>
        <v xml:space="preserve"> </v>
      </c>
      <c r="I3437" s="106"/>
      <c r="J3437" s="114"/>
      <c r="K3437" s="91"/>
    </row>
    <row r="3438" spans="1:11" s="30" customFormat="1" ht="41.25" customHeight="1" thickBot="1" x14ac:dyDescent="0.3">
      <c r="A3438" s="113"/>
      <c r="B3438" s="93"/>
      <c r="C3438" s="55"/>
      <c r="D3438" s="94" t="e">
        <f>VLOOKUP($C3437:$C$5004,$C$27:$D$5004,2,0)</f>
        <v>#N/A</v>
      </c>
      <c r="E3438" s="99"/>
      <c r="F3438" s="60" t="e">
        <f>VLOOKUP($E3438:$E$5004,'PLANO DE APLICAÇÃO'!$A$5:$B$1002,2,0)</f>
        <v>#N/A</v>
      </c>
      <c r="G3438" s="28"/>
      <c r="H3438" s="29" t="str">
        <f>IF(G3438=1,'ANEXO RP14'!$A$51,(IF(G3438=2,'ANEXO RP14'!$A$52,(IF(G3438=3,'ANEXO RP14'!$A$53,(IF(G3438=4,'ANEXO RP14'!$A$54,(IF(G3438=5,'ANEXO RP14'!$A$55,(IF(G3438=6,'ANEXO RP14'!$A$56,(IF(G3438=7,'ANEXO RP14'!$A$57,(IF(G3438=8,'ANEXO RP14'!$A$58,(IF(G3438=9,'ANEXO RP14'!$A$59,(IF(G3438=10,'ANEXO RP14'!$A$60,(IF(G3438=11,'ANEXO RP14'!$A$61,(IF(G3438=12,'ANEXO RP14'!$A$62,(IF(G3438=13,'ANEXO RP14'!$A$63,(IF(G3438=14,'ANEXO RP14'!$A$64,(IF(G3438=15,'ANEXO RP14'!$A$65,(IF(G3438=16,'ANEXO RP14'!$A$66," ")))))))))))))))))))))))))))))))</f>
        <v xml:space="preserve"> </v>
      </c>
      <c r="I3438" s="106"/>
      <c r="J3438" s="114"/>
      <c r="K3438" s="91"/>
    </row>
    <row r="3439" spans="1:11" s="30" customFormat="1" ht="41.25" customHeight="1" thickBot="1" x14ac:dyDescent="0.3">
      <c r="A3439" s="113"/>
      <c r="B3439" s="93"/>
      <c r="C3439" s="55"/>
      <c r="D3439" s="94" t="e">
        <f>VLOOKUP($C3438:$C$5004,$C$27:$D$5004,2,0)</f>
        <v>#N/A</v>
      </c>
      <c r="E3439" s="99"/>
      <c r="F3439" s="60" t="e">
        <f>VLOOKUP($E3439:$E$5004,'PLANO DE APLICAÇÃO'!$A$5:$B$1002,2,0)</f>
        <v>#N/A</v>
      </c>
      <c r="G3439" s="28"/>
      <c r="H3439" s="29" t="str">
        <f>IF(G3439=1,'ANEXO RP14'!$A$51,(IF(G3439=2,'ANEXO RP14'!$A$52,(IF(G3439=3,'ANEXO RP14'!$A$53,(IF(G3439=4,'ANEXO RP14'!$A$54,(IF(G3439=5,'ANEXO RP14'!$A$55,(IF(G3439=6,'ANEXO RP14'!$A$56,(IF(G3439=7,'ANEXO RP14'!$A$57,(IF(G3439=8,'ANEXO RP14'!$A$58,(IF(G3439=9,'ANEXO RP14'!$A$59,(IF(G3439=10,'ANEXO RP14'!$A$60,(IF(G3439=11,'ANEXO RP14'!$A$61,(IF(G3439=12,'ANEXO RP14'!$A$62,(IF(G3439=13,'ANEXO RP14'!$A$63,(IF(G3439=14,'ANEXO RP14'!$A$64,(IF(G3439=15,'ANEXO RP14'!$A$65,(IF(G3439=16,'ANEXO RP14'!$A$66," ")))))))))))))))))))))))))))))))</f>
        <v xml:space="preserve"> </v>
      </c>
      <c r="I3439" s="106"/>
      <c r="J3439" s="114"/>
      <c r="K3439" s="91"/>
    </row>
    <row r="3440" spans="1:11" s="30" customFormat="1" ht="41.25" customHeight="1" thickBot="1" x14ac:dyDescent="0.3">
      <c r="A3440" s="113"/>
      <c r="B3440" s="93"/>
      <c r="C3440" s="55"/>
      <c r="D3440" s="94" t="e">
        <f>VLOOKUP($C3439:$C$5004,$C$27:$D$5004,2,0)</f>
        <v>#N/A</v>
      </c>
      <c r="E3440" s="99"/>
      <c r="F3440" s="60" t="e">
        <f>VLOOKUP($E3440:$E$5004,'PLANO DE APLICAÇÃO'!$A$5:$B$1002,2,0)</f>
        <v>#N/A</v>
      </c>
      <c r="G3440" s="28"/>
      <c r="H3440" s="29" t="str">
        <f>IF(G3440=1,'ANEXO RP14'!$A$51,(IF(G3440=2,'ANEXO RP14'!$A$52,(IF(G3440=3,'ANEXO RP14'!$A$53,(IF(G3440=4,'ANEXO RP14'!$A$54,(IF(G3440=5,'ANEXO RP14'!$A$55,(IF(G3440=6,'ANEXO RP14'!$A$56,(IF(G3440=7,'ANEXO RP14'!$A$57,(IF(G3440=8,'ANEXO RP14'!$A$58,(IF(G3440=9,'ANEXO RP14'!$A$59,(IF(G3440=10,'ANEXO RP14'!$A$60,(IF(G3440=11,'ANEXO RP14'!$A$61,(IF(G3440=12,'ANEXO RP14'!$A$62,(IF(G3440=13,'ANEXO RP14'!$A$63,(IF(G3440=14,'ANEXO RP14'!$A$64,(IF(G3440=15,'ANEXO RP14'!$A$65,(IF(G3440=16,'ANEXO RP14'!$A$66," ")))))))))))))))))))))))))))))))</f>
        <v xml:space="preserve"> </v>
      </c>
      <c r="I3440" s="106"/>
      <c r="J3440" s="114"/>
      <c r="K3440" s="91"/>
    </row>
    <row r="3441" spans="1:11" s="30" customFormat="1" ht="41.25" customHeight="1" thickBot="1" x14ac:dyDescent="0.3">
      <c r="A3441" s="113"/>
      <c r="B3441" s="93"/>
      <c r="C3441" s="55"/>
      <c r="D3441" s="94" t="e">
        <f>VLOOKUP($C3440:$C$5004,$C$27:$D$5004,2,0)</f>
        <v>#N/A</v>
      </c>
      <c r="E3441" s="99"/>
      <c r="F3441" s="60" t="e">
        <f>VLOOKUP($E3441:$E$5004,'PLANO DE APLICAÇÃO'!$A$5:$B$1002,2,0)</f>
        <v>#N/A</v>
      </c>
      <c r="G3441" s="28"/>
      <c r="H3441" s="29" t="str">
        <f>IF(G3441=1,'ANEXO RP14'!$A$51,(IF(G3441=2,'ANEXO RP14'!$A$52,(IF(G3441=3,'ANEXO RP14'!$A$53,(IF(G3441=4,'ANEXO RP14'!$A$54,(IF(G3441=5,'ANEXO RP14'!$A$55,(IF(G3441=6,'ANEXO RP14'!$A$56,(IF(G3441=7,'ANEXO RP14'!$A$57,(IF(G3441=8,'ANEXO RP14'!$A$58,(IF(G3441=9,'ANEXO RP14'!$A$59,(IF(G3441=10,'ANEXO RP14'!$A$60,(IF(G3441=11,'ANEXO RP14'!$A$61,(IF(G3441=12,'ANEXO RP14'!$A$62,(IF(G3441=13,'ANEXO RP14'!$A$63,(IF(G3441=14,'ANEXO RP14'!$A$64,(IF(G3441=15,'ANEXO RP14'!$A$65,(IF(G3441=16,'ANEXO RP14'!$A$66," ")))))))))))))))))))))))))))))))</f>
        <v xml:space="preserve"> </v>
      </c>
      <c r="I3441" s="106"/>
      <c r="J3441" s="114"/>
      <c r="K3441" s="91"/>
    </row>
    <row r="3442" spans="1:11" s="30" customFormat="1" ht="41.25" customHeight="1" thickBot="1" x14ac:dyDescent="0.3">
      <c r="A3442" s="113"/>
      <c r="B3442" s="93"/>
      <c r="C3442" s="55"/>
      <c r="D3442" s="94" t="e">
        <f>VLOOKUP($C3441:$C$5004,$C$27:$D$5004,2,0)</f>
        <v>#N/A</v>
      </c>
      <c r="E3442" s="99"/>
      <c r="F3442" s="60" t="e">
        <f>VLOOKUP($E3442:$E$5004,'PLANO DE APLICAÇÃO'!$A$5:$B$1002,2,0)</f>
        <v>#N/A</v>
      </c>
      <c r="G3442" s="28"/>
      <c r="H3442" s="29" t="str">
        <f>IF(G3442=1,'ANEXO RP14'!$A$51,(IF(G3442=2,'ANEXO RP14'!$A$52,(IF(G3442=3,'ANEXO RP14'!$A$53,(IF(G3442=4,'ANEXO RP14'!$A$54,(IF(G3442=5,'ANEXO RP14'!$A$55,(IF(G3442=6,'ANEXO RP14'!$A$56,(IF(G3442=7,'ANEXO RP14'!$A$57,(IF(G3442=8,'ANEXO RP14'!$A$58,(IF(G3442=9,'ANEXO RP14'!$A$59,(IF(G3442=10,'ANEXO RP14'!$A$60,(IF(G3442=11,'ANEXO RP14'!$A$61,(IF(G3442=12,'ANEXO RP14'!$A$62,(IF(G3442=13,'ANEXO RP14'!$A$63,(IF(G3442=14,'ANEXO RP14'!$A$64,(IF(G3442=15,'ANEXO RP14'!$A$65,(IF(G3442=16,'ANEXO RP14'!$A$66," ")))))))))))))))))))))))))))))))</f>
        <v xml:space="preserve"> </v>
      </c>
      <c r="I3442" s="106"/>
      <c r="J3442" s="114"/>
      <c r="K3442" s="91"/>
    </row>
    <row r="3443" spans="1:11" s="30" customFormat="1" ht="41.25" customHeight="1" thickBot="1" x14ac:dyDescent="0.3">
      <c r="A3443" s="113"/>
      <c r="B3443" s="93"/>
      <c r="C3443" s="55"/>
      <c r="D3443" s="94" t="e">
        <f>VLOOKUP($C3442:$C$5004,$C$27:$D$5004,2,0)</f>
        <v>#N/A</v>
      </c>
      <c r="E3443" s="99"/>
      <c r="F3443" s="60" t="e">
        <f>VLOOKUP($E3443:$E$5004,'PLANO DE APLICAÇÃO'!$A$5:$B$1002,2,0)</f>
        <v>#N/A</v>
      </c>
      <c r="G3443" s="28"/>
      <c r="H3443" s="29" t="str">
        <f>IF(G3443=1,'ANEXO RP14'!$A$51,(IF(G3443=2,'ANEXO RP14'!$A$52,(IF(G3443=3,'ANEXO RP14'!$A$53,(IF(G3443=4,'ANEXO RP14'!$A$54,(IF(G3443=5,'ANEXO RP14'!$A$55,(IF(G3443=6,'ANEXO RP14'!$A$56,(IF(G3443=7,'ANEXO RP14'!$A$57,(IF(G3443=8,'ANEXO RP14'!$A$58,(IF(G3443=9,'ANEXO RP14'!$A$59,(IF(G3443=10,'ANEXO RP14'!$A$60,(IF(G3443=11,'ANEXO RP14'!$A$61,(IF(G3443=12,'ANEXO RP14'!$A$62,(IF(G3443=13,'ANEXO RP14'!$A$63,(IF(G3443=14,'ANEXO RP14'!$A$64,(IF(G3443=15,'ANEXO RP14'!$A$65,(IF(G3443=16,'ANEXO RP14'!$A$66," ")))))))))))))))))))))))))))))))</f>
        <v xml:space="preserve"> </v>
      </c>
      <c r="I3443" s="106"/>
      <c r="J3443" s="114"/>
      <c r="K3443" s="91"/>
    </row>
    <row r="3444" spans="1:11" s="30" customFormat="1" ht="41.25" customHeight="1" thickBot="1" x14ac:dyDescent="0.3">
      <c r="A3444" s="113"/>
      <c r="B3444" s="93"/>
      <c r="C3444" s="55"/>
      <c r="D3444" s="94" t="e">
        <f>VLOOKUP($C3443:$C$5004,$C$27:$D$5004,2,0)</f>
        <v>#N/A</v>
      </c>
      <c r="E3444" s="99"/>
      <c r="F3444" s="60" t="e">
        <f>VLOOKUP($E3444:$E$5004,'PLANO DE APLICAÇÃO'!$A$5:$B$1002,2,0)</f>
        <v>#N/A</v>
      </c>
      <c r="G3444" s="28"/>
      <c r="H3444" s="29" t="str">
        <f>IF(G3444=1,'ANEXO RP14'!$A$51,(IF(G3444=2,'ANEXO RP14'!$A$52,(IF(G3444=3,'ANEXO RP14'!$A$53,(IF(G3444=4,'ANEXO RP14'!$A$54,(IF(G3444=5,'ANEXO RP14'!$A$55,(IF(G3444=6,'ANEXO RP14'!$A$56,(IF(G3444=7,'ANEXO RP14'!$A$57,(IF(G3444=8,'ANEXO RP14'!$A$58,(IF(G3444=9,'ANEXO RP14'!$A$59,(IF(G3444=10,'ANEXO RP14'!$A$60,(IF(G3444=11,'ANEXO RP14'!$A$61,(IF(G3444=12,'ANEXO RP14'!$A$62,(IF(G3444=13,'ANEXO RP14'!$A$63,(IF(G3444=14,'ANEXO RP14'!$A$64,(IF(G3444=15,'ANEXO RP14'!$A$65,(IF(G3444=16,'ANEXO RP14'!$A$66," ")))))))))))))))))))))))))))))))</f>
        <v xml:space="preserve"> </v>
      </c>
      <c r="I3444" s="106"/>
      <c r="J3444" s="114"/>
      <c r="K3444" s="91"/>
    </row>
    <row r="3445" spans="1:11" s="30" customFormat="1" ht="41.25" customHeight="1" thickBot="1" x14ac:dyDescent="0.3">
      <c r="A3445" s="113"/>
      <c r="B3445" s="93"/>
      <c r="C3445" s="55"/>
      <c r="D3445" s="94" t="e">
        <f>VLOOKUP($C3444:$C$5004,$C$27:$D$5004,2,0)</f>
        <v>#N/A</v>
      </c>
      <c r="E3445" s="99"/>
      <c r="F3445" s="60" t="e">
        <f>VLOOKUP($E3445:$E$5004,'PLANO DE APLICAÇÃO'!$A$5:$B$1002,2,0)</f>
        <v>#N/A</v>
      </c>
      <c r="G3445" s="28"/>
      <c r="H3445" s="29" t="str">
        <f>IF(G3445=1,'ANEXO RP14'!$A$51,(IF(G3445=2,'ANEXO RP14'!$A$52,(IF(G3445=3,'ANEXO RP14'!$A$53,(IF(G3445=4,'ANEXO RP14'!$A$54,(IF(G3445=5,'ANEXO RP14'!$A$55,(IF(G3445=6,'ANEXO RP14'!$A$56,(IF(G3445=7,'ANEXO RP14'!$A$57,(IF(G3445=8,'ANEXO RP14'!$A$58,(IF(G3445=9,'ANEXO RP14'!$A$59,(IF(G3445=10,'ANEXO RP14'!$A$60,(IF(G3445=11,'ANEXO RP14'!$A$61,(IF(G3445=12,'ANEXO RP14'!$A$62,(IF(G3445=13,'ANEXO RP14'!$A$63,(IF(G3445=14,'ANEXO RP14'!$A$64,(IF(G3445=15,'ANEXO RP14'!$A$65,(IF(G3445=16,'ANEXO RP14'!$A$66," ")))))))))))))))))))))))))))))))</f>
        <v xml:space="preserve"> </v>
      </c>
      <c r="I3445" s="106"/>
      <c r="J3445" s="114"/>
      <c r="K3445" s="91"/>
    </row>
    <row r="3446" spans="1:11" s="30" customFormat="1" ht="41.25" customHeight="1" thickBot="1" x14ac:dyDescent="0.3">
      <c r="A3446" s="113"/>
      <c r="B3446" s="93"/>
      <c r="C3446" s="55"/>
      <c r="D3446" s="94" t="e">
        <f>VLOOKUP($C3445:$C$5004,$C$27:$D$5004,2,0)</f>
        <v>#N/A</v>
      </c>
      <c r="E3446" s="99"/>
      <c r="F3446" s="60" t="e">
        <f>VLOOKUP($E3446:$E$5004,'PLANO DE APLICAÇÃO'!$A$5:$B$1002,2,0)</f>
        <v>#N/A</v>
      </c>
      <c r="G3446" s="28"/>
      <c r="H3446" s="29" t="str">
        <f>IF(G3446=1,'ANEXO RP14'!$A$51,(IF(G3446=2,'ANEXO RP14'!$A$52,(IF(G3446=3,'ANEXO RP14'!$A$53,(IF(G3446=4,'ANEXO RP14'!$A$54,(IF(G3446=5,'ANEXO RP14'!$A$55,(IF(G3446=6,'ANEXO RP14'!$A$56,(IF(G3446=7,'ANEXO RP14'!$A$57,(IF(G3446=8,'ANEXO RP14'!$A$58,(IF(G3446=9,'ANEXO RP14'!$A$59,(IF(G3446=10,'ANEXO RP14'!$A$60,(IF(G3446=11,'ANEXO RP14'!$A$61,(IF(G3446=12,'ANEXO RP14'!$A$62,(IF(G3446=13,'ANEXO RP14'!$A$63,(IF(G3446=14,'ANEXO RP14'!$A$64,(IF(G3446=15,'ANEXO RP14'!$A$65,(IF(G3446=16,'ANEXO RP14'!$A$66," ")))))))))))))))))))))))))))))))</f>
        <v xml:space="preserve"> </v>
      </c>
      <c r="I3446" s="106"/>
      <c r="J3446" s="114"/>
      <c r="K3446" s="91"/>
    </row>
    <row r="3447" spans="1:11" s="30" customFormat="1" ht="41.25" customHeight="1" thickBot="1" x14ac:dyDescent="0.3">
      <c r="A3447" s="113"/>
      <c r="B3447" s="93"/>
      <c r="C3447" s="55"/>
      <c r="D3447" s="94" t="e">
        <f>VLOOKUP($C3446:$C$5004,$C$27:$D$5004,2,0)</f>
        <v>#N/A</v>
      </c>
      <c r="E3447" s="99"/>
      <c r="F3447" s="60" t="e">
        <f>VLOOKUP($E3447:$E$5004,'PLANO DE APLICAÇÃO'!$A$5:$B$1002,2,0)</f>
        <v>#N/A</v>
      </c>
      <c r="G3447" s="28"/>
      <c r="H3447" s="29" t="str">
        <f>IF(G3447=1,'ANEXO RP14'!$A$51,(IF(G3447=2,'ANEXO RP14'!$A$52,(IF(G3447=3,'ANEXO RP14'!$A$53,(IF(G3447=4,'ANEXO RP14'!$A$54,(IF(G3447=5,'ANEXO RP14'!$A$55,(IF(G3447=6,'ANEXO RP14'!$A$56,(IF(G3447=7,'ANEXO RP14'!$A$57,(IF(G3447=8,'ANEXO RP14'!$A$58,(IF(G3447=9,'ANEXO RP14'!$A$59,(IF(G3447=10,'ANEXO RP14'!$A$60,(IF(G3447=11,'ANEXO RP14'!$A$61,(IF(G3447=12,'ANEXO RP14'!$A$62,(IF(G3447=13,'ANEXO RP14'!$A$63,(IF(G3447=14,'ANEXO RP14'!$A$64,(IF(G3447=15,'ANEXO RP14'!$A$65,(IF(G3447=16,'ANEXO RP14'!$A$66," ")))))))))))))))))))))))))))))))</f>
        <v xml:space="preserve"> </v>
      </c>
      <c r="I3447" s="106"/>
      <c r="J3447" s="114"/>
      <c r="K3447" s="91"/>
    </row>
    <row r="3448" spans="1:11" s="30" customFormat="1" ht="41.25" customHeight="1" thickBot="1" x14ac:dyDescent="0.3">
      <c r="A3448" s="113"/>
      <c r="B3448" s="93"/>
      <c r="C3448" s="55"/>
      <c r="D3448" s="94" t="e">
        <f>VLOOKUP($C3447:$C$5004,$C$27:$D$5004,2,0)</f>
        <v>#N/A</v>
      </c>
      <c r="E3448" s="99"/>
      <c r="F3448" s="60" t="e">
        <f>VLOOKUP($E3448:$E$5004,'PLANO DE APLICAÇÃO'!$A$5:$B$1002,2,0)</f>
        <v>#N/A</v>
      </c>
      <c r="G3448" s="28"/>
      <c r="H3448" s="29" t="str">
        <f>IF(G3448=1,'ANEXO RP14'!$A$51,(IF(G3448=2,'ANEXO RP14'!$A$52,(IF(G3448=3,'ANEXO RP14'!$A$53,(IF(G3448=4,'ANEXO RP14'!$A$54,(IF(G3448=5,'ANEXO RP14'!$A$55,(IF(G3448=6,'ANEXO RP14'!$A$56,(IF(G3448=7,'ANEXO RP14'!$A$57,(IF(G3448=8,'ANEXO RP14'!$A$58,(IF(G3448=9,'ANEXO RP14'!$A$59,(IF(G3448=10,'ANEXO RP14'!$A$60,(IF(G3448=11,'ANEXO RP14'!$A$61,(IF(G3448=12,'ANEXO RP14'!$A$62,(IF(G3448=13,'ANEXO RP14'!$A$63,(IF(G3448=14,'ANEXO RP14'!$A$64,(IF(G3448=15,'ANEXO RP14'!$A$65,(IF(G3448=16,'ANEXO RP14'!$A$66," ")))))))))))))))))))))))))))))))</f>
        <v xml:space="preserve"> </v>
      </c>
      <c r="I3448" s="106"/>
      <c r="J3448" s="114"/>
      <c r="K3448" s="91"/>
    </row>
    <row r="3449" spans="1:11" s="30" customFormat="1" ht="41.25" customHeight="1" thickBot="1" x14ac:dyDescent="0.3">
      <c r="A3449" s="113"/>
      <c r="B3449" s="93"/>
      <c r="C3449" s="55"/>
      <c r="D3449" s="94" t="e">
        <f>VLOOKUP($C3448:$C$5004,$C$27:$D$5004,2,0)</f>
        <v>#N/A</v>
      </c>
      <c r="E3449" s="99"/>
      <c r="F3449" s="60" t="e">
        <f>VLOOKUP($E3449:$E$5004,'PLANO DE APLICAÇÃO'!$A$5:$B$1002,2,0)</f>
        <v>#N/A</v>
      </c>
      <c r="G3449" s="28"/>
      <c r="H3449" s="29" t="str">
        <f>IF(G3449=1,'ANEXO RP14'!$A$51,(IF(G3449=2,'ANEXO RP14'!$A$52,(IF(G3449=3,'ANEXO RP14'!$A$53,(IF(G3449=4,'ANEXO RP14'!$A$54,(IF(G3449=5,'ANEXO RP14'!$A$55,(IF(G3449=6,'ANEXO RP14'!$A$56,(IF(G3449=7,'ANEXO RP14'!$A$57,(IF(G3449=8,'ANEXO RP14'!$A$58,(IF(G3449=9,'ANEXO RP14'!$A$59,(IF(G3449=10,'ANEXO RP14'!$A$60,(IF(G3449=11,'ANEXO RP14'!$A$61,(IF(G3449=12,'ANEXO RP14'!$A$62,(IF(G3449=13,'ANEXO RP14'!$A$63,(IF(G3449=14,'ANEXO RP14'!$A$64,(IF(G3449=15,'ANEXO RP14'!$A$65,(IF(G3449=16,'ANEXO RP14'!$A$66," ")))))))))))))))))))))))))))))))</f>
        <v xml:space="preserve"> </v>
      </c>
      <c r="I3449" s="106"/>
      <c r="J3449" s="114"/>
      <c r="K3449" s="91"/>
    </row>
    <row r="3450" spans="1:11" s="30" customFormat="1" ht="41.25" customHeight="1" thickBot="1" x14ac:dyDescent="0.3">
      <c r="A3450" s="113"/>
      <c r="B3450" s="93"/>
      <c r="C3450" s="55"/>
      <c r="D3450" s="94" t="e">
        <f>VLOOKUP($C3449:$C$5004,$C$27:$D$5004,2,0)</f>
        <v>#N/A</v>
      </c>
      <c r="E3450" s="99"/>
      <c r="F3450" s="60" t="e">
        <f>VLOOKUP($E3450:$E$5004,'PLANO DE APLICAÇÃO'!$A$5:$B$1002,2,0)</f>
        <v>#N/A</v>
      </c>
      <c r="G3450" s="28"/>
      <c r="H3450" s="29" t="str">
        <f>IF(G3450=1,'ANEXO RP14'!$A$51,(IF(G3450=2,'ANEXO RP14'!$A$52,(IF(G3450=3,'ANEXO RP14'!$A$53,(IF(G3450=4,'ANEXO RP14'!$A$54,(IF(G3450=5,'ANEXO RP14'!$A$55,(IF(G3450=6,'ANEXO RP14'!$A$56,(IF(G3450=7,'ANEXO RP14'!$A$57,(IF(G3450=8,'ANEXO RP14'!$A$58,(IF(G3450=9,'ANEXO RP14'!$A$59,(IF(G3450=10,'ANEXO RP14'!$A$60,(IF(G3450=11,'ANEXO RP14'!$A$61,(IF(G3450=12,'ANEXO RP14'!$A$62,(IF(G3450=13,'ANEXO RP14'!$A$63,(IF(G3450=14,'ANEXO RP14'!$A$64,(IF(G3450=15,'ANEXO RP14'!$A$65,(IF(G3450=16,'ANEXO RP14'!$A$66," ")))))))))))))))))))))))))))))))</f>
        <v xml:space="preserve"> </v>
      </c>
      <c r="I3450" s="106"/>
      <c r="J3450" s="114"/>
      <c r="K3450" s="91"/>
    </row>
    <row r="3451" spans="1:11" s="30" customFormat="1" ht="41.25" customHeight="1" thickBot="1" x14ac:dyDescent="0.3">
      <c r="A3451" s="113"/>
      <c r="B3451" s="93"/>
      <c r="C3451" s="55"/>
      <c r="D3451" s="94" t="e">
        <f>VLOOKUP($C3450:$C$5004,$C$27:$D$5004,2,0)</f>
        <v>#N/A</v>
      </c>
      <c r="E3451" s="99"/>
      <c r="F3451" s="60" t="e">
        <f>VLOOKUP($E3451:$E$5004,'PLANO DE APLICAÇÃO'!$A$5:$B$1002,2,0)</f>
        <v>#N/A</v>
      </c>
      <c r="G3451" s="28"/>
      <c r="H3451" s="29" t="str">
        <f>IF(G3451=1,'ANEXO RP14'!$A$51,(IF(G3451=2,'ANEXO RP14'!$A$52,(IF(G3451=3,'ANEXO RP14'!$A$53,(IF(G3451=4,'ANEXO RP14'!$A$54,(IF(G3451=5,'ANEXO RP14'!$A$55,(IF(G3451=6,'ANEXO RP14'!$A$56,(IF(G3451=7,'ANEXO RP14'!$A$57,(IF(G3451=8,'ANEXO RP14'!$A$58,(IF(G3451=9,'ANEXO RP14'!$A$59,(IF(G3451=10,'ANEXO RP14'!$A$60,(IF(G3451=11,'ANEXO RP14'!$A$61,(IF(G3451=12,'ANEXO RP14'!$A$62,(IF(G3451=13,'ANEXO RP14'!$A$63,(IF(G3451=14,'ANEXO RP14'!$A$64,(IF(G3451=15,'ANEXO RP14'!$A$65,(IF(G3451=16,'ANEXO RP14'!$A$66," ")))))))))))))))))))))))))))))))</f>
        <v xml:space="preserve"> </v>
      </c>
      <c r="I3451" s="106"/>
      <c r="J3451" s="114"/>
      <c r="K3451" s="91"/>
    </row>
    <row r="3452" spans="1:11" s="30" customFormat="1" ht="41.25" customHeight="1" thickBot="1" x14ac:dyDescent="0.3">
      <c r="A3452" s="113"/>
      <c r="B3452" s="93"/>
      <c r="C3452" s="55"/>
      <c r="D3452" s="94" t="e">
        <f>VLOOKUP($C3451:$C$5004,$C$27:$D$5004,2,0)</f>
        <v>#N/A</v>
      </c>
      <c r="E3452" s="99"/>
      <c r="F3452" s="60" t="e">
        <f>VLOOKUP($E3452:$E$5004,'PLANO DE APLICAÇÃO'!$A$5:$B$1002,2,0)</f>
        <v>#N/A</v>
      </c>
      <c r="G3452" s="28"/>
      <c r="H3452" s="29" t="str">
        <f>IF(G3452=1,'ANEXO RP14'!$A$51,(IF(G3452=2,'ANEXO RP14'!$A$52,(IF(G3452=3,'ANEXO RP14'!$A$53,(IF(G3452=4,'ANEXO RP14'!$A$54,(IF(G3452=5,'ANEXO RP14'!$A$55,(IF(G3452=6,'ANEXO RP14'!$A$56,(IF(G3452=7,'ANEXO RP14'!$A$57,(IF(G3452=8,'ANEXO RP14'!$A$58,(IF(G3452=9,'ANEXO RP14'!$A$59,(IF(G3452=10,'ANEXO RP14'!$A$60,(IF(G3452=11,'ANEXO RP14'!$A$61,(IF(G3452=12,'ANEXO RP14'!$A$62,(IF(G3452=13,'ANEXO RP14'!$A$63,(IF(G3452=14,'ANEXO RP14'!$A$64,(IF(G3452=15,'ANEXO RP14'!$A$65,(IF(G3452=16,'ANEXO RP14'!$A$66," ")))))))))))))))))))))))))))))))</f>
        <v xml:space="preserve"> </v>
      </c>
      <c r="I3452" s="106"/>
      <c r="J3452" s="114"/>
      <c r="K3452" s="91"/>
    </row>
    <row r="3453" spans="1:11" s="30" customFormat="1" ht="41.25" customHeight="1" thickBot="1" x14ac:dyDescent="0.3">
      <c r="A3453" s="113"/>
      <c r="B3453" s="93"/>
      <c r="C3453" s="55"/>
      <c r="D3453" s="94" t="e">
        <f>VLOOKUP($C3452:$C$5004,$C$27:$D$5004,2,0)</f>
        <v>#N/A</v>
      </c>
      <c r="E3453" s="99"/>
      <c r="F3453" s="60" t="e">
        <f>VLOOKUP($E3453:$E$5004,'PLANO DE APLICAÇÃO'!$A$5:$B$1002,2,0)</f>
        <v>#N/A</v>
      </c>
      <c r="G3453" s="28"/>
      <c r="H3453" s="29" t="str">
        <f>IF(G3453=1,'ANEXO RP14'!$A$51,(IF(G3453=2,'ANEXO RP14'!$A$52,(IF(G3453=3,'ANEXO RP14'!$A$53,(IF(G3453=4,'ANEXO RP14'!$A$54,(IF(G3453=5,'ANEXO RP14'!$A$55,(IF(G3453=6,'ANEXO RP14'!$A$56,(IF(G3453=7,'ANEXO RP14'!$A$57,(IF(G3453=8,'ANEXO RP14'!$A$58,(IF(G3453=9,'ANEXO RP14'!$A$59,(IF(G3453=10,'ANEXO RP14'!$A$60,(IF(G3453=11,'ANEXO RP14'!$A$61,(IF(G3453=12,'ANEXO RP14'!$A$62,(IF(G3453=13,'ANEXO RP14'!$A$63,(IF(G3453=14,'ANEXO RP14'!$A$64,(IF(G3453=15,'ANEXO RP14'!$A$65,(IF(G3453=16,'ANEXO RP14'!$A$66," ")))))))))))))))))))))))))))))))</f>
        <v xml:space="preserve"> </v>
      </c>
      <c r="I3453" s="106"/>
      <c r="J3453" s="114"/>
      <c r="K3453" s="91"/>
    </row>
    <row r="3454" spans="1:11" s="30" customFormat="1" ht="41.25" customHeight="1" thickBot="1" x14ac:dyDescent="0.3">
      <c r="A3454" s="113"/>
      <c r="B3454" s="93"/>
      <c r="C3454" s="55"/>
      <c r="D3454" s="94" t="e">
        <f>VLOOKUP($C3453:$C$5004,$C$27:$D$5004,2,0)</f>
        <v>#N/A</v>
      </c>
      <c r="E3454" s="99"/>
      <c r="F3454" s="60" t="e">
        <f>VLOOKUP($E3454:$E$5004,'PLANO DE APLICAÇÃO'!$A$5:$B$1002,2,0)</f>
        <v>#N/A</v>
      </c>
      <c r="G3454" s="28"/>
      <c r="H3454" s="29" t="str">
        <f>IF(G3454=1,'ANEXO RP14'!$A$51,(IF(G3454=2,'ANEXO RP14'!$A$52,(IF(G3454=3,'ANEXO RP14'!$A$53,(IF(G3454=4,'ANEXO RP14'!$A$54,(IF(G3454=5,'ANEXO RP14'!$A$55,(IF(G3454=6,'ANEXO RP14'!$A$56,(IF(G3454=7,'ANEXO RP14'!$A$57,(IF(G3454=8,'ANEXO RP14'!$A$58,(IF(G3454=9,'ANEXO RP14'!$A$59,(IF(G3454=10,'ANEXO RP14'!$A$60,(IF(G3454=11,'ANEXO RP14'!$A$61,(IF(G3454=12,'ANEXO RP14'!$A$62,(IF(G3454=13,'ANEXO RP14'!$A$63,(IF(G3454=14,'ANEXO RP14'!$A$64,(IF(G3454=15,'ANEXO RP14'!$A$65,(IF(G3454=16,'ANEXO RP14'!$A$66," ")))))))))))))))))))))))))))))))</f>
        <v xml:space="preserve"> </v>
      </c>
      <c r="I3454" s="106"/>
      <c r="J3454" s="114"/>
      <c r="K3454" s="91"/>
    </row>
    <row r="3455" spans="1:11" s="30" customFormat="1" ht="41.25" customHeight="1" thickBot="1" x14ac:dyDescent="0.3">
      <c r="A3455" s="113"/>
      <c r="B3455" s="93"/>
      <c r="C3455" s="55"/>
      <c r="D3455" s="94" t="e">
        <f>VLOOKUP($C3454:$C$5004,$C$27:$D$5004,2,0)</f>
        <v>#N/A</v>
      </c>
      <c r="E3455" s="99"/>
      <c r="F3455" s="60" t="e">
        <f>VLOOKUP($E3455:$E$5004,'PLANO DE APLICAÇÃO'!$A$5:$B$1002,2,0)</f>
        <v>#N/A</v>
      </c>
      <c r="G3455" s="28"/>
      <c r="H3455" s="29" t="str">
        <f>IF(G3455=1,'ANEXO RP14'!$A$51,(IF(G3455=2,'ANEXO RP14'!$A$52,(IF(G3455=3,'ANEXO RP14'!$A$53,(IF(G3455=4,'ANEXO RP14'!$A$54,(IF(G3455=5,'ANEXO RP14'!$A$55,(IF(G3455=6,'ANEXO RP14'!$A$56,(IF(G3455=7,'ANEXO RP14'!$A$57,(IF(G3455=8,'ANEXO RP14'!$A$58,(IF(G3455=9,'ANEXO RP14'!$A$59,(IF(G3455=10,'ANEXO RP14'!$A$60,(IF(G3455=11,'ANEXO RP14'!$A$61,(IF(G3455=12,'ANEXO RP14'!$A$62,(IF(G3455=13,'ANEXO RP14'!$A$63,(IF(G3455=14,'ANEXO RP14'!$A$64,(IF(G3455=15,'ANEXO RP14'!$A$65,(IF(G3455=16,'ANEXO RP14'!$A$66," ")))))))))))))))))))))))))))))))</f>
        <v xml:space="preserve"> </v>
      </c>
      <c r="I3455" s="106"/>
      <c r="J3455" s="114"/>
      <c r="K3455" s="91"/>
    </row>
    <row r="3456" spans="1:11" s="30" customFormat="1" ht="41.25" customHeight="1" thickBot="1" x14ac:dyDescent="0.3">
      <c r="A3456" s="113"/>
      <c r="B3456" s="93"/>
      <c r="C3456" s="55"/>
      <c r="D3456" s="94" t="e">
        <f>VLOOKUP($C3455:$C$5004,$C$27:$D$5004,2,0)</f>
        <v>#N/A</v>
      </c>
      <c r="E3456" s="99"/>
      <c r="F3456" s="60" t="e">
        <f>VLOOKUP($E3456:$E$5004,'PLANO DE APLICAÇÃO'!$A$5:$B$1002,2,0)</f>
        <v>#N/A</v>
      </c>
      <c r="G3456" s="28"/>
      <c r="H3456" s="29" t="str">
        <f>IF(G3456=1,'ANEXO RP14'!$A$51,(IF(G3456=2,'ANEXO RP14'!$A$52,(IF(G3456=3,'ANEXO RP14'!$A$53,(IF(G3456=4,'ANEXO RP14'!$A$54,(IF(G3456=5,'ANEXO RP14'!$A$55,(IF(G3456=6,'ANEXO RP14'!$A$56,(IF(G3456=7,'ANEXO RP14'!$A$57,(IF(G3456=8,'ANEXO RP14'!$A$58,(IF(G3456=9,'ANEXO RP14'!$A$59,(IF(G3456=10,'ANEXO RP14'!$A$60,(IF(G3456=11,'ANEXO RP14'!$A$61,(IF(G3456=12,'ANEXO RP14'!$A$62,(IF(G3456=13,'ANEXO RP14'!$A$63,(IF(G3456=14,'ANEXO RP14'!$A$64,(IF(G3456=15,'ANEXO RP14'!$A$65,(IF(G3456=16,'ANEXO RP14'!$A$66," ")))))))))))))))))))))))))))))))</f>
        <v xml:space="preserve"> </v>
      </c>
      <c r="I3456" s="106"/>
      <c r="J3456" s="114"/>
      <c r="K3456" s="91"/>
    </row>
    <row r="3457" spans="1:11" s="30" customFormat="1" ht="41.25" customHeight="1" thickBot="1" x14ac:dyDescent="0.3">
      <c r="A3457" s="113"/>
      <c r="B3457" s="93"/>
      <c r="C3457" s="55"/>
      <c r="D3457" s="94" t="e">
        <f>VLOOKUP($C3456:$C$5004,$C$27:$D$5004,2,0)</f>
        <v>#N/A</v>
      </c>
      <c r="E3457" s="99"/>
      <c r="F3457" s="60" t="e">
        <f>VLOOKUP($E3457:$E$5004,'PLANO DE APLICAÇÃO'!$A$5:$B$1002,2,0)</f>
        <v>#N/A</v>
      </c>
      <c r="G3457" s="28"/>
      <c r="H3457" s="29" t="str">
        <f>IF(G3457=1,'ANEXO RP14'!$A$51,(IF(G3457=2,'ANEXO RP14'!$A$52,(IF(G3457=3,'ANEXO RP14'!$A$53,(IF(G3457=4,'ANEXO RP14'!$A$54,(IF(G3457=5,'ANEXO RP14'!$A$55,(IF(G3457=6,'ANEXO RP14'!$A$56,(IF(G3457=7,'ANEXO RP14'!$A$57,(IF(G3457=8,'ANEXO RP14'!$A$58,(IF(G3457=9,'ANEXO RP14'!$A$59,(IF(G3457=10,'ANEXO RP14'!$A$60,(IF(G3457=11,'ANEXO RP14'!$A$61,(IF(G3457=12,'ANEXO RP14'!$A$62,(IF(G3457=13,'ANEXO RP14'!$A$63,(IF(G3457=14,'ANEXO RP14'!$A$64,(IF(G3457=15,'ANEXO RP14'!$A$65,(IF(G3457=16,'ANEXO RP14'!$A$66," ")))))))))))))))))))))))))))))))</f>
        <v xml:space="preserve"> </v>
      </c>
      <c r="I3457" s="106"/>
      <c r="J3457" s="114"/>
      <c r="K3457" s="91"/>
    </row>
    <row r="3458" spans="1:11" s="30" customFormat="1" ht="41.25" customHeight="1" thickBot="1" x14ac:dyDescent="0.3">
      <c r="A3458" s="113"/>
      <c r="B3458" s="93"/>
      <c r="C3458" s="55"/>
      <c r="D3458" s="94" t="e">
        <f>VLOOKUP($C3457:$C$5004,$C$27:$D$5004,2,0)</f>
        <v>#N/A</v>
      </c>
      <c r="E3458" s="99"/>
      <c r="F3458" s="60" t="e">
        <f>VLOOKUP($E3458:$E$5004,'PLANO DE APLICAÇÃO'!$A$5:$B$1002,2,0)</f>
        <v>#N/A</v>
      </c>
      <c r="G3458" s="28"/>
      <c r="H3458" s="29" t="str">
        <f>IF(G3458=1,'ANEXO RP14'!$A$51,(IF(G3458=2,'ANEXO RP14'!$A$52,(IF(G3458=3,'ANEXO RP14'!$A$53,(IF(G3458=4,'ANEXO RP14'!$A$54,(IF(G3458=5,'ANEXO RP14'!$A$55,(IF(G3458=6,'ANEXO RP14'!$A$56,(IF(G3458=7,'ANEXO RP14'!$A$57,(IF(G3458=8,'ANEXO RP14'!$A$58,(IF(G3458=9,'ANEXO RP14'!$A$59,(IF(G3458=10,'ANEXO RP14'!$A$60,(IF(G3458=11,'ANEXO RP14'!$A$61,(IF(G3458=12,'ANEXO RP14'!$A$62,(IF(G3458=13,'ANEXO RP14'!$A$63,(IF(G3458=14,'ANEXO RP14'!$A$64,(IF(G3458=15,'ANEXO RP14'!$A$65,(IF(G3458=16,'ANEXO RP14'!$A$66," ")))))))))))))))))))))))))))))))</f>
        <v xml:space="preserve"> </v>
      </c>
      <c r="I3458" s="106"/>
      <c r="J3458" s="114"/>
      <c r="K3458" s="91"/>
    </row>
    <row r="3459" spans="1:11" s="30" customFormat="1" ht="41.25" customHeight="1" thickBot="1" x14ac:dyDescent="0.3">
      <c r="A3459" s="113"/>
      <c r="B3459" s="93"/>
      <c r="C3459" s="55"/>
      <c r="D3459" s="94" t="e">
        <f>VLOOKUP($C3458:$C$5004,$C$27:$D$5004,2,0)</f>
        <v>#N/A</v>
      </c>
      <c r="E3459" s="99"/>
      <c r="F3459" s="60" t="e">
        <f>VLOOKUP($E3459:$E$5004,'PLANO DE APLICAÇÃO'!$A$5:$B$1002,2,0)</f>
        <v>#N/A</v>
      </c>
      <c r="G3459" s="28"/>
      <c r="H3459" s="29" t="str">
        <f>IF(G3459=1,'ANEXO RP14'!$A$51,(IF(G3459=2,'ANEXO RP14'!$A$52,(IF(G3459=3,'ANEXO RP14'!$A$53,(IF(G3459=4,'ANEXO RP14'!$A$54,(IF(G3459=5,'ANEXO RP14'!$A$55,(IF(G3459=6,'ANEXO RP14'!$A$56,(IF(G3459=7,'ANEXO RP14'!$A$57,(IF(G3459=8,'ANEXO RP14'!$A$58,(IF(G3459=9,'ANEXO RP14'!$A$59,(IF(G3459=10,'ANEXO RP14'!$A$60,(IF(G3459=11,'ANEXO RP14'!$A$61,(IF(G3459=12,'ANEXO RP14'!$A$62,(IF(G3459=13,'ANEXO RP14'!$A$63,(IF(G3459=14,'ANEXO RP14'!$A$64,(IF(G3459=15,'ANEXO RP14'!$A$65,(IF(G3459=16,'ANEXO RP14'!$A$66," ")))))))))))))))))))))))))))))))</f>
        <v xml:space="preserve"> </v>
      </c>
      <c r="I3459" s="106"/>
      <c r="J3459" s="114"/>
      <c r="K3459" s="91"/>
    </row>
    <row r="3460" spans="1:11" s="30" customFormat="1" ht="41.25" customHeight="1" thickBot="1" x14ac:dyDescent="0.3">
      <c r="A3460" s="113"/>
      <c r="B3460" s="93"/>
      <c r="C3460" s="55"/>
      <c r="D3460" s="94" t="e">
        <f>VLOOKUP($C3459:$C$5004,$C$27:$D$5004,2,0)</f>
        <v>#N/A</v>
      </c>
      <c r="E3460" s="99"/>
      <c r="F3460" s="60" t="e">
        <f>VLOOKUP($E3460:$E$5004,'PLANO DE APLICAÇÃO'!$A$5:$B$1002,2,0)</f>
        <v>#N/A</v>
      </c>
      <c r="G3460" s="28"/>
      <c r="H3460" s="29" t="str">
        <f>IF(G3460=1,'ANEXO RP14'!$A$51,(IF(G3460=2,'ANEXO RP14'!$A$52,(IF(G3460=3,'ANEXO RP14'!$A$53,(IF(G3460=4,'ANEXO RP14'!$A$54,(IF(G3460=5,'ANEXO RP14'!$A$55,(IF(G3460=6,'ANEXO RP14'!$A$56,(IF(G3460=7,'ANEXO RP14'!$A$57,(IF(G3460=8,'ANEXO RP14'!$A$58,(IF(G3460=9,'ANEXO RP14'!$A$59,(IF(G3460=10,'ANEXO RP14'!$A$60,(IF(G3460=11,'ANEXO RP14'!$A$61,(IF(G3460=12,'ANEXO RP14'!$A$62,(IF(G3460=13,'ANEXO RP14'!$A$63,(IF(G3460=14,'ANEXO RP14'!$A$64,(IF(G3460=15,'ANEXO RP14'!$A$65,(IF(G3460=16,'ANEXO RP14'!$A$66," ")))))))))))))))))))))))))))))))</f>
        <v xml:space="preserve"> </v>
      </c>
      <c r="I3460" s="106"/>
      <c r="J3460" s="114"/>
      <c r="K3460" s="91"/>
    </row>
    <row r="3461" spans="1:11" s="30" customFormat="1" ht="41.25" customHeight="1" thickBot="1" x14ac:dyDescent="0.3">
      <c r="A3461" s="113"/>
      <c r="B3461" s="93"/>
      <c r="C3461" s="55"/>
      <c r="D3461" s="94" t="e">
        <f>VLOOKUP($C3460:$C$5004,$C$27:$D$5004,2,0)</f>
        <v>#N/A</v>
      </c>
      <c r="E3461" s="99"/>
      <c r="F3461" s="60" t="e">
        <f>VLOOKUP($E3461:$E$5004,'PLANO DE APLICAÇÃO'!$A$5:$B$1002,2,0)</f>
        <v>#N/A</v>
      </c>
      <c r="G3461" s="28"/>
      <c r="H3461" s="29" t="str">
        <f>IF(G3461=1,'ANEXO RP14'!$A$51,(IF(G3461=2,'ANEXO RP14'!$A$52,(IF(G3461=3,'ANEXO RP14'!$A$53,(IF(G3461=4,'ANEXO RP14'!$A$54,(IF(G3461=5,'ANEXO RP14'!$A$55,(IF(G3461=6,'ANEXO RP14'!$A$56,(IF(G3461=7,'ANEXO RP14'!$A$57,(IF(G3461=8,'ANEXO RP14'!$A$58,(IF(G3461=9,'ANEXO RP14'!$A$59,(IF(G3461=10,'ANEXO RP14'!$A$60,(IF(G3461=11,'ANEXO RP14'!$A$61,(IF(G3461=12,'ANEXO RP14'!$A$62,(IF(G3461=13,'ANEXO RP14'!$A$63,(IF(G3461=14,'ANEXO RP14'!$A$64,(IF(G3461=15,'ANEXO RP14'!$A$65,(IF(G3461=16,'ANEXO RP14'!$A$66," ")))))))))))))))))))))))))))))))</f>
        <v xml:space="preserve"> </v>
      </c>
      <c r="I3461" s="106"/>
      <c r="J3461" s="114"/>
      <c r="K3461" s="91"/>
    </row>
    <row r="3462" spans="1:11" s="30" customFormat="1" ht="41.25" customHeight="1" thickBot="1" x14ac:dyDescent="0.3">
      <c r="A3462" s="113"/>
      <c r="B3462" s="93"/>
      <c r="C3462" s="55"/>
      <c r="D3462" s="94" t="e">
        <f>VLOOKUP($C3461:$C$5004,$C$27:$D$5004,2,0)</f>
        <v>#N/A</v>
      </c>
      <c r="E3462" s="99"/>
      <c r="F3462" s="60" t="e">
        <f>VLOOKUP($E3462:$E$5004,'PLANO DE APLICAÇÃO'!$A$5:$B$1002,2,0)</f>
        <v>#N/A</v>
      </c>
      <c r="G3462" s="28"/>
      <c r="H3462" s="29" t="str">
        <f>IF(G3462=1,'ANEXO RP14'!$A$51,(IF(G3462=2,'ANEXO RP14'!$A$52,(IF(G3462=3,'ANEXO RP14'!$A$53,(IF(G3462=4,'ANEXO RP14'!$A$54,(IF(G3462=5,'ANEXO RP14'!$A$55,(IF(G3462=6,'ANEXO RP14'!$A$56,(IF(G3462=7,'ANEXO RP14'!$A$57,(IF(G3462=8,'ANEXO RP14'!$A$58,(IF(G3462=9,'ANEXO RP14'!$A$59,(IF(G3462=10,'ANEXO RP14'!$A$60,(IF(G3462=11,'ANEXO RP14'!$A$61,(IF(G3462=12,'ANEXO RP14'!$A$62,(IF(G3462=13,'ANEXO RP14'!$A$63,(IF(G3462=14,'ANEXO RP14'!$A$64,(IF(G3462=15,'ANEXO RP14'!$A$65,(IF(G3462=16,'ANEXO RP14'!$A$66," ")))))))))))))))))))))))))))))))</f>
        <v xml:space="preserve"> </v>
      </c>
      <c r="I3462" s="106"/>
      <c r="J3462" s="114"/>
      <c r="K3462" s="91"/>
    </row>
    <row r="3463" spans="1:11" s="30" customFormat="1" ht="41.25" customHeight="1" thickBot="1" x14ac:dyDescent="0.3">
      <c r="A3463" s="113"/>
      <c r="B3463" s="93"/>
      <c r="C3463" s="55"/>
      <c r="D3463" s="94" t="e">
        <f>VLOOKUP($C3462:$C$5004,$C$27:$D$5004,2,0)</f>
        <v>#N/A</v>
      </c>
      <c r="E3463" s="99"/>
      <c r="F3463" s="60" t="e">
        <f>VLOOKUP($E3463:$E$5004,'PLANO DE APLICAÇÃO'!$A$5:$B$1002,2,0)</f>
        <v>#N/A</v>
      </c>
      <c r="G3463" s="28"/>
      <c r="H3463" s="29" t="str">
        <f>IF(G3463=1,'ANEXO RP14'!$A$51,(IF(G3463=2,'ANEXO RP14'!$A$52,(IF(G3463=3,'ANEXO RP14'!$A$53,(IF(G3463=4,'ANEXO RP14'!$A$54,(IF(G3463=5,'ANEXO RP14'!$A$55,(IF(G3463=6,'ANEXO RP14'!$A$56,(IF(G3463=7,'ANEXO RP14'!$A$57,(IF(G3463=8,'ANEXO RP14'!$A$58,(IF(G3463=9,'ANEXO RP14'!$A$59,(IF(G3463=10,'ANEXO RP14'!$A$60,(IF(G3463=11,'ANEXO RP14'!$A$61,(IF(G3463=12,'ANEXO RP14'!$A$62,(IF(G3463=13,'ANEXO RP14'!$A$63,(IF(G3463=14,'ANEXO RP14'!$A$64,(IF(G3463=15,'ANEXO RP14'!$A$65,(IF(G3463=16,'ANEXO RP14'!$A$66," ")))))))))))))))))))))))))))))))</f>
        <v xml:space="preserve"> </v>
      </c>
      <c r="I3463" s="106"/>
      <c r="J3463" s="114"/>
      <c r="K3463" s="91"/>
    </row>
    <row r="3464" spans="1:11" s="30" customFormat="1" ht="41.25" customHeight="1" thickBot="1" x14ac:dyDescent="0.3">
      <c r="A3464" s="113"/>
      <c r="B3464" s="93"/>
      <c r="C3464" s="55"/>
      <c r="D3464" s="94" t="e">
        <f>VLOOKUP($C3463:$C$5004,$C$27:$D$5004,2,0)</f>
        <v>#N/A</v>
      </c>
      <c r="E3464" s="99"/>
      <c r="F3464" s="60" t="e">
        <f>VLOOKUP($E3464:$E$5004,'PLANO DE APLICAÇÃO'!$A$5:$B$1002,2,0)</f>
        <v>#N/A</v>
      </c>
      <c r="G3464" s="28"/>
      <c r="H3464" s="29" t="str">
        <f>IF(G3464=1,'ANEXO RP14'!$A$51,(IF(G3464=2,'ANEXO RP14'!$A$52,(IF(G3464=3,'ANEXO RP14'!$A$53,(IF(G3464=4,'ANEXO RP14'!$A$54,(IF(G3464=5,'ANEXO RP14'!$A$55,(IF(G3464=6,'ANEXO RP14'!$A$56,(IF(G3464=7,'ANEXO RP14'!$A$57,(IF(G3464=8,'ANEXO RP14'!$A$58,(IF(G3464=9,'ANEXO RP14'!$A$59,(IF(G3464=10,'ANEXO RP14'!$A$60,(IF(G3464=11,'ANEXO RP14'!$A$61,(IF(G3464=12,'ANEXO RP14'!$A$62,(IF(G3464=13,'ANEXO RP14'!$A$63,(IF(G3464=14,'ANEXO RP14'!$A$64,(IF(G3464=15,'ANEXO RP14'!$A$65,(IF(G3464=16,'ANEXO RP14'!$A$66," ")))))))))))))))))))))))))))))))</f>
        <v xml:space="preserve"> </v>
      </c>
      <c r="I3464" s="106"/>
      <c r="J3464" s="114"/>
      <c r="K3464" s="91"/>
    </row>
    <row r="3465" spans="1:11" s="30" customFormat="1" ht="41.25" customHeight="1" thickBot="1" x14ac:dyDescent="0.3">
      <c r="A3465" s="113"/>
      <c r="B3465" s="93"/>
      <c r="C3465" s="55"/>
      <c r="D3465" s="94" t="e">
        <f>VLOOKUP($C3464:$C$5004,$C$27:$D$5004,2,0)</f>
        <v>#N/A</v>
      </c>
      <c r="E3465" s="99"/>
      <c r="F3465" s="60" t="e">
        <f>VLOOKUP($E3465:$E$5004,'PLANO DE APLICAÇÃO'!$A$5:$B$1002,2,0)</f>
        <v>#N/A</v>
      </c>
      <c r="G3465" s="28"/>
      <c r="H3465" s="29" t="str">
        <f>IF(G3465=1,'ANEXO RP14'!$A$51,(IF(G3465=2,'ANEXO RP14'!$A$52,(IF(G3465=3,'ANEXO RP14'!$A$53,(IF(G3465=4,'ANEXO RP14'!$A$54,(IF(G3465=5,'ANEXO RP14'!$A$55,(IF(G3465=6,'ANEXO RP14'!$A$56,(IF(G3465=7,'ANEXO RP14'!$A$57,(IF(G3465=8,'ANEXO RP14'!$A$58,(IF(G3465=9,'ANEXO RP14'!$A$59,(IF(G3465=10,'ANEXO RP14'!$A$60,(IF(G3465=11,'ANEXO RP14'!$A$61,(IF(G3465=12,'ANEXO RP14'!$A$62,(IF(G3465=13,'ANEXO RP14'!$A$63,(IF(G3465=14,'ANEXO RP14'!$A$64,(IF(G3465=15,'ANEXO RP14'!$A$65,(IF(G3465=16,'ANEXO RP14'!$A$66," ")))))))))))))))))))))))))))))))</f>
        <v xml:space="preserve"> </v>
      </c>
      <c r="I3465" s="106"/>
      <c r="J3465" s="114"/>
      <c r="K3465" s="91"/>
    </row>
    <row r="3466" spans="1:11" s="30" customFormat="1" ht="41.25" customHeight="1" thickBot="1" x14ac:dyDescent="0.3">
      <c r="A3466" s="113"/>
      <c r="B3466" s="93"/>
      <c r="C3466" s="55"/>
      <c r="D3466" s="94" t="e">
        <f>VLOOKUP($C3465:$C$5004,$C$27:$D$5004,2,0)</f>
        <v>#N/A</v>
      </c>
      <c r="E3466" s="99"/>
      <c r="F3466" s="60" t="e">
        <f>VLOOKUP($E3466:$E$5004,'PLANO DE APLICAÇÃO'!$A$5:$B$1002,2,0)</f>
        <v>#N/A</v>
      </c>
      <c r="G3466" s="28"/>
      <c r="H3466" s="29" t="str">
        <f>IF(G3466=1,'ANEXO RP14'!$A$51,(IF(G3466=2,'ANEXO RP14'!$A$52,(IF(G3466=3,'ANEXO RP14'!$A$53,(IF(G3466=4,'ANEXO RP14'!$A$54,(IF(G3466=5,'ANEXO RP14'!$A$55,(IF(G3466=6,'ANEXO RP14'!$A$56,(IF(G3466=7,'ANEXO RP14'!$A$57,(IF(G3466=8,'ANEXO RP14'!$A$58,(IF(G3466=9,'ANEXO RP14'!$A$59,(IF(G3466=10,'ANEXO RP14'!$A$60,(IF(G3466=11,'ANEXO RP14'!$A$61,(IF(G3466=12,'ANEXO RP14'!$A$62,(IF(G3466=13,'ANEXO RP14'!$A$63,(IF(G3466=14,'ANEXO RP14'!$A$64,(IF(G3466=15,'ANEXO RP14'!$A$65,(IF(G3466=16,'ANEXO RP14'!$A$66," ")))))))))))))))))))))))))))))))</f>
        <v xml:space="preserve"> </v>
      </c>
      <c r="I3466" s="106"/>
      <c r="J3466" s="114"/>
      <c r="K3466" s="91"/>
    </row>
    <row r="3467" spans="1:11" s="30" customFormat="1" ht="41.25" customHeight="1" thickBot="1" x14ac:dyDescent="0.3">
      <c r="A3467" s="113"/>
      <c r="B3467" s="93"/>
      <c r="C3467" s="55"/>
      <c r="D3467" s="94" t="e">
        <f>VLOOKUP($C3466:$C$5004,$C$27:$D$5004,2,0)</f>
        <v>#N/A</v>
      </c>
      <c r="E3467" s="99"/>
      <c r="F3467" s="60" t="e">
        <f>VLOOKUP($E3467:$E$5004,'PLANO DE APLICAÇÃO'!$A$5:$B$1002,2,0)</f>
        <v>#N/A</v>
      </c>
      <c r="G3467" s="28"/>
      <c r="H3467" s="29" t="str">
        <f>IF(G3467=1,'ANEXO RP14'!$A$51,(IF(G3467=2,'ANEXO RP14'!$A$52,(IF(G3467=3,'ANEXO RP14'!$A$53,(IF(G3467=4,'ANEXO RP14'!$A$54,(IF(G3467=5,'ANEXO RP14'!$A$55,(IF(G3467=6,'ANEXO RP14'!$A$56,(IF(G3467=7,'ANEXO RP14'!$A$57,(IF(G3467=8,'ANEXO RP14'!$A$58,(IF(G3467=9,'ANEXO RP14'!$A$59,(IF(G3467=10,'ANEXO RP14'!$A$60,(IF(G3467=11,'ANEXO RP14'!$A$61,(IF(G3467=12,'ANEXO RP14'!$A$62,(IF(G3467=13,'ANEXO RP14'!$A$63,(IF(G3467=14,'ANEXO RP14'!$A$64,(IF(G3467=15,'ANEXO RP14'!$A$65,(IF(G3467=16,'ANEXO RP14'!$A$66," ")))))))))))))))))))))))))))))))</f>
        <v xml:space="preserve"> </v>
      </c>
      <c r="I3467" s="106"/>
      <c r="J3467" s="114"/>
      <c r="K3467" s="91"/>
    </row>
    <row r="3468" spans="1:11" s="30" customFormat="1" ht="41.25" customHeight="1" thickBot="1" x14ac:dyDescent="0.3">
      <c r="A3468" s="113"/>
      <c r="B3468" s="93"/>
      <c r="C3468" s="55"/>
      <c r="D3468" s="94" t="e">
        <f>VLOOKUP($C3467:$C$5004,$C$27:$D$5004,2,0)</f>
        <v>#N/A</v>
      </c>
      <c r="E3468" s="99"/>
      <c r="F3468" s="60" t="e">
        <f>VLOOKUP($E3468:$E$5004,'PLANO DE APLICAÇÃO'!$A$5:$B$1002,2,0)</f>
        <v>#N/A</v>
      </c>
      <c r="G3468" s="28"/>
      <c r="H3468" s="29" t="str">
        <f>IF(G3468=1,'ANEXO RP14'!$A$51,(IF(G3468=2,'ANEXO RP14'!$A$52,(IF(G3468=3,'ANEXO RP14'!$A$53,(IF(G3468=4,'ANEXO RP14'!$A$54,(IF(G3468=5,'ANEXO RP14'!$A$55,(IF(G3468=6,'ANEXO RP14'!$A$56,(IF(G3468=7,'ANEXO RP14'!$A$57,(IF(G3468=8,'ANEXO RP14'!$A$58,(IF(G3468=9,'ANEXO RP14'!$A$59,(IF(G3468=10,'ANEXO RP14'!$A$60,(IF(G3468=11,'ANEXO RP14'!$A$61,(IF(G3468=12,'ANEXO RP14'!$A$62,(IF(G3468=13,'ANEXO RP14'!$A$63,(IF(G3468=14,'ANEXO RP14'!$A$64,(IF(G3468=15,'ANEXO RP14'!$A$65,(IF(G3468=16,'ANEXO RP14'!$A$66," ")))))))))))))))))))))))))))))))</f>
        <v xml:space="preserve"> </v>
      </c>
      <c r="I3468" s="106"/>
      <c r="J3468" s="114"/>
      <c r="K3468" s="91"/>
    </row>
    <row r="3469" spans="1:11" s="30" customFormat="1" ht="41.25" customHeight="1" thickBot="1" x14ac:dyDescent="0.3">
      <c r="A3469" s="113"/>
      <c r="B3469" s="93"/>
      <c r="C3469" s="55"/>
      <c r="D3469" s="94" t="e">
        <f>VLOOKUP($C3468:$C$5004,$C$27:$D$5004,2,0)</f>
        <v>#N/A</v>
      </c>
      <c r="E3469" s="99"/>
      <c r="F3469" s="60" t="e">
        <f>VLOOKUP($E3469:$E$5004,'PLANO DE APLICAÇÃO'!$A$5:$B$1002,2,0)</f>
        <v>#N/A</v>
      </c>
      <c r="G3469" s="28"/>
      <c r="H3469" s="29" t="str">
        <f>IF(G3469=1,'ANEXO RP14'!$A$51,(IF(G3469=2,'ANEXO RP14'!$A$52,(IF(G3469=3,'ANEXO RP14'!$A$53,(IF(G3469=4,'ANEXO RP14'!$A$54,(IF(G3469=5,'ANEXO RP14'!$A$55,(IF(G3469=6,'ANEXO RP14'!$A$56,(IF(G3469=7,'ANEXO RP14'!$A$57,(IF(G3469=8,'ANEXO RP14'!$A$58,(IF(G3469=9,'ANEXO RP14'!$A$59,(IF(G3469=10,'ANEXO RP14'!$A$60,(IF(G3469=11,'ANEXO RP14'!$A$61,(IF(G3469=12,'ANEXO RP14'!$A$62,(IF(G3469=13,'ANEXO RP14'!$A$63,(IF(G3469=14,'ANEXO RP14'!$A$64,(IF(G3469=15,'ANEXO RP14'!$A$65,(IF(G3469=16,'ANEXO RP14'!$A$66," ")))))))))))))))))))))))))))))))</f>
        <v xml:space="preserve"> </v>
      </c>
      <c r="I3469" s="106"/>
      <c r="J3469" s="114"/>
      <c r="K3469" s="91"/>
    </row>
    <row r="3470" spans="1:11" s="30" customFormat="1" ht="41.25" customHeight="1" thickBot="1" x14ac:dyDescent="0.3">
      <c r="A3470" s="113"/>
      <c r="B3470" s="93"/>
      <c r="C3470" s="55"/>
      <c r="D3470" s="94" t="e">
        <f>VLOOKUP($C3469:$C$5004,$C$27:$D$5004,2,0)</f>
        <v>#N/A</v>
      </c>
      <c r="E3470" s="99"/>
      <c r="F3470" s="60" t="e">
        <f>VLOOKUP($E3470:$E$5004,'PLANO DE APLICAÇÃO'!$A$5:$B$1002,2,0)</f>
        <v>#N/A</v>
      </c>
      <c r="G3470" s="28"/>
      <c r="H3470" s="29" t="str">
        <f>IF(G3470=1,'ANEXO RP14'!$A$51,(IF(G3470=2,'ANEXO RP14'!$A$52,(IF(G3470=3,'ANEXO RP14'!$A$53,(IF(G3470=4,'ANEXO RP14'!$A$54,(IF(G3470=5,'ANEXO RP14'!$A$55,(IF(G3470=6,'ANEXO RP14'!$A$56,(IF(G3470=7,'ANEXO RP14'!$A$57,(IF(G3470=8,'ANEXO RP14'!$A$58,(IF(G3470=9,'ANEXO RP14'!$A$59,(IF(G3470=10,'ANEXO RP14'!$A$60,(IF(G3470=11,'ANEXO RP14'!$A$61,(IF(G3470=12,'ANEXO RP14'!$A$62,(IF(G3470=13,'ANEXO RP14'!$A$63,(IF(G3470=14,'ANEXO RP14'!$A$64,(IF(G3470=15,'ANEXO RP14'!$A$65,(IF(G3470=16,'ANEXO RP14'!$A$66," ")))))))))))))))))))))))))))))))</f>
        <v xml:space="preserve"> </v>
      </c>
      <c r="I3470" s="106"/>
      <c r="J3470" s="114"/>
      <c r="K3470" s="91"/>
    </row>
    <row r="3471" spans="1:11" s="30" customFormat="1" ht="41.25" customHeight="1" thickBot="1" x14ac:dyDescent="0.3">
      <c r="A3471" s="113"/>
      <c r="B3471" s="93"/>
      <c r="C3471" s="55"/>
      <c r="D3471" s="94" t="e">
        <f>VLOOKUP($C3470:$C$5004,$C$27:$D$5004,2,0)</f>
        <v>#N/A</v>
      </c>
      <c r="E3471" s="99"/>
      <c r="F3471" s="60" t="e">
        <f>VLOOKUP($E3471:$E$5004,'PLANO DE APLICAÇÃO'!$A$5:$B$1002,2,0)</f>
        <v>#N/A</v>
      </c>
      <c r="G3471" s="28"/>
      <c r="H3471" s="29" t="str">
        <f>IF(G3471=1,'ANEXO RP14'!$A$51,(IF(G3471=2,'ANEXO RP14'!$A$52,(IF(G3471=3,'ANEXO RP14'!$A$53,(IF(G3471=4,'ANEXO RP14'!$A$54,(IF(G3471=5,'ANEXO RP14'!$A$55,(IF(G3471=6,'ANEXO RP14'!$A$56,(IF(G3471=7,'ANEXO RP14'!$A$57,(IF(G3471=8,'ANEXO RP14'!$A$58,(IF(G3471=9,'ANEXO RP14'!$A$59,(IF(G3471=10,'ANEXO RP14'!$A$60,(IF(G3471=11,'ANEXO RP14'!$A$61,(IF(G3471=12,'ANEXO RP14'!$A$62,(IF(G3471=13,'ANEXO RP14'!$A$63,(IF(G3471=14,'ANEXO RP14'!$A$64,(IF(G3471=15,'ANEXO RP14'!$A$65,(IF(G3471=16,'ANEXO RP14'!$A$66," ")))))))))))))))))))))))))))))))</f>
        <v xml:space="preserve"> </v>
      </c>
      <c r="I3471" s="106"/>
      <c r="J3471" s="114"/>
      <c r="K3471" s="91"/>
    </row>
    <row r="3472" spans="1:11" s="30" customFormat="1" ht="41.25" customHeight="1" thickBot="1" x14ac:dyDescent="0.3">
      <c r="A3472" s="113"/>
      <c r="B3472" s="93"/>
      <c r="C3472" s="55"/>
      <c r="D3472" s="94" t="e">
        <f>VLOOKUP($C3471:$C$5004,$C$27:$D$5004,2,0)</f>
        <v>#N/A</v>
      </c>
      <c r="E3472" s="99"/>
      <c r="F3472" s="60" t="e">
        <f>VLOOKUP($E3472:$E$5004,'PLANO DE APLICAÇÃO'!$A$5:$B$1002,2,0)</f>
        <v>#N/A</v>
      </c>
      <c r="G3472" s="28"/>
      <c r="H3472" s="29" t="str">
        <f>IF(G3472=1,'ANEXO RP14'!$A$51,(IF(G3472=2,'ANEXO RP14'!$A$52,(IF(G3472=3,'ANEXO RP14'!$A$53,(IF(G3472=4,'ANEXO RP14'!$A$54,(IF(G3472=5,'ANEXO RP14'!$A$55,(IF(G3472=6,'ANEXO RP14'!$A$56,(IF(G3472=7,'ANEXO RP14'!$A$57,(IF(G3472=8,'ANEXO RP14'!$A$58,(IF(G3472=9,'ANEXO RP14'!$A$59,(IF(G3472=10,'ANEXO RP14'!$A$60,(IF(G3472=11,'ANEXO RP14'!$A$61,(IF(G3472=12,'ANEXO RP14'!$A$62,(IF(G3472=13,'ANEXO RP14'!$A$63,(IF(G3472=14,'ANEXO RP14'!$A$64,(IF(G3472=15,'ANEXO RP14'!$A$65,(IF(G3472=16,'ANEXO RP14'!$A$66," ")))))))))))))))))))))))))))))))</f>
        <v xml:space="preserve"> </v>
      </c>
      <c r="I3472" s="106"/>
      <c r="J3472" s="114"/>
      <c r="K3472" s="91"/>
    </row>
    <row r="3473" spans="1:11" s="30" customFormat="1" ht="41.25" customHeight="1" thickBot="1" x14ac:dyDescent="0.3">
      <c r="A3473" s="113"/>
      <c r="B3473" s="93"/>
      <c r="C3473" s="55"/>
      <c r="D3473" s="94" t="e">
        <f>VLOOKUP($C3472:$C$5004,$C$27:$D$5004,2,0)</f>
        <v>#N/A</v>
      </c>
      <c r="E3473" s="99"/>
      <c r="F3473" s="60" t="e">
        <f>VLOOKUP($E3473:$E$5004,'PLANO DE APLICAÇÃO'!$A$5:$B$1002,2,0)</f>
        <v>#N/A</v>
      </c>
      <c r="G3473" s="28"/>
      <c r="H3473" s="29" t="str">
        <f>IF(G3473=1,'ANEXO RP14'!$A$51,(IF(G3473=2,'ANEXO RP14'!$A$52,(IF(G3473=3,'ANEXO RP14'!$A$53,(IF(G3473=4,'ANEXO RP14'!$A$54,(IF(G3473=5,'ANEXO RP14'!$A$55,(IF(G3473=6,'ANEXO RP14'!$A$56,(IF(G3473=7,'ANEXO RP14'!$A$57,(IF(G3473=8,'ANEXO RP14'!$A$58,(IF(G3473=9,'ANEXO RP14'!$A$59,(IF(G3473=10,'ANEXO RP14'!$A$60,(IF(G3473=11,'ANEXO RP14'!$A$61,(IF(G3473=12,'ANEXO RP14'!$A$62,(IF(G3473=13,'ANEXO RP14'!$A$63,(IF(G3473=14,'ANEXO RP14'!$A$64,(IF(G3473=15,'ANEXO RP14'!$A$65,(IF(G3473=16,'ANEXO RP14'!$A$66," ")))))))))))))))))))))))))))))))</f>
        <v xml:space="preserve"> </v>
      </c>
      <c r="I3473" s="106"/>
      <c r="J3473" s="114"/>
      <c r="K3473" s="91"/>
    </row>
    <row r="3474" spans="1:11" s="30" customFormat="1" ht="41.25" customHeight="1" thickBot="1" x14ac:dyDescent="0.3">
      <c r="A3474" s="113"/>
      <c r="B3474" s="93"/>
      <c r="C3474" s="55"/>
      <c r="D3474" s="94" t="e">
        <f>VLOOKUP($C3473:$C$5004,$C$27:$D$5004,2,0)</f>
        <v>#N/A</v>
      </c>
      <c r="E3474" s="99"/>
      <c r="F3474" s="60" t="e">
        <f>VLOOKUP($E3474:$E$5004,'PLANO DE APLICAÇÃO'!$A$5:$B$1002,2,0)</f>
        <v>#N/A</v>
      </c>
      <c r="G3474" s="28"/>
      <c r="H3474" s="29" t="str">
        <f>IF(G3474=1,'ANEXO RP14'!$A$51,(IF(G3474=2,'ANEXO RP14'!$A$52,(IF(G3474=3,'ANEXO RP14'!$A$53,(IF(G3474=4,'ANEXO RP14'!$A$54,(IF(G3474=5,'ANEXO RP14'!$A$55,(IF(G3474=6,'ANEXO RP14'!$A$56,(IF(G3474=7,'ANEXO RP14'!$A$57,(IF(G3474=8,'ANEXO RP14'!$A$58,(IF(G3474=9,'ANEXO RP14'!$A$59,(IF(G3474=10,'ANEXO RP14'!$A$60,(IF(G3474=11,'ANEXO RP14'!$A$61,(IF(G3474=12,'ANEXO RP14'!$A$62,(IF(G3474=13,'ANEXO RP14'!$A$63,(IF(G3474=14,'ANEXO RP14'!$A$64,(IF(G3474=15,'ANEXO RP14'!$A$65,(IF(G3474=16,'ANEXO RP14'!$A$66," ")))))))))))))))))))))))))))))))</f>
        <v xml:space="preserve"> </v>
      </c>
      <c r="I3474" s="106"/>
      <c r="J3474" s="114"/>
      <c r="K3474" s="91"/>
    </row>
    <row r="3475" spans="1:11" s="30" customFormat="1" ht="41.25" customHeight="1" thickBot="1" x14ac:dyDescent="0.3">
      <c r="A3475" s="113"/>
      <c r="B3475" s="93"/>
      <c r="C3475" s="55"/>
      <c r="D3475" s="94" t="e">
        <f>VLOOKUP($C3474:$C$5004,$C$27:$D$5004,2,0)</f>
        <v>#N/A</v>
      </c>
      <c r="E3475" s="99"/>
      <c r="F3475" s="60" t="e">
        <f>VLOOKUP($E3475:$E$5004,'PLANO DE APLICAÇÃO'!$A$5:$B$1002,2,0)</f>
        <v>#N/A</v>
      </c>
      <c r="G3475" s="28"/>
      <c r="H3475" s="29" t="str">
        <f>IF(G3475=1,'ANEXO RP14'!$A$51,(IF(G3475=2,'ANEXO RP14'!$A$52,(IF(G3475=3,'ANEXO RP14'!$A$53,(IF(G3475=4,'ANEXO RP14'!$A$54,(IF(G3475=5,'ANEXO RP14'!$A$55,(IF(G3475=6,'ANEXO RP14'!$A$56,(IF(G3475=7,'ANEXO RP14'!$A$57,(IF(G3475=8,'ANEXO RP14'!$A$58,(IF(G3475=9,'ANEXO RP14'!$A$59,(IF(G3475=10,'ANEXO RP14'!$A$60,(IF(G3475=11,'ANEXO RP14'!$A$61,(IF(G3475=12,'ANEXO RP14'!$A$62,(IF(G3475=13,'ANEXO RP14'!$A$63,(IF(G3475=14,'ANEXO RP14'!$A$64,(IF(G3475=15,'ANEXO RP14'!$A$65,(IF(G3475=16,'ANEXO RP14'!$A$66," ")))))))))))))))))))))))))))))))</f>
        <v xml:space="preserve"> </v>
      </c>
      <c r="I3475" s="106"/>
      <c r="J3475" s="114"/>
      <c r="K3475" s="91"/>
    </row>
    <row r="3476" spans="1:11" s="30" customFormat="1" ht="41.25" customHeight="1" thickBot="1" x14ac:dyDescent="0.3">
      <c r="A3476" s="113"/>
      <c r="B3476" s="93"/>
      <c r="C3476" s="55"/>
      <c r="D3476" s="94" t="e">
        <f>VLOOKUP($C3475:$C$5004,$C$27:$D$5004,2,0)</f>
        <v>#N/A</v>
      </c>
      <c r="E3476" s="99"/>
      <c r="F3476" s="60" t="e">
        <f>VLOOKUP($E3476:$E$5004,'PLANO DE APLICAÇÃO'!$A$5:$B$1002,2,0)</f>
        <v>#N/A</v>
      </c>
      <c r="G3476" s="28"/>
      <c r="H3476" s="29" t="str">
        <f>IF(G3476=1,'ANEXO RP14'!$A$51,(IF(G3476=2,'ANEXO RP14'!$A$52,(IF(G3476=3,'ANEXO RP14'!$A$53,(IF(G3476=4,'ANEXO RP14'!$A$54,(IF(G3476=5,'ANEXO RP14'!$A$55,(IF(G3476=6,'ANEXO RP14'!$A$56,(IF(G3476=7,'ANEXO RP14'!$A$57,(IF(G3476=8,'ANEXO RP14'!$A$58,(IF(G3476=9,'ANEXO RP14'!$A$59,(IF(G3476=10,'ANEXO RP14'!$A$60,(IF(G3476=11,'ANEXO RP14'!$A$61,(IF(G3476=12,'ANEXO RP14'!$A$62,(IF(G3476=13,'ANEXO RP14'!$A$63,(IF(G3476=14,'ANEXO RP14'!$A$64,(IF(G3476=15,'ANEXO RP14'!$A$65,(IF(G3476=16,'ANEXO RP14'!$A$66," ")))))))))))))))))))))))))))))))</f>
        <v xml:space="preserve"> </v>
      </c>
      <c r="I3476" s="106"/>
      <c r="J3476" s="114"/>
      <c r="K3476" s="91"/>
    </row>
    <row r="3477" spans="1:11" s="30" customFormat="1" ht="41.25" customHeight="1" thickBot="1" x14ac:dyDescent="0.3">
      <c r="A3477" s="113"/>
      <c r="B3477" s="93"/>
      <c r="C3477" s="55"/>
      <c r="D3477" s="94" t="e">
        <f>VLOOKUP($C3476:$C$5004,$C$27:$D$5004,2,0)</f>
        <v>#N/A</v>
      </c>
      <c r="E3477" s="99"/>
      <c r="F3477" s="60" t="e">
        <f>VLOOKUP($E3477:$E$5004,'PLANO DE APLICAÇÃO'!$A$5:$B$1002,2,0)</f>
        <v>#N/A</v>
      </c>
      <c r="G3477" s="28"/>
      <c r="H3477" s="29" t="str">
        <f>IF(G3477=1,'ANEXO RP14'!$A$51,(IF(G3477=2,'ANEXO RP14'!$A$52,(IF(G3477=3,'ANEXO RP14'!$A$53,(IF(G3477=4,'ANEXO RP14'!$A$54,(IF(G3477=5,'ANEXO RP14'!$A$55,(IF(G3477=6,'ANEXO RP14'!$A$56,(IF(G3477=7,'ANEXO RP14'!$A$57,(IF(G3477=8,'ANEXO RP14'!$A$58,(IF(G3477=9,'ANEXO RP14'!$A$59,(IF(G3477=10,'ANEXO RP14'!$A$60,(IF(G3477=11,'ANEXO RP14'!$A$61,(IF(G3477=12,'ANEXO RP14'!$A$62,(IF(G3477=13,'ANEXO RP14'!$A$63,(IF(G3477=14,'ANEXO RP14'!$A$64,(IF(G3477=15,'ANEXO RP14'!$A$65,(IF(G3477=16,'ANEXO RP14'!$A$66," ")))))))))))))))))))))))))))))))</f>
        <v xml:space="preserve"> </v>
      </c>
      <c r="I3477" s="106"/>
      <c r="J3477" s="114"/>
      <c r="K3477" s="91"/>
    </row>
    <row r="3478" spans="1:11" s="30" customFormat="1" ht="41.25" customHeight="1" thickBot="1" x14ac:dyDescent="0.3">
      <c r="A3478" s="113"/>
      <c r="B3478" s="93"/>
      <c r="C3478" s="55"/>
      <c r="D3478" s="94" t="e">
        <f>VLOOKUP($C3477:$C$5004,$C$27:$D$5004,2,0)</f>
        <v>#N/A</v>
      </c>
      <c r="E3478" s="99"/>
      <c r="F3478" s="60" t="e">
        <f>VLOOKUP($E3478:$E$5004,'PLANO DE APLICAÇÃO'!$A$5:$B$1002,2,0)</f>
        <v>#N/A</v>
      </c>
      <c r="G3478" s="28"/>
      <c r="H3478" s="29" t="str">
        <f>IF(G3478=1,'ANEXO RP14'!$A$51,(IF(G3478=2,'ANEXO RP14'!$A$52,(IF(G3478=3,'ANEXO RP14'!$A$53,(IF(G3478=4,'ANEXO RP14'!$A$54,(IF(G3478=5,'ANEXO RP14'!$A$55,(IF(G3478=6,'ANEXO RP14'!$A$56,(IF(G3478=7,'ANEXO RP14'!$A$57,(IF(G3478=8,'ANEXO RP14'!$A$58,(IF(G3478=9,'ANEXO RP14'!$A$59,(IF(G3478=10,'ANEXO RP14'!$A$60,(IF(G3478=11,'ANEXO RP14'!$A$61,(IF(G3478=12,'ANEXO RP14'!$A$62,(IF(G3478=13,'ANEXO RP14'!$A$63,(IF(G3478=14,'ANEXO RP14'!$A$64,(IF(G3478=15,'ANEXO RP14'!$A$65,(IF(G3478=16,'ANEXO RP14'!$A$66," ")))))))))))))))))))))))))))))))</f>
        <v xml:space="preserve"> </v>
      </c>
      <c r="I3478" s="106"/>
      <c r="J3478" s="114"/>
      <c r="K3478" s="91"/>
    </row>
    <row r="3479" spans="1:11" s="30" customFormat="1" ht="41.25" customHeight="1" thickBot="1" x14ac:dyDescent="0.3">
      <c r="A3479" s="113"/>
      <c r="B3479" s="93"/>
      <c r="C3479" s="55"/>
      <c r="D3479" s="94" t="e">
        <f>VLOOKUP($C3478:$C$5004,$C$27:$D$5004,2,0)</f>
        <v>#N/A</v>
      </c>
      <c r="E3479" s="99"/>
      <c r="F3479" s="60" t="e">
        <f>VLOOKUP($E3479:$E$5004,'PLANO DE APLICAÇÃO'!$A$5:$B$1002,2,0)</f>
        <v>#N/A</v>
      </c>
      <c r="G3479" s="28"/>
      <c r="H3479" s="29" t="str">
        <f>IF(G3479=1,'ANEXO RP14'!$A$51,(IF(G3479=2,'ANEXO RP14'!$A$52,(IF(G3479=3,'ANEXO RP14'!$A$53,(IF(G3479=4,'ANEXO RP14'!$A$54,(IF(G3479=5,'ANEXO RP14'!$A$55,(IF(G3479=6,'ANEXO RP14'!$A$56,(IF(G3479=7,'ANEXO RP14'!$A$57,(IF(G3479=8,'ANEXO RP14'!$A$58,(IF(G3479=9,'ANEXO RP14'!$A$59,(IF(G3479=10,'ANEXO RP14'!$A$60,(IF(G3479=11,'ANEXO RP14'!$A$61,(IF(G3479=12,'ANEXO RP14'!$A$62,(IF(G3479=13,'ANEXO RP14'!$A$63,(IF(G3479=14,'ANEXO RP14'!$A$64,(IF(G3479=15,'ANEXO RP14'!$A$65,(IF(G3479=16,'ANEXO RP14'!$A$66," ")))))))))))))))))))))))))))))))</f>
        <v xml:space="preserve"> </v>
      </c>
      <c r="I3479" s="106"/>
      <c r="J3479" s="114"/>
      <c r="K3479" s="91"/>
    </row>
    <row r="3480" spans="1:11" s="30" customFormat="1" ht="41.25" customHeight="1" thickBot="1" x14ac:dyDescent="0.3">
      <c r="A3480" s="113"/>
      <c r="B3480" s="93"/>
      <c r="C3480" s="55"/>
      <c r="D3480" s="94" t="e">
        <f>VLOOKUP($C3479:$C$5004,$C$27:$D$5004,2,0)</f>
        <v>#N/A</v>
      </c>
      <c r="E3480" s="99"/>
      <c r="F3480" s="60" t="e">
        <f>VLOOKUP($E3480:$E$5004,'PLANO DE APLICAÇÃO'!$A$5:$B$1002,2,0)</f>
        <v>#N/A</v>
      </c>
      <c r="G3480" s="28"/>
      <c r="H3480" s="29" t="str">
        <f>IF(G3480=1,'ANEXO RP14'!$A$51,(IF(G3480=2,'ANEXO RP14'!$A$52,(IF(G3480=3,'ANEXO RP14'!$A$53,(IF(G3480=4,'ANEXO RP14'!$A$54,(IF(G3480=5,'ANEXO RP14'!$A$55,(IF(G3480=6,'ANEXO RP14'!$A$56,(IF(G3480=7,'ANEXO RP14'!$A$57,(IF(G3480=8,'ANEXO RP14'!$A$58,(IF(G3480=9,'ANEXO RP14'!$A$59,(IF(G3480=10,'ANEXO RP14'!$A$60,(IF(G3480=11,'ANEXO RP14'!$A$61,(IF(G3480=12,'ANEXO RP14'!$A$62,(IF(G3480=13,'ANEXO RP14'!$A$63,(IF(G3480=14,'ANEXO RP14'!$A$64,(IF(G3480=15,'ANEXO RP14'!$A$65,(IF(G3480=16,'ANEXO RP14'!$A$66," ")))))))))))))))))))))))))))))))</f>
        <v xml:space="preserve"> </v>
      </c>
      <c r="I3480" s="106"/>
      <c r="J3480" s="114"/>
      <c r="K3480" s="91"/>
    </row>
    <row r="3481" spans="1:11" s="30" customFormat="1" ht="41.25" customHeight="1" thickBot="1" x14ac:dyDescent="0.3">
      <c r="A3481" s="113"/>
      <c r="B3481" s="93"/>
      <c r="C3481" s="55"/>
      <c r="D3481" s="94" t="e">
        <f>VLOOKUP($C3480:$C$5004,$C$27:$D$5004,2,0)</f>
        <v>#N/A</v>
      </c>
      <c r="E3481" s="99"/>
      <c r="F3481" s="60" t="e">
        <f>VLOOKUP($E3481:$E$5004,'PLANO DE APLICAÇÃO'!$A$5:$B$1002,2,0)</f>
        <v>#N/A</v>
      </c>
      <c r="G3481" s="28"/>
      <c r="H3481" s="29" t="str">
        <f>IF(G3481=1,'ANEXO RP14'!$A$51,(IF(G3481=2,'ANEXO RP14'!$A$52,(IF(G3481=3,'ANEXO RP14'!$A$53,(IF(G3481=4,'ANEXO RP14'!$A$54,(IF(G3481=5,'ANEXO RP14'!$A$55,(IF(G3481=6,'ANEXO RP14'!$A$56,(IF(G3481=7,'ANEXO RP14'!$A$57,(IF(G3481=8,'ANEXO RP14'!$A$58,(IF(G3481=9,'ANEXO RP14'!$A$59,(IF(G3481=10,'ANEXO RP14'!$A$60,(IF(G3481=11,'ANEXO RP14'!$A$61,(IF(G3481=12,'ANEXO RP14'!$A$62,(IF(G3481=13,'ANEXO RP14'!$A$63,(IF(G3481=14,'ANEXO RP14'!$A$64,(IF(G3481=15,'ANEXO RP14'!$A$65,(IF(G3481=16,'ANEXO RP14'!$A$66," ")))))))))))))))))))))))))))))))</f>
        <v xml:space="preserve"> </v>
      </c>
      <c r="I3481" s="106"/>
      <c r="J3481" s="114"/>
      <c r="K3481" s="91"/>
    </row>
    <row r="3482" spans="1:11" s="30" customFormat="1" ht="41.25" customHeight="1" thickBot="1" x14ac:dyDescent="0.3">
      <c r="A3482" s="113"/>
      <c r="B3482" s="93"/>
      <c r="C3482" s="55"/>
      <c r="D3482" s="94" t="e">
        <f>VLOOKUP($C3481:$C$5004,$C$27:$D$5004,2,0)</f>
        <v>#N/A</v>
      </c>
      <c r="E3482" s="99"/>
      <c r="F3482" s="60" t="e">
        <f>VLOOKUP($E3482:$E$5004,'PLANO DE APLICAÇÃO'!$A$5:$B$1002,2,0)</f>
        <v>#N/A</v>
      </c>
      <c r="G3482" s="28"/>
      <c r="H3482" s="29" t="str">
        <f>IF(G3482=1,'ANEXO RP14'!$A$51,(IF(G3482=2,'ANEXO RP14'!$A$52,(IF(G3482=3,'ANEXO RP14'!$A$53,(IF(G3482=4,'ANEXO RP14'!$A$54,(IF(G3482=5,'ANEXO RP14'!$A$55,(IF(G3482=6,'ANEXO RP14'!$A$56,(IF(G3482=7,'ANEXO RP14'!$A$57,(IF(G3482=8,'ANEXO RP14'!$A$58,(IF(G3482=9,'ANEXO RP14'!$A$59,(IF(G3482=10,'ANEXO RP14'!$A$60,(IF(G3482=11,'ANEXO RP14'!$A$61,(IF(G3482=12,'ANEXO RP14'!$A$62,(IF(G3482=13,'ANEXO RP14'!$A$63,(IF(G3482=14,'ANEXO RP14'!$A$64,(IF(G3482=15,'ANEXO RP14'!$A$65,(IF(G3482=16,'ANEXO RP14'!$A$66," ")))))))))))))))))))))))))))))))</f>
        <v xml:space="preserve"> </v>
      </c>
      <c r="I3482" s="106"/>
      <c r="J3482" s="114"/>
      <c r="K3482" s="91"/>
    </row>
    <row r="3483" spans="1:11" s="30" customFormat="1" ht="41.25" customHeight="1" thickBot="1" x14ac:dyDescent="0.3">
      <c r="A3483" s="113"/>
      <c r="B3483" s="93"/>
      <c r="C3483" s="55"/>
      <c r="D3483" s="94" t="e">
        <f>VLOOKUP($C3482:$C$5004,$C$27:$D$5004,2,0)</f>
        <v>#N/A</v>
      </c>
      <c r="E3483" s="99"/>
      <c r="F3483" s="60" t="e">
        <f>VLOOKUP($E3483:$E$5004,'PLANO DE APLICAÇÃO'!$A$5:$B$1002,2,0)</f>
        <v>#N/A</v>
      </c>
      <c r="G3483" s="28"/>
      <c r="H3483" s="29" t="str">
        <f>IF(G3483=1,'ANEXO RP14'!$A$51,(IF(G3483=2,'ANEXO RP14'!$A$52,(IF(G3483=3,'ANEXO RP14'!$A$53,(IF(G3483=4,'ANEXO RP14'!$A$54,(IF(G3483=5,'ANEXO RP14'!$A$55,(IF(G3483=6,'ANEXO RP14'!$A$56,(IF(G3483=7,'ANEXO RP14'!$A$57,(IF(G3483=8,'ANEXO RP14'!$A$58,(IF(G3483=9,'ANEXO RP14'!$A$59,(IF(G3483=10,'ANEXO RP14'!$A$60,(IF(G3483=11,'ANEXO RP14'!$A$61,(IF(G3483=12,'ANEXO RP14'!$A$62,(IF(G3483=13,'ANEXO RP14'!$A$63,(IF(G3483=14,'ANEXO RP14'!$A$64,(IF(G3483=15,'ANEXO RP14'!$A$65,(IF(G3483=16,'ANEXO RP14'!$A$66," ")))))))))))))))))))))))))))))))</f>
        <v xml:space="preserve"> </v>
      </c>
      <c r="I3483" s="106"/>
      <c r="J3483" s="114"/>
      <c r="K3483" s="91"/>
    </row>
    <row r="3484" spans="1:11" s="30" customFormat="1" ht="41.25" customHeight="1" thickBot="1" x14ac:dyDescent="0.3">
      <c r="A3484" s="113"/>
      <c r="B3484" s="93"/>
      <c r="C3484" s="55"/>
      <c r="D3484" s="94" t="e">
        <f>VLOOKUP($C3483:$C$5004,$C$27:$D$5004,2,0)</f>
        <v>#N/A</v>
      </c>
      <c r="E3484" s="99"/>
      <c r="F3484" s="60" t="e">
        <f>VLOOKUP($E3484:$E$5004,'PLANO DE APLICAÇÃO'!$A$5:$B$1002,2,0)</f>
        <v>#N/A</v>
      </c>
      <c r="G3484" s="28"/>
      <c r="H3484" s="29" t="str">
        <f>IF(G3484=1,'ANEXO RP14'!$A$51,(IF(G3484=2,'ANEXO RP14'!$A$52,(IF(G3484=3,'ANEXO RP14'!$A$53,(IF(G3484=4,'ANEXO RP14'!$A$54,(IF(G3484=5,'ANEXO RP14'!$A$55,(IF(G3484=6,'ANEXO RP14'!$A$56,(IF(G3484=7,'ANEXO RP14'!$A$57,(IF(G3484=8,'ANEXO RP14'!$A$58,(IF(G3484=9,'ANEXO RP14'!$A$59,(IF(G3484=10,'ANEXO RP14'!$A$60,(IF(G3484=11,'ANEXO RP14'!$A$61,(IF(G3484=12,'ANEXO RP14'!$A$62,(IF(G3484=13,'ANEXO RP14'!$A$63,(IF(G3484=14,'ANEXO RP14'!$A$64,(IF(G3484=15,'ANEXO RP14'!$A$65,(IF(G3484=16,'ANEXO RP14'!$A$66," ")))))))))))))))))))))))))))))))</f>
        <v xml:space="preserve"> </v>
      </c>
      <c r="I3484" s="106"/>
      <c r="J3484" s="114"/>
      <c r="K3484" s="91"/>
    </row>
    <row r="3485" spans="1:11" s="30" customFormat="1" ht="41.25" customHeight="1" thickBot="1" x14ac:dyDescent="0.3">
      <c r="A3485" s="113"/>
      <c r="B3485" s="93"/>
      <c r="C3485" s="55"/>
      <c r="D3485" s="94" t="e">
        <f>VLOOKUP($C3484:$C$5004,$C$27:$D$5004,2,0)</f>
        <v>#N/A</v>
      </c>
      <c r="E3485" s="99"/>
      <c r="F3485" s="60" t="e">
        <f>VLOOKUP($E3485:$E$5004,'PLANO DE APLICAÇÃO'!$A$5:$B$1002,2,0)</f>
        <v>#N/A</v>
      </c>
      <c r="G3485" s="28"/>
      <c r="H3485" s="29" t="str">
        <f>IF(G3485=1,'ANEXO RP14'!$A$51,(IF(G3485=2,'ANEXO RP14'!$A$52,(IF(G3485=3,'ANEXO RP14'!$A$53,(IF(G3485=4,'ANEXO RP14'!$A$54,(IF(G3485=5,'ANEXO RP14'!$A$55,(IF(G3485=6,'ANEXO RP14'!$A$56,(IF(G3485=7,'ANEXO RP14'!$A$57,(IF(G3485=8,'ANEXO RP14'!$A$58,(IF(G3485=9,'ANEXO RP14'!$A$59,(IF(G3485=10,'ANEXO RP14'!$A$60,(IF(G3485=11,'ANEXO RP14'!$A$61,(IF(G3485=12,'ANEXO RP14'!$A$62,(IF(G3485=13,'ANEXO RP14'!$A$63,(IF(G3485=14,'ANEXO RP14'!$A$64,(IF(G3485=15,'ANEXO RP14'!$A$65,(IF(G3485=16,'ANEXO RP14'!$A$66," ")))))))))))))))))))))))))))))))</f>
        <v xml:space="preserve"> </v>
      </c>
      <c r="I3485" s="106"/>
      <c r="J3485" s="114"/>
      <c r="K3485" s="91"/>
    </row>
    <row r="3486" spans="1:11" s="30" customFormat="1" ht="41.25" customHeight="1" thickBot="1" x14ac:dyDescent="0.3">
      <c r="A3486" s="113"/>
      <c r="B3486" s="93"/>
      <c r="C3486" s="55"/>
      <c r="D3486" s="94" t="e">
        <f>VLOOKUP($C3485:$C$5004,$C$27:$D$5004,2,0)</f>
        <v>#N/A</v>
      </c>
      <c r="E3486" s="99"/>
      <c r="F3486" s="60" t="e">
        <f>VLOOKUP($E3486:$E$5004,'PLANO DE APLICAÇÃO'!$A$5:$B$1002,2,0)</f>
        <v>#N/A</v>
      </c>
      <c r="G3486" s="28"/>
      <c r="H3486" s="29" t="str">
        <f>IF(G3486=1,'ANEXO RP14'!$A$51,(IF(G3486=2,'ANEXO RP14'!$A$52,(IF(G3486=3,'ANEXO RP14'!$A$53,(IF(G3486=4,'ANEXO RP14'!$A$54,(IF(G3486=5,'ANEXO RP14'!$A$55,(IF(G3486=6,'ANEXO RP14'!$A$56,(IF(G3486=7,'ANEXO RP14'!$A$57,(IF(G3486=8,'ANEXO RP14'!$A$58,(IF(G3486=9,'ANEXO RP14'!$A$59,(IF(G3486=10,'ANEXO RP14'!$A$60,(IF(G3486=11,'ANEXO RP14'!$A$61,(IF(G3486=12,'ANEXO RP14'!$A$62,(IF(G3486=13,'ANEXO RP14'!$A$63,(IF(G3486=14,'ANEXO RP14'!$A$64,(IF(G3486=15,'ANEXO RP14'!$A$65,(IF(G3486=16,'ANEXO RP14'!$A$66," ")))))))))))))))))))))))))))))))</f>
        <v xml:space="preserve"> </v>
      </c>
      <c r="I3486" s="106"/>
      <c r="J3486" s="114"/>
      <c r="K3486" s="91"/>
    </row>
    <row r="3487" spans="1:11" s="30" customFormat="1" ht="41.25" customHeight="1" thickBot="1" x14ac:dyDescent="0.3">
      <c r="A3487" s="113"/>
      <c r="B3487" s="93"/>
      <c r="C3487" s="55"/>
      <c r="D3487" s="94" t="e">
        <f>VLOOKUP($C3486:$C$5004,$C$27:$D$5004,2,0)</f>
        <v>#N/A</v>
      </c>
      <c r="E3487" s="99"/>
      <c r="F3487" s="60" t="e">
        <f>VLOOKUP($E3487:$E$5004,'PLANO DE APLICAÇÃO'!$A$5:$B$1002,2,0)</f>
        <v>#N/A</v>
      </c>
      <c r="G3487" s="28"/>
      <c r="H3487" s="29" t="str">
        <f>IF(G3487=1,'ANEXO RP14'!$A$51,(IF(G3487=2,'ANEXO RP14'!$A$52,(IF(G3487=3,'ANEXO RP14'!$A$53,(IF(G3487=4,'ANEXO RP14'!$A$54,(IF(G3487=5,'ANEXO RP14'!$A$55,(IF(G3487=6,'ANEXO RP14'!$A$56,(IF(G3487=7,'ANEXO RP14'!$A$57,(IF(G3487=8,'ANEXO RP14'!$A$58,(IF(G3487=9,'ANEXO RP14'!$A$59,(IF(G3487=10,'ANEXO RP14'!$A$60,(IF(G3487=11,'ANEXO RP14'!$A$61,(IF(G3487=12,'ANEXO RP14'!$A$62,(IF(G3487=13,'ANEXO RP14'!$A$63,(IF(G3487=14,'ANEXO RP14'!$A$64,(IF(G3487=15,'ANEXO RP14'!$A$65,(IF(G3487=16,'ANEXO RP14'!$A$66," ")))))))))))))))))))))))))))))))</f>
        <v xml:space="preserve"> </v>
      </c>
      <c r="I3487" s="106"/>
      <c r="J3487" s="114"/>
      <c r="K3487" s="91"/>
    </row>
    <row r="3488" spans="1:11" s="30" customFormat="1" ht="41.25" customHeight="1" thickBot="1" x14ac:dyDescent="0.3">
      <c r="A3488" s="113"/>
      <c r="B3488" s="93"/>
      <c r="C3488" s="55"/>
      <c r="D3488" s="94" t="e">
        <f>VLOOKUP($C3487:$C$5004,$C$27:$D$5004,2,0)</f>
        <v>#N/A</v>
      </c>
      <c r="E3488" s="99"/>
      <c r="F3488" s="60" t="e">
        <f>VLOOKUP($E3488:$E$5004,'PLANO DE APLICAÇÃO'!$A$5:$B$1002,2,0)</f>
        <v>#N/A</v>
      </c>
      <c r="G3488" s="28"/>
      <c r="H3488" s="29" t="str">
        <f>IF(G3488=1,'ANEXO RP14'!$A$51,(IF(G3488=2,'ANEXO RP14'!$A$52,(IF(G3488=3,'ANEXO RP14'!$A$53,(IF(G3488=4,'ANEXO RP14'!$A$54,(IF(G3488=5,'ANEXO RP14'!$A$55,(IF(G3488=6,'ANEXO RP14'!$A$56,(IF(G3488=7,'ANEXO RP14'!$A$57,(IF(G3488=8,'ANEXO RP14'!$A$58,(IF(G3488=9,'ANEXO RP14'!$A$59,(IF(G3488=10,'ANEXO RP14'!$A$60,(IF(G3488=11,'ANEXO RP14'!$A$61,(IF(G3488=12,'ANEXO RP14'!$A$62,(IF(G3488=13,'ANEXO RP14'!$A$63,(IF(G3488=14,'ANEXO RP14'!$A$64,(IF(G3488=15,'ANEXO RP14'!$A$65,(IF(G3488=16,'ANEXO RP14'!$A$66," ")))))))))))))))))))))))))))))))</f>
        <v xml:space="preserve"> </v>
      </c>
      <c r="I3488" s="106"/>
      <c r="J3488" s="114"/>
      <c r="K3488" s="91"/>
    </row>
    <row r="3489" spans="1:11" s="30" customFormat="1" ht="41.25" customHeight="1" thickBot="1" x14ac:dyDescent="0.3">
      <c r="A3489" s="113"/>
      <c r="B3489" s="93"/>
      <c r="C3489" s="55"/>
      <c r="D3489" s="94" t="e">
        <f>VLOOKUP($C3488:$C$5004,$C$27:$D$5004,2,0)</f>
        <v>#N/A</v>
      </c>
      <c r="E3489" s="99"/>
      <c r="F3489" s="60" t="e">
        <f>VLOOKUP($E3489:$E$5004,'PLANO DE APLICAÇÃO'!$A$5:$B$1002,2,0)</f>
        <v>#N/A</v>
      </c>
      <c r="G3489" s="28"/>
      <c r="H3489" s="29" t="str">
        <f>IF(G3489=1,'ANEXO RP14'!$A$51,(IF(G3489=2,'ANEXO RP14'!$A$52,(IF(G3489=3,'ANEXO RP14'!$A$53,(IF(G3489=4,'ANEXO RP14'!$A$54,(IF(G3489=5,'ANEXO RP14'!$A$55,(IF(G3489=6,'ANEXO RP14'!$A$56,(IF(G3489=7,'ANEXO RP14'!$A$57,(IF(G3489=8,'ANEXO RP14'!$A$58,(IF(G3489=9,'ANEXO RP14'!$A$59,(IF(G3489=10,'ANEXO RP14'!$A$60,(IF(G3489=11,'ANEXO RP14'!$A$61,(IF(G3489=12,'ANEXO RP14'!$A$62,(IF(G3489=13,'ANEXO RP14'!$A$63,(IF(G3489=14,'ANEXO RP14'!$A$64,(IF(G3489=15,'ANEXO RP14'!$A$65,(IF(G3489=16,'ANEXO RP14'!$A$66," ")))))))))))))))))))))))))))))))</f>
        <v xml:space="preserve"> </v>
      </c>
      <c r="I3489" s="106"/>
      <c r="J3489" s="114"/>
      <c r="K3489" s="91"/>
    </row>
    <row r="3490" spans="1:11" s="30" customFormat="1" ht="41.25" customHeight="1" thickBot="1" x14ac:dyDescent="0.3">
      <c r="A3490" s="113"/>
      <c r="B3490" s="93"/>
      <c r="C3490" s="55"/>
      <c r="D3490" s="94" t="e">
        <f>VLOOKUP($C3489:$C$5004,$C$27:$D$5004,2,0)</f>
        <v>#N/A</v>
      </c>
      <c r="E3490" s="99"/>
      <c r="F3490" s="60" t="e">
        <f>VLOOKUP($E3490:$E$5004,'PLANO DE APLICAÇÃO'!$A$5:$B$1002,2,0)</f>
        <v>#N/A</v>
      </c>
      <c r="G3490" s="28"/>
      <c r="H3490" s="29" t="str">
        <f>IF(G3490=1,'ANEXO RP14'!$A$51,(IF(G3490=2,'ANEXO RP14'!$A$52,(IF(G3490=3,'ANEXO RP14'!$A$53,(IF(G3490=4,'ANEXO RP14'!$A$54,(IF(G3490=5,'ANEXO RP14'!$A$55,(IF(G3490=6,'ANEXO RP14'!$A$56,(IF(G3490=7,'ANEXO RP14'!$A$57,(IF(G3490=8,'ANEXO RP14'!$A$58,(IF(G3490=9,'ANEXO RP14'!$A$59,(IF(G3490=10,'ANEXO RP14'!$A$60,(IF(G3490=11,'ANEXO RP14'!$A$61,(IF(G3490=12,'ANEXO RP14'!$A$62,(IF(G3490=13,'ANEXO RP14'!$A$63,(IF(G3490=14,'ANEXO RP14'!$A$64,(IF(G3490=15,'ANEXO RP14'!$A$65,(IF(G3490=16,'ANEXO RP14'!$A$66," ")))))))))))))))))))))))))))))))</f>
        <v xml:space="preserve"> </v>
      </c>
      <c r="I3490" s="106"/>
      <c r="J3490" s="114"/>
      <c r="K3490" s="91"/>
    </row>
    <row r="3491" spans="1:11" s="30" customFormat="1" ht="41.25" customHeight="1" thickBot="1" x14ac:dyDescent="0.3">
      <c r="A3491" s="113"/>
      <c r="B3491" s="93"/>
      <c r="C3491" s="55"/>
      <c r="D3491" s="94" t="e">
        <f>VLOOKUP($C3490:$C$5004,$C$27:$D$5004,2,0)</f>
        <v>#N/A</v>
      </c>
      <c r="E3491" s="99"/>
      <c r="F3491" s="60" t="e">
        <f>VLOOKUP($E3491:$E$5004,'PLANO DE APLICAÇÃO'!$A$5:$B$1002,2,0)</f>
        <v>#N/A</v>
      </c>
      <c r="G3491" s="28"/>
      <c r="H3491" s="29" t="str">
        <f>IF(G3491=1,'ANEXO RP14'!$A$51,(IF(G3491=2,'ANEXO RP14'!$A$52,(IF(G3491=3,'ANEXO RP14'!$A$53,(IF(G3491=4,'ANEXO RP14'!$A$54,(IF(G3491=5,'ANEXO RP14'!$A$55,(IF(G3491=6,'ANEXO RP14'!$A$56,(IF(G3491=7,'ANEXO RP14'!$A$57,(IF(G3491=8,'ANEXO RP14'!$A$58,(IF(G3491=9,'ANEXO RP14'!$A$59,(IF(G3491=10,'ANEXO RP14'!$A$60,(IF(G3491=11,'ANEXO RP14'!$A$61,(IF(G3491=12,'ANEXO RP14'!$A$62,(IF(G3491=13,'ANEXO RP14'!$A$63,(IF(G3491=14,'ANEXO RP14'!$A$64,(IF(G3491=15,'ANEXO RP14'!$A$65,(IF(G3491=16,'ANEXO RP14'!$A$66," ")))))))))))))))))))))))))))))))</f>
        <v xml:space="preserve"> </v>
      </c>
      <c r="I3491" s="106"/>
      <c r="J3491" s="114"/>
      <c r="K3491" s="91"/>
    </row>
    <row r="3492" spans="1:11" s="30" customFormat="1" ht="41.25" customHeight="1" thickBot="1" x14ac:dyDescent="0.3">
      <c r="A3492" s="113"/>
      <c r="B3492" s="93"/>
      <c r="C3492" s="55"/>
      <c r="D3492" s="94" t="e">
        <f>VLOOKUP($C3491:$C$5004,$C$27:$D$5004,2,0)</f>
        <v>#N/A</v>
      </c>
      <c r="E3492" s="99"/>
      <c r="F3492" s="60" t="e">
        <f>VLOOKUP($E3492:$E$5004,'PLANO DE APLICAÇÃO'!$A$5:$B$1002,2,0)</f>
        <v>#N/A</v>
      </c>
      <c r="G3492" s="28"/>
      <c r="H3492" s="29" t="str">
        <f>IF(G3492=1,'ANEXO RP14'!$A$51,(IF(G3492=2,'ANEXO RP14'!$A$52,(IF(G3492=3,'ANEXO RP14'!$A$53,(IF(G3492=4,'ANEXO RP14'!$A$54,(IF(G3492=5,'ANEXO RP14'!$A$55,(IF(G3492=6,'ANEXO RP14'!$A$56,(IF(G3492=7,'ANEXO RP14'!$A$57,(IF(G3492=8,'ANEXO RP14'!$A$58,(IF(G3492=9,'ANEXO RP14'!$A$59,(IF(G3492=10,'ANEXO RP14'!$A$60,(IF(G3492=11,'ANEXO RP14'!$A$61,(IF(G3492=12,'ANEXO RP14'!$A$62,(IF(G3492=13,'ANEXO RP14'!$A$63,(IF(G3492=14,'ANEXO RP14'!$A$64,(IF(G3492=15,'ANEXO RP14'!$A$65,(IF(G3492=16,'ANEXO RP14'!$A$66," ")))))))))))))))))))))))))))))))</f>
        <v xml:space="preserve"> </v>
      </c>
      <c r="I3492" s="106"/>
      <c r="J3492" s="114"/>
      <c r="K3492" s="91"/>
    </row>
    <row r="3493" spans="1:11" s="30" customFormat="1" ht="41.25" customHeight="1" thickBot="1" x14ac:dyDescent="0.3">
      <c r="A3493" s="113"/>
      <c r="B3493" s="93"/>
      <c r="C3493" s="55"/>
      <c r="D3493" s="94" t="e">
        <f>VLOOKUP($C3492:$C$5004,$C$27:$D$5004,2,0)</f>
        <v>#N/A</v>
      </c>
      <c r="E3493" s="99"/>
      <c r="F3493" s="60" t="e">
        <f>VLOOKUP($E3493:$E$5004,'PLANO DE APLICAÇÃO'!$A$5:$B$1002,2,0)</f>
        <v>#N/A</v>
      </c>
      <c r="G3493" s="28"/>
      <c r="H3493" s="29" t="str">
        <f>IF(G3493=1,'ANEXO RP14'!$A$51,(IF(G3493=2,'ANEXO RP14'!$A$52,(IF(G3493=3,'ANEXO RP14'!$A$53,(IF(G3493=4,'ANEXO RP14'!$A$54,(IF(G3493=5,'ANEXO RP14'!$A$55,(IF(G3493=6,'ANEXO RP14'!$A$56,(IF(G3493=7,'ANEXO RP14'!$A$57,(IF(G3493=8,'ANEXO RP14'!$A$58,(IF(G3493=9,'ANEXO RP14'!$A$59,(IF(G3493=10,'ANEXO RP14'!$A$60,(IF(G3493=11,'ANEXO RP14'!$A$61,(IF(G3493=12,'ANEXO RP14'!$A$62,(IF(G3493=13,'ANEXO RP14'!$A$63,(IF(G3493=14,'ANEXO RP14'!$A$64,(IF(G3493=15,'ANEXO RP14'!$A$65,(IF(G3493=16,'ANEXO RP14'!$A$66," ")))))))))))))))))))))))))))))))</f>
        <v xml:space="preserve"> </v>
      </c>
      <c r="I3493" s="106"/>
      <c r="J3493" s="114"/>
      <c r="K3493" s="91"/>
    </row>
    <row r="3494" spans="1:11" s="30" customFormat="1" ht="41.25" customHeight="1" thickBot="1" x14ac:dyDescent="0.3">
      <c r="A3494" s="113"/>
      <c r="B3494" s="93"/>
      <c r="C3494" s="55"/>
      <c r="D3494" s="94" t="e">
        <f>VLOOKUP($C3493:$C$5004,$C$27:$D$5004,2,0)</f>
        <v>#N/A</v>
      </c>
      <c r="E3494" s="99"/>
      <c r="F3494" s="60" t="e">
        <f>VLOOKUP($E3494:$E$5004,'PLANO DE APLICAÇÃO'!$A$5:$B$1002,2,0)</f>
        <v>#N/A</v>
      </c>
      <c r="G3494" s="28"/>
      <c r="H3494" s="29" t="str">
        <f>IF(G3494=1,'ANEXO RP14'!$A$51,(IF(G3494=2,'ANEXO RP14'!$A$52,(IF(G3494=3,'ANEXO RP14'!$A$53,(IF(G3494=4,'ANEXO RP14'!$A$54,(IF(G3494=5,'ANEXO RP14'!$A$55,(IF(G3494=6,'ANEXO RP14'!$A$56,(IF(G3494=7,'ANEXO RP14'!$A$57,(IF(G3494=8,'ANEXO RP14'!$A$58,(IF(G3494=9,'ANEXO RP14'!$A$59,(IF(G3494=10,'ANEXO RP14'!$A$60,(IF(G3494=11,'ANEXO RP14'!$A$61,(IF(G3494=12,'ANEXO RP14'!$A$62,(IF(G3494=13,'ANEXO RP14'!$A$63,(IF(G3494=14,'ANEXO RP14'!$A$64,(IF(G3494=15,'ANEXO RP14'!$A$65,(IF(G3494=16,'ANEXO RP14'!$A$66," ")))))))))))))))))))))))))))))))</f>
        <v xml:space="preserve"> </v>
      </c>
      <c r="I3494" s="106"/>
      <c r="J3494" s="114"/>
      <c r="K3494" s="91"/>
    </row>
    <row r="3495" spans="1:11" s="30" customFormat="1" ht="41.25" customHeight="1" thickBot="1" x14ac:dyDescent="0.3">
      <c r="A3495" s="113"/>
      <c r="B3495" s="93"/>
      <c r="C3495" s="55"/>
      <c r="D3495" s="94" t="e">
        <f>VLOOKUP($C3494:$C$5004,$C$27:$D$5004,2,0)</f>
        <v>#N/A</v>
      </c>
      <c r="E3495" s="99"/>
      <c r="F3495" s="60" t="e">
        <f>VLOOKUP($E3495:$E$5004,'PLANO DE APLICAÇÃO'!$A$5:$B$1002,2,0)</f>
        <v>#N/A</v>
      </c>
      <c r="G3495" s="28"/>
      <c r="H3495" s="29" t="str">
        <f>IF(G3495=1,'ANEXO RP14'!$A$51,(IF(G3495=2,'ANEXO RP14'!$A$52,(IF(G3495=3,'ANEXO RP14'!$A$53,(IF(G3495=4,'ANEXO RP14'!$A$54,(IF(G3495=5,'ANEXO RP14'!$A$55,(IF(G3495=6,'ANEXO RP14'!$A$56,(IF(G3495=7,'ANEXO RP14'!$A$57,(IF(G3495=8,'ANEXO RP14'!$A$58,(IF(G3495=9,'ANEXO RP14'!$A$59,(IF(G3495=10,'ANEXO RP14'!$A$60,(IF(G3495=11,'ANEXO RP14'!$A$61,(IF(G3495=12,'ANEXO RP14'!$A$62,(IF(G3495=13,'ANEXO RP14'!$A$63,(IF(G3495=14,'ANEXO RP14'!$A$64,(IF(G3495=15,'ANEXO RP14'!$A$65,(IF(G3495=16,'ANEXO RP14'!$A$66," ")))))))))))))))))))))))))))))))</f>
        <v xml:space="preserve"> </v>
      </c>
      <c r="I3495" s="106"/>
      <c r="J3495" s="114"/>
      <c r="K3495" s="91"/>
    </row>
    <row r="3496" spans="1:11" s="30" customFormat="1" ht="41.25" customHeight="1" thickBot="1" x14ac:dyDescent="0.3">
      <c r="A3496" s="113"/>
      <c r="B3496" s="93"/>
      <c r="C3496" s="55"/>
      <c r="D3496" s="94" t="e">
        <f>VLOOKUP($C3495:$C$5004,$C$27:$D$5004,2,0)</f>
        <v>#N/A</v>
      </c>
      <c r="E3496" s="99"/>
      <c r="F3496" s="60" t="e">
        <f>VLOOKUP($E3496:$E$5004,'PLANO DE APLICAÇÃO'!$A$5:$B$1002,2,0)</f>
        <v>#N/A</v>
      </c>
      <c r="G3496" s="28"/>
      <c r="H3496" s="29" t="str">
        <f>IF(G3496=1,'ANEXO RP14'!$A$51,(IF(G3496=2,'ANEXO RP14'!$A$52,(IF(G3496=3,'ANEXO RP14'!$A$53,(IF(G3496=4,'ANEXO RP14'!$A$54,(IF(G3496=5,'ANEXO RP14'!$A$55,(IF(G3496=6,'ANEXO RP14'!$A$56,(IF(G3496=7,'ANEXO RP14'!$A$57,(IF(G3496=8,'ANEXO RP14'!$A$58,(IF(G3496=9,'ANEXO RP14'!$A$59,(IF(G3496=10,'ANEXO RP14'!$A$60,(IF(G3496=11,'ANEXO RP14'!$A$61,(IF(G3496=12,'ANEXO RP14'!$A$62,(IF(G3496=13,'ANEXO RP14'!$A$63,(IF(G3496=14,'ANEXO RP14'!$A$64,(IF(G3496=15,'ANEXO RP14'!$A$65,(IF(G3496=16,'ANEXO RP14'!$A$66," ")))))))))))))))))))))))))))))))</f>
        <v xml:space="preserve"> </v>
      </c>
      <c r="I3496" s="106"/>
      <c r="J3496" s="114"/>
      <c r="K3496" s="91"/>
    </row>
    <row r="3497" spans="1:11" s="30" customFormat="1" ht="41.25" customHeight="1" thickBot="1" x14ac:dyDescent="0.3">
      <c r="A3497" s="113"/>
      <c r="B3497" s="93"/>
      <c r="C3497" s="55"/>
      <c r="D3497" s="94" t="e">
        <f>VLOOKUP($C3496:$C$5004,$C$27:$D$5004,2,0)</f>
        <v>#N/A</v>
      </c>
      <c r="E3497" s="99"/>
      <c r="F3497" s="60" t="e">
        <f>VLOOKUP($E3497:$E$5004,'PLANO DE APLICAÇÃO'!$A$5:$B$1002,2,0)</f>
        <v>#N/A</v>
      </c>
      <c r="G3497" s="28"/>
      <c r="H3497" s="29" t="str">
        <f>IF(G3497=1,'ANEXO RP14'!$A$51,(IF(G3497=2,'ANEXO RP14'!$A$52,(IF(G3497=3,'ANEXO RP14'!$A$53,(IF(G3497=4,'ANEXO RP14'!$A$54,(IF(G3497=5,'ANEXO RP14'!$A$55,(IF(G3497=6,'ANEXO RP14'!$A$56,(IF(G3497=7,'ANEXO RP14'!$A$57,(IF(G3497=8,'ANEXO RP14'!$A$58,(IF(G3497=9,'ANEXO RP14'!$A$59,(IF(G3497=10,'ANEXO RP14'!$A$60,(IF(G3497=11,'ANEXO RP14'!$A$61,(IF(G3497=12,'ANEXO RP14'!$A$62,(IF(G3497=13,'ANEXO RP14'!$A$63,(IF(G3497=14,'ANEXO RP14'!$A$64,(IF(G3497=15,'ANEXO RP14'!$A$65,(IF(G3497=16,'ANEXO RP14'!$A$66," ")))))))))))))))))))))))))))))))</f>
        <v xml:space="preserve"> </v>
      </c>
      <c r="I3497" s="106"/>
      <c r="J3497" s="114"/>
      <c r="K3497" s="91"/>
    </row>
    <row r="3498" spans="1:11" s="30" customFormat="1" ht="41.25" customHeight="1" thickBot="1" x14ac:dyDescent="0.3">
      <c r="A3498" s="113"/>
      <c r="B3498" s="93"/>
      <c r="C3498" s="55"/>
      <c r="D3498" s="94" t="e">
        <f>VLOOKUP($C3497:$C$5004,$C$27:$D$5004,2,0)</f>
        <v>#N/A</v>
      </c>
      <c r="E3498" s="99"/>
      <c r="F3498" s="60" t="e">
        <f>VLOOKUP($E3498:$E$5004,'PLANO DE APLICAÇÃO'!$A$5:$B$1002,2,0)</f>
        <v>#N/A</v>
      </c>
      <c r="G3498" s="28"/>
      <c r="H3498" s="29" t="str">
        <f>IF(G3498=1,'ANEXO RP14'!$A$51,(IF(G3498=2,'ANEXO RP14'!$A$52,(IF(G3498=3,'ANEXO RP14'!$A$53,(IF(G3498=4,'ANEXO RP14'!$A$54,(IF(G3498=5,'ANEXO RP14'!$A$55,(IF(G3498=6,'ANEXO RP14'!$A$56,(IF(G3498=7,'ANEXO RP14'!$A$57,(IF(G3498=8,'ANEXO RP14'!$A$58,(IF(G3498=9,'ANEXO RP14'!$A$59,(IF(G3498=10,'ANEXO RP14'!$A$60,(IF(G3498=11,'ANEXO RP14'!$A$61,(IF(G3498=12,'ANEXO RP14'!$A$62,(IF(G3498=13,'ANEXO RP14'!$A$63,(IF(G3498=14,'ANEXO RP14'!$A$64,(IF(G3498=15,'ANEXO RP14'!$A$65,(IF(G3498=16,'ANEXO RP14'!$A$66," ")))))))))))))))))))))))))))))))</f>
        <v xml:space="preserve"> </v>
      </c>
      <c r="I3498" s="106"/>
      <c r="J3498" s="114"/>
      <c r="K3498" s="91"/>
    </row>
    <row r="3499" spans="1:11" s="30" customFormat="1" ht="41.25" customHeight="1" thickBot="1" x14ac:dyDescent="0.3">
      <c r="A3499" s="113"/>
      <c r="B3499" s="93"/>
      <c r="C3499" s="55"/>
      <c r="D3499" s="94" t="e">
        <f>VLOOKUP($C3498:$C$5004,$C$27:$D$5004,2,0)</f>
        <v>#N/A</v>
      </c>
      <c r="E3499" s="99"/>
      <c r="F3499" s="60" t="e">
        <f>VLOOKUP($E3499:$E$5004,'PLANO DE APLICAÇÃO'!$A$5:$B$1002,2,0)</f>
        <v>#N/A</v>
      </c>
      <c r="G3499" s="28"/>
      <c r="H3499" s="29" t="str">
        <f>IF(G3499=1,'ANEXO RP14'!$A$51,(IF(G3499=2,'ANEXO RP14'!$A$52,(IF(G3499=3,'ANEXO RP14'!$A$53,(IF(G3499=4,'ANEXO RP14'!$A$54,(IF(G3499=5,'ANEXO RP14'!$A$55,(IF(G3499=6,'ANEXO RP14'!$A$56,(IF(G3499=7,'ANEXO RP14'!$A$57,(IF(G3499=8,'ANEXO RP14'!$A$58,(IF(G3499=9,'ANEXO RP14'!$A$59,(IF(G3499=10,'ANEXO RP14'!$A$60,(IF(G3499=11,'ANEXO RP14'!$A$61,(IF(G3499=12,'ANEXO RP14'!$A$62,(IF(G3499=13,'ANEXO RP14'!$A$63,(IF(G3499=14,'ANEXO RP14'!$A$64,(IF(G3499=15,'ANEXO RP14'!$A$65,(IF(G3499=16,'ANEXO RP14'!$A$66," ")))))))))))))))))))))))))))))))</f>
        <v xml:space="preserve"> </v>
      </c>
      <c r="I3499" s="106"/>
      <c r="J3499" s="114"/>
      <c r="K3499" s="91"/>
    </row>
    <row r="3500" spans="1:11" s="30" customFormat="1" ht="41.25" customHeight="1" thickBot="1" x14ac:dyDescent="0.3">
      <c r="A3500" s="113"/>
      <c r="B3500" s="93"/>
      <c r="C3500" s="55"/>
      <c r="D3500" s="94" t="e">
        <f>VLOOKUP($C3499:$C$5004,$C$27:$D$5004,2,0)</f>
        <v>#N/A</v>
      </c>
      <c r="E3500" s="99"/>
      <c r="F3500" s="60" t="e">
        <f>VLOOKUP($E3500:$E$5004,'PLANO DE APLICAÇÃO'!$A$5:$B$1002,2,0)</f>
        <v>#N/A</v>
      </c>
      <c r="G3500" s="28"/>
      <c r="H3500" s="29" t="str">
        <f>IF(G3500=1,'ANEXO RP14'!$A$51,(IF(G3500=2,'ANEXO RP14'!$A$52,(IF(G3500=3,'ANEXO RP14'!$A$53,(IF(G3500=4,'ANEXO RP14'!$A$54,(IF(G3500=5,'ANEXO RP14'!$A$55,(IF(G3500=6,'ANEXO RP14'!$A$56,(IF(G3500=7,'ANEXO RP14'!$A$57,(IF(G3500=8,'ANEXO RP14'!$A$58,(IF(G3500=9,'ANEXO RP14'!$A$59,(IF(G3500=10,'ANEXO RP14'!$A$60,(IF(G3500=11,'ANEXO RP14'!$A$61,(IF(G3500=12,'ANEXO RP14'!$A$62,(IF(G3500=13,'ANEXO RP14'!$A$63,(IF(G3500=14,'ANEXO RP14'!$A$64,(IF(G3500=15,'ANEXO RP14'!$A$65,(IF(G3500=16,'ANEXO RP14'!$A$66," ")))))))))))))))))))))))))))))))</f>
        <v xml:space="preserve"> </v>
      </c>
      <c r="I3500" s="106"/>
      <c r="J3500" s="114"/>
      <c r="K3500" s="91"/>
    </row>
    <row r="3501" spans="1:11" s="30" customFormat="1" ht="41.25" customHeight="1" thickBot="1" x14ac:dyDescent="0.3">
      <c r="A3501" s="113"/>
      <c r="B3501" s="93"/>
      <c r="C3501" s="55"/>
      <c r="D3501" s="94" t="e">
        <f>VLOOKUP($C3500:$C$5004,$C$27:$D$5004,2,0)</f>
        <v>#N/A</v>
      </c>
      <c r="E3501" s="99"/>
      <c r="F3501" s="60" t="e">
        <f>VLOOKUP($E3501:$E$5004,'PLANO DE APLICAÇÃO'!$A$5:$B$1002,2,0)</f>
        <v>#N/A</v>
      </c>
      <c r="G3501" s="28"/>
      <c r="H3501" s="29" t="str">
        <f>IF(G3501=1,'ANEXO RP14'!$A$51,(IF(G3501=2,'ANEXO RP14'!$A$52,(IF(G3501=3,'ANEXO RP14'!$A$53,(IF(G3501=4,'ANEXO RP14'!$A$54,(IF(G3501=5,'ANEXO RP14'!$A$55,(IF(G3501=6,'ANEXO RP14'!$A$56,(IF(G3501=7,'ANEXO RP14'!$A$57,(IF(G3501=8,'ANEXO RP14'!$A$58,(IF(G3501=9,'ANEXO RP14'!$A$59,(IF(G3501=10,'ANEXO RP14'!$A$60,(IF(G3501=11,'ANEXO RP14'!$A$61,(IF(G3501=12,'ANEXO RP14'!$A$62,(IF(G3501=13,'ANEXO RP14'!$A$63,(IF(G3501=14,'ANEXO RP14'!$A$64,(IF(G3501=15,'ANEXO RP14'!$A$65,(IF(G3501=16,'ANEXO RP14'!$A$66," ")))))))))))))))))))))))))))))))</f>
        <v xml:space="preserve"> </v>
      </c>
      <c r="I3501" s="106"/>
      <c r="J3501" s="114"/>
      <c r="K3501" s="91"/>
    </row>
    <row r="3502" spans="1:11" s="30" customFormat="1" ht="41.25" customHeight="1" thickBot="1" x14ac:dyDescent="0.3">
      <c r="A3502" s="113"/>
      <c r="B3502" s="93"/>
      <c r="C3502" s="55"/>
      <c r="D3502" s="94" t="e">
        <f>VLOOKUP($C3501:$C$5004,$C$27:$D$5004,2,0)</f>
        <v>#N/A</v>
      </c>
      <c r="E3502" s="99"/>
      <c r="F3502" s="60" t="e">
        <f>VLOOKUP($E3502:$E$5004,'PLANO DE APLICAÇÃO'!$A$5:$B$1002,2,0)</f>
        <v>#N/A</v>
      </c>
      <c r="G3502" s="28"/>
      <c r="H3502" s="29" t="str">
        <f>IF(G3502=1,'ANEXO RP14'!$A$51,(IF(G3502=2,'ANEXO RP14'!$A$52,(IF(G3502=3,'ANEXO RP14'!$A$53,(IF(G3502=4,'ANEXO RP14'!$A$54,(IF(G3502=5,'ANEXO RP14'!$A$55,(IF(G3502=6,'ANEXO RP14'!$A$56,(IF(G3502=7,'ANEXO RP14'!$A$57,(IF(G3502=8,'ANEXO RP14'!$A$58,(IF(G3502=9,'ANEXO RP14'!$A$59,(IF(G3502=10,'ANEXO RP14'!$A$60,(IF(G3502=11,'ANEXO RP14'!$A$61,(IF(G3502=12,'ANEXO RP14'!$A$62,(IF(G3502=13,'ANEXO RP14'!$A$63,(IF(G3502=14,'ANEXO RP14'!$A$64,(IF(G3502=15,'ANEXO RP14'!$A$65,(IF(G3502=16,'ANEXO RP14'!$A$66," ")))))))))))))))))))))))))))))))</f>
        <v xml:space="preserve"> </v>
      </c>
      <c r="I3502" s="106"/>
      <c r="J3502" s="114"/>
      <c r="K3502" s="91"/>
    </row>
    <row r="3503" spans="1:11" s="30" customFormat="1" ht="41.25" customHeight="1" thickBot="1" x14ac:dyDescent="0.3">
      <c r="A3503" s="113"/>
      <c r="B3503" s="93"/>
      <c r="C3503" s="55"/>
      <c r="D3503" s="94" t="e">
        <f>VLOOKUP($C3502:$C$5004,$C$27:$D$5004,2,0)</f>
        <v>#N/A</v>
      </c>
      <c r="E3503" s="99"/>
      <c r="F3503" s="60" t="e">
        <f>VLOOKUP($E3503:$E$5004,'PLANO DE APLICAÇÃO'!$A$5:$B$1002,2,0)</f>
        <v>#N/A</v>
      </c>
      <c r="G3503" s="28"/>
      <c r="H3503" s="29" t="str">
        <f>IF(G3503=1,'ANEXO RP14'!$A$51,(IF(G3503=2,'ANEXO RP14'!$A$52,(IF(G3503=3,'ANEXO RP14'!$A$53,(IF(G3503=4,'ANEXO RP14'!$A$54,(IF(G3503=5,'ANEXO RP14'!$A$55,(IF(G3503=6,'ANEXO RP14'!$A$56,(IF(G3503=7,'ANEXO RP14'!$A$57,(IF(G3503=8,'ANEXO RP14'!$A$58,(IF(G3503=9,'ANEXO RP14'!$A$59,(IF(G3503=10,'ANEXO RP14'!$A$60,(IF(G3503=11,'ANEXO RP14'!$A$61,(IF(G3503=12,'ANEXO RP14'!$A$62,(IF(G3503=13,'ANEXO RP14'!$A$63,(IF(G3503=14,'ANEXO RP14'!$A$64,(IF(G3503=15,'ANEXO RP14'!$A$65,(IF(G3503=16,'ANEXO RP14'!$A$66," ")))))))))))))))))))))))))))))))</f>
        <v xml:space="preserve"> </v>
      </c>
      <c r="I3503" s="106"/>
      <c r="J3503" s="114"/>
      <c r="K3503" s="91"/>
    </row>
    <row r="3504" spans="1:11" s="30" customFormat="1" ht="41.25" customHeight="1" thickBot="1" x14ac:dyDescent="0.3">
      <c r="A3504" s="113"/>
      <c r="B3504" s="93"/>
      <c r="C3504" s="55"/>
      <c r="D3504" s="94" t="e">
        <f>VLOOKUP($C3503:$C$5004,$C$27:$D$5004,2,0)</f>
        <v>#N/A</v>
      </c>
      <c r="E3504" s="99"/>
      <c r="F3504" s="60" t="e">
        <f>VLOOKUP($E3504:$E$5004,'PLANO DE APLICAÇÃO'!$A$5:$B$1002,2,0)</f>
        <v>#N/A</v>
      </c>
      <c r="G3504" s="28"/>
      <c r="H3504" s="29" t="str">
        <f>IF(G3504=1,'ANEXO RP14'!$A$51,(IF(G3504=2,'ANEXO RP14'!$A$52,(IF(G3504=3,'ANEXO RP14'!$A$53,(IF(G3504=4,'ANEXO RP14'!$A$54,(IF(G3504=5,'ANEXO RP14'!$A$55,(IF(G3504=6,'ANEXO RP14'!$A$56,(IF(G3504=7,'ANEXO RP14'!$A$57,(IF(G3504=8,'ANEXO RP14'!$A$58,(IF(G3504=9,'ANEXO RP14'!$A$59,(IF(G3504=10,'ANEXO RP14'!$A$60,(IF(G3504=11,'ANEXO RP14'!$A$61,(IF(G3504=12,'ANEXO RP14'!$A$62,(IF(G3504=13,'ANEXO RP14'!$A$63,(IF(G3504=14,'ANEXO RP14'!$A$64,(IF(G3504=15,'ANEXO RP14'!$A$65,(IF(G3504=16,'ANEXO RP14'!$A$66," ")))))))))))))))))))))))))))))))</f>
        <v xml:space="preserve"> </v>
      </c>
      <c r="I3504" s="106"/>
      <c r="J3504" s="114"/>
      <c r="K3504" s="91"/>
    </row>
    <row r="3505" spans="1:11" s="30" customFormat="1" ht="41.25" customHeight="1" thickBot="1" x14ac:dyDescent="0.3">
      <c r="A3505" s="113"/>
      <c r="B3505" s="93"/>
      <c r="C3505" s="55"/>
      <c r="D3505" s="94" t="e">
        <f>VLOOKUP($C3504:$C$5004,$C$27:$D$5004,2,0)</f>
        <v>#N/A</v>
      </c>
      <c r="E3505" s="99"/>
      <c r="F3505" s="60" t="e">
        <f>VLOOKUP($E3505:$E$5004,'PLANO DE APLICAÇÃO'!$A$5:$B$1002,2,0)</f>
        <v>#N/A</v>
      </c>
      <c r="G3505" s="28"/>
      <c r="H3505" s="29" t="str">
        <f>IF(G3505=1,'ANEXO RP14'!$A$51,(IF(G3505=2,'ANEXO RP14'!$A$52,(IF(G3505=3,'ANEXO RP14'!$A$53,(IF(G3505=4,'ANEXO RP14'!$A$54,(IF(G3505=5,'ANEXO RP14'!$A$55,(IF(G3505=6,'ANEXO RP14'!$A$56,(IF(G3505=7,'ANEXO RP14'!$A$57,(IF(G3505=8,'ANEXO RP14'!$A$58,(IF(G3505=9,'ANEXO RP14'!$A$59,(IF(G3505=10,'ANEXO RP14'!$A$60,(IF(G3505=11,'ANEXO RP14'!$A$61,(IF(G3505=12,'ANEXO RP14'!$A$62,(IF(G3505=13,'ANEXO RP14'!$A$63,(IF(G3505=14,'ANEXO RP14'!$A$64,(IF(G3505=15,'ANEXO RP14'!$A$65,(IF(G3505=16,'ANEXO RP14'!$A$66," ")))))))))))))))))))))))))))))))</f>
        <v xml:space="preserve"> </v>
      </c>
      <c r="I3505" s="106"/>
      <c r="J3505" s="114"/>
      <c r="K3505" s="91"/>
    </row>
    <row r="3506" spans="1:11" s="30" customFormat="1" ht="41.25" customHeight="1" thickBot="1" x14ac:dyDescent="0.3">
      <c r="A3506" s="113"/>
      <c r="B3506" s="93"/>
      <c r="C3506" s="55"/>
      <c r="D3506" s="94" t="e">
        <f>VLOOKUP($C3505:$C$5004,$C$27:$D$5004,2,0)</f>
        <v>#N/A</v>
      </c>
      <c r="E3506" s="99"/>
      <c r="F3506" s="60" t="e">
        <f>VLOOKUP($E3506:$E$5004,'PLANO DE APLICAÇÃO'!$A$5:$B$1002,2,0)</f>
        <v>#N/A</v>
      </c>
      <c r="G3506" s="28"/>
      <c r="H3506" s="29" t="str">
        <f>IF(G3506=1,'ANEXO RP14'!$A$51,(IF(G3506=2,'ANEXO RP14'!$A$52,(IF(G3506=3,'ANEXO RP14'!$A$53,(IF(G3506=4,'ANEXO RP14'!$A$54,(IF(G3506=5,'ANEXO RP14'!$A$55,(IF(G3506=6,'ANEXO RP14'!$A$56,(IF(G3506=7,'ANEXO RP14'!$A$57,(IF(G3506=8,'ANEXO RP14'!$A$58,(IF(G3506=9,'ANEXO RP14'!$A$59,(IF(G3506=10,'ANEXO RP14'!$A$60,(IF(G3506=11,'ANEXO RP14'!$A$61,(IF(G3506=12,'ANEXO RP14'!$A$62,(IF(G3506=13,'ANEXO RP14'!$A$63,(IF(G3506=14,'ANEXO RP14'!$A$64,(IF(G3506=15,'ANEXO RP14'!$A$65,(IF(G3506=16,'ANEXO RP14'!$A$66," ")))))))))))))))))))))))))))))))</f>
        <v xml:space="preserve"> </v>
      </c>
      <c r="I3506" s="106"/>
      <c r="J3506" s="114"/>
      <c r="K3506" s="91"/>
    </row>
    <row r="3507" spans="1:11" s="30" customFormat="1" ht="41.25" customHeight="1" thickBot="1" x14ac:dyDescent="0.3">
      <c r="A3507" s="113"/>
      <c r="B3507" s="93"/>
      <c r="C3507" s="55"/>
      <c r="D3507" s="94" t="e">
        <f>VLOOKUP($C3506:$C$5004,$C$27:$D$5004,2,0)</f>
        <v>#N/A</v>
      </c>
      <c r="E3507" s="99"/>
      <c r="F3507" s="60" t="e">
        <f>VLOOKUP($E3507:$E$5004,'PLANO DE APLICAÇÃO'!$A$5:$B$1002,2,0)</f>
        <v>#N/A</v>
      </c>
      <c r="G3507" s="28"/>
      <c r="H3507" s="29" t="str">
        <f>IF(G3507=1,'ANEXO RP14'!$A$51,(IF(G3507=2,'ANEXO RP14'!$A$52,(IF(G3507=3,'ANEXO RP14'!$A$53,(IF(G3507=4,'ANEXO RP14'!$A$54,(IF(G3507=5,'ANEXO RP14'!$A$55,(IF(G3507=6,'ANEXO RP14'!$A$56,(IF(G3507=7,'ANEXO RP14'!$A$57,(IF(G3507=8,'ANEXO RP14'!$A$58,(IF(G3507=9,'ANEXO RP14'!$A$59,(IF(G3507=10,'ANEXO RP14'!$A$60,(IF(G3507=11,'ANEXO RP14'!$A$61,(IF(G3507=12,'ANEXO RP14'!$A$62,(IF(G3507=13,'ANEXO RP14'!$A$63,(IF(G3507=14,'ANEXO RP14'!$A$64,(IF(G3507=15,'ANEXO RP14'!$A$65,(IF(G3507=16,'ANEXO RP14'!$A$66," ")))))))))))))))))))))))))))))))</f>
        <v xml:space="preserve"> </v>
      </c>
      <c r="I3507" s="106"/>
      <c r="J3507" s="114"/>
      <c r="K3507" s="91"/>
    </row>
    <row r="3508" spans="1:11" s="30" customFormat="1" ht="41.25" customHeight="1" thickBot="1" x14ac:dyDescent="0.3">
      <c r="A3508" s="113"/>
      <c r="B3508" s="93"/>
      <c r="C3508" s="55"/>
      <c r="D3508" s="94" t="e">
        <f>VLOOKUP($C3507:$C$5004,$C$27:$D$5004,2,0)</f>
        <v>#N/A</v>
      </c>
      <c r="E3508" s="99"/>
      <c r="F3508" s="60" t="e">
        <f>VLOOKUP($E3508:$E$5004,'PLANO DE APLICAÇÃO'!$A$5:$B$1002,2,0)</f>
        <v>#N/A</v>
      </c>
      <c r="G3508" s="28"/>
      <c r="H3508" s="29" t="str">
        <f>IF(G3508=1,'ANEXO RP14'!$A$51,(IF(G3508=2,'ANEXO RP14'!$A$52,(IF(G3508=3,'ANEXO RP14'!$A$53,(IF(G3508=4,'ANEXO RP14'!$A$54,(IF(G3508=5,'ANEXO RP14'!$A$55,(IF(G3508=6,'ANEXO RP14'!$A$56,(IF(G3508=7,'ANEXO RP14'!$A$57,(IF(G3508=8,'ANEXO RP14'!$A$58,(IF(G3508=9,'ANEXO RP14'!$A$59,(IF(G3508=10,'ANEXO RP14'!$A$60,(IF(G3508=11,'ANEXO RP14'!$A$61,(IF(G3508=12,'ANEXO RP14'!$A$62,(IF(G3508=13,'ANEXO RP14'!$A$63,(IF(G3508=14,'ANEXO RP14'!$A$64,(IF(G3508=15,'ANEXO RP14'!$A$65,(IF(G3508=16,'ANEXO RP14'!$A$66," ")))))))))))))))))))))))))))))))</f>
        <v xml:space="preserve"> </v>
      </c>
      <c r="I3508" s="106"/>
      <c r="J3508" s="114"/>
      <c r="K3508" s="91"/>
    </row>
    <row r="3509" spans="1:11" s="30" customFormat="1" ht="41.25" customHeight="1" thickBot="1" x14ac:dyDescent="0.3">
      <c r="A3509" s="113"/>
      <c r="B3509" s="93"/>
      <c r="C3509" s="55"/>
      <c r="D3509" s="94" t="e">
        <f>VLOOKUP($C3508:$C$5004,$C$27:$D$5004,2,0)</f>
        <v>#N/A</v>
      </c>
      <c r="E3509" s="99"/>
      <c r="F3509" s="60" t="e">
        <f>VLOOKUP($E3509:$E$5004,'PLANO DE APLICAÇÃO'!$A$5:$B$1002,2,0)</f>
        <v>#N/A</v>
      </c>
      <c r="G3509" s="28"/>
      <c r="H3509" s="29" t="str">
        <f>IF(G3509=1,'ANEXO RP14'!$A$51,(IF(G3509=2,'ANEXO RP14'!$A$52,(IF(G3509=3,'ANEXO RP14'!$A$53,(IF(G3509=4,'ANEXO RP14'!$A$54,(IF(G3509=5,'ANEXO RP14'!$A$55,(IF(G3509=6,'ANEXO RP14'!$A$56,(IF(G3509=7,'ANEXO RP14'!$A$57,(IF(G3509=8,'ANEXO RP14'!$A$58,(IF(G3509=9,'ANEXO RP14'!$A$59,(IF(G3509=10,'ANEXO RP14'!$A$60,(IF(G3509=11,'ANEXO RP14'!$A$61,(IF(G3509=12,'ANEXO RP14'!$A$62,(IF(G3509=13,'ANEXO RP14'!$A$63,(IF(G3509=14,'ANEXO RP14'!$A$64,(IF(G3509=15,'ANEXO RP14'!$A$65,(IF(G3509=16,'ANEXO RP14'!$A$66," ")))))))))))))))))))))))))))))))</f>
        <v xml:space="preserve"> </v>
      </c>
      <c r="I3509" s="106"/>
      <c r="J3509" s="114"/>
      <c r="K3509" s="91"/>
    </row>
    <row r="3510" spans="1:11" s="30" customFormat="1" ht="41.25" customHeight="1" thickBot="1" x14ac:dyDescent="0.3">
      <c r="A3510" s="113"/>
      <c r="B3510" s="93"/>
      <c r="C3510" s="55"/>
      <c r="D3510" s="94" t="e">
        <f>VLOOKUP($C3509:$C$5004,$C$27:$D$5004,2,0)</f>
        <v>#N/A</v>
      </c>
      <c r="E3510" s="99"/>
      <c r="F3510" s="60" t="e">
        <f>VLOOKUP($E3510:$E$5004,'PLANO DE APLICAÇÃO'!$A$5:$B$1002,2,0)</f>
        <v>#N/A</v>
      </c>
      <c r="G3510" s="28"/>
      <c r="H3510" s="29" t="str">
        <f>IF(G3510=1,'ANEXO RP14'!$A$51,(IF(G3510=2,'ANEXO RP14'!$A$52,(IF(G3510=3,'ANEXO RP14'!$A$53,(IF(G3510=4,'ANEXO RP14'!$A$54,(IF(G3510=5,'ANEXO RP14'!$A$55,(IF(G3510=6,'ANEXO RP14'!$A$56,(IF(G3510=7,'ANEXO RP14'!$A$57,(IF(G3510=8,'ANEXO RP14'!$A$58,(IF(G3510=9,'ANEXO RP14'!$A$59,(IF(G3510=10,'ANEXO RP14'!$A$60,(IF(G3510=11,'ANEXO RP14'!$A$61,(IF(G3510=12,'ANEXO RP14'!$A$62,(IF(G3510=13,'ANEXO RP14'!$A$63,(IF(G3510=14,'ANEXO RP14'!$A$64,(IF(G3510=15,'ANEXO RP14'!$A$65,(IF(G3510=16,'ANEXO RP14'!$A$66," ")))))))))))))))))))))))))))))))</f>
        <v xml:space="preserve"> </v>
      </c>
      <c r="I3510" s="106"/>
      <c r="J3510" s="114"/>
      <c r="K3510" s="91"/>
    </row>
    <row r="3511" spans="1:11" s="30" customFormat="1" ht="41.25" customHeight="1" thickBot="1" x14ac:dyDescent="0.3">
      <c r="A3511" s="113"/>
      <c r="B3511" s="93"/>
      <c r="C3511" s="55"/>
      <c r="D3511" s="94" t="e">
        <f>VLOOKUP($C3510:$C$5004,$C$27:$D$5004,2,0)</f>
        <v>#N/A</v>
      </c>
      <c r="E3511" s="99"/>
      <c r="F3511" s="60" t="e">
        <f>VLOOKUP($E3511:$E$5004,'PLANO DE APLICAÇÃO'!$A$5:$B$1002,2,0)</f>
        <v>#N/A</v>
      </c>
      <c r="G3511" s="28"/>
      <c r="H3511" s="29" t="str">
        <f>IF(G3511=1,'ANEXO RP14'!$A$51,(IF(G3511=2,'ANEXO RP14'!$A$52,(IF(G3511=3,'ANEXO RP14'!$A$53,(IF(G3511=4,'ANEXO RP14'!$A$54,(IF(G3511=5,'ANEXO RP14'!$A$55,(IF(G3511=6,'ANEXO RP14'!$A$56,(IF(G3511=7,'ANEXO RP14'!$A$57,(IF(G3511=8,'ANEXO RP14'!$A$58,(IF(G3511=9,'ANEXO RP14'!$A$59,(IF(G3511=10,'ANEXO RP14'!$A$60,(IF(G3511=11,'ANEXO RP14'!$A$61,(IF(G3511=12,'ANEXO RP14'!$A$62,(IF(G3511=13,'ANEXO RP14'!$A$63,(IF(G3511=14,'ANEXO RP14'!$A$64,(IF(G3511=15,'ANEXO RP14'!$A$65,(IF(G3511=16,'ANEXO RP14'!$A$66," ")))))))))))))))))))))))))))))))</f>
        <v xml:space="preserve"> </v>
      </c>
      <c r="I3511" s="106"/>
      <c r="J3511" s="114"/>
      <c r="K3511" s="91"/>
    </row>
    <row r="3512" spans="1:11" s="30" customFormat="1" ht="41.25" customHeight="1" thickBot="1" x14ac:dyDescent="0.3">
      <c r="A3512" s="113"/>
      <c r="B3512" s="93"/>
      <c r="C3512" s="55"/>
      <c r="D3512" s="94" t="e">
        <f>VLOOKUP($C3511:$C$5004,$C$27:$D$5004,2,0)</f>
        <v>#N/A</v>
      </c>
      <c r="E3512" s="99"/>
      <c r="F3512" s="60" t="e">
        <f>VLOOKUP($E3512:$E$5004,'PLANO DE APLICAÇÃO'!$A$5:$B$1002,2,0)</f>
        <v>#N/A</v>
      </c>
      <c r="G3512" s="28"/>
      <c r="H3512" s="29" t="str">
        <f>IF(G3512=1,'ANEXO RP14'!$A$51,(IF(G3512=2,'ANEXO RP14'!$A$52,(IF(G3512=3,'ANEXO RP14'!$A$53,(IF(G3512=4,'ANEXO RP14'!$A$54,(IF(G3512=5,'ANEXO RP14'!$A$55,(IF(G3512=6,'ANEXO RP14'!$A$56,(IF(G3512=7,'ANEXO RP14'!$A$57,(IF(G3512=8,'ANEXO RP14'!$A$58,(IF(G3512=9,'ANEXO RP14'!$A$59,(IF(G3512=10,'ANEXO RP14'!$A$60,(IF(G3512=11,'ANEXO RP14'!$A$61,(IF(G3512=12,'ANEXO RP14'!$A$62,(IF(G3512=13,'ANEXO RP14'!$A$63,(IF(G3512=14,'ANEXO RP14'!$A$64,(IF(G3512=15,'ANEXO RP14'!$A$65,(IF(G3512=16,'ANEXO RP14'!$A$66," ")))))))))))))))))))))))))))))))</f>
        <v xml:space="preserve"> </v>
      </c>
      <c r="I3512" s="106"/>
      <c r="J3512" s="114"/>
      <c r="K3512" s="91"/>
    </row>
    <row r="3513" spans="1:11" s="30" customFormat="1" ht="41.25" customHeight="1" thickBot="1" x14ac:dyDescent="0.3">
      <c r="A3513" s="113"/>
      <c r="B3513" s="93"/>
      <c r="C3513" s="55"/>
      <c r="D3513" s="94" t="e">
        <f>VLOOKUP($C3512:$C$5004,$C$27:$D$5004,2,0)</f>
        <v>#N/A</v>
      </c>
      <c r="E3513" s="99"/>
      <c r="F3513" s="60" t="e">
        <f>VLOOKUP($E3513:$E$5004,'PLANO DE APLICAÇÃO'!$A$5:$B$1002,2,0)</f>
        <v>#N/A</v>
      </c>
      <c r="G3513" s="28"/>
      <c r="H3513" s="29" t="str">
        <f>IF(G3513=1,'ANEXO RP14'!$A$51,(IF(G3513=2,'ANEXO RP14'!$A$52,(IF(G3513=3,'ANEXO RP14'!$A$53,(IF(G3513=4,'ANEXO RP14'!$A$54,(IF(G3513=5,'ANEXO RP14'!$A$55,(IF(G3513=6,'ANEXO RP14'!$A$56,(IF(G3513=7,'ANEXO RP14'!$A$57,(IF(G3513=8,'ANEXO RP14'!$A$58,(IF(G3513=9,'ANEXO RP14'!$A$59,(IF(G3513=10,'ANEXO RP14'!$A$60,(IF(G3513=11,'ANEXO RP14'!$A$61,(IF(G3513=12,'ANEXO RP14'!$A$62,(IF(G3513=13,'ANEXO RP14'!$A$63,(IF(G3513=14,'ANEXO RP14'!$A$64,(IF(G3513=15,'ANEXO RP14'!$A$65,(IF(G3513=16,'ANEXO RP14'!$A$66," ")))))))))))))))))))))))))))))))</f>
        <v xml:space="preserve"> </v>
      </c>
      <c r="I3513" s="106"/>
      <c r="J3513" s="114"/>
      <c r="K3513" s="91"/>
    </row>
    <row r="3514" spans="1:11" s="30" customFormat="1" ht="41.25" customHeight="1" thickBot="1" x14ac:dyDescent="0.3">
      <c r="A3514" s="113"/>
      <c r="B3514" s="93"/>
      <c r="C3514" s="55"/>
      <c r="D3514" s="94" t="e">
        <f>VLOOKUP($C3513:$C$5004,$C$27:$D$5004,2,0)</f>
        <v>#N/A</v>
      </c>
      <c r="E3514" s="99"/>
      <c r="F3514" s="60" t="e">
        <f>VLOOKUP($E3514:$E$5004,'PLANO DE APLICAÇÃO'!$A$5:$B$1002,2,0)</f>
        <v>#N/A</v>
      </c>
      <c r="G3514" s="28"/>
      <c r="H3514" s="29" t="str">
        <f>IF(G3514=1,'ANEXO RP14'!$A$51,(IF(G3514=2,'ANEXO RP14'!$A$52,(IF(G3514=3,'ANEXO RP14'!$A$53,(IF(G3514=4,'ANEXO RP14'!$A$54,(IF(G3514=5,'ANEXO RP14'!$A$55,(IF(G3514=6,'ANEXO RP14'!$A$56,(IF(G3514=7,'ANEXO RP14'!$A$57,(IF(G3514=8,'ANEXO RP14'!$A$58,(IF(G3514=9,'ANEXO RP14'!$A$59,(IF(G3514=10,'ANEXO RP14'!$A$60,(IF(G3514=11,'ANEXO RP14'!$A$61,(IF(G3514=12,'ANEXO RP14'!$A$62,(IF(G3514=13,'ANEXO RP14'!$A$63,(IF(G3514=14,'ANEXO RP14'!$A$64,(IF(G3514=15,'ANEXO RP14'!$A$65,(IF(G3514=16,'ANEXO RP14'!$A$66," ")))))))))))))))))))))))))))))))</f>
        <v xml:space="preserve"> </v>
      </c>
      <c r="I3514" s="106"/>
      <c r="J3514" s="114"/>
      <c r="K3514" s="91"/>
    </row>
    <row r="3515" spans="1:11" s="30" customFormat="1" ht="41.25" customHeight="1" thickBot="1" x14ac:dyDescent="0.3">
      <c r="A3515" s="113"/>
      <c r="B3515" s="93"/>
      <c r="C3515" s="55"/>
      <c r="D3515" s="94" t="e">
        <f>VLOOKUP($C3514:$C$5004,$C$27:$D$5004,2,0)</f>
        <v>#N/A</v>
      </c>
      <c r="E3515" s="99"/>
      <c r="F3515" s="60" t="e">
        <f>VLOOKUP($E3515:$E$5004,'PLANO DE APLICAÇÃO'!$A$5:$B$1002,2,0)</f>
        <v>#N/A</v>
      </c>
      <c r="G3515" s="28"/>
      <c r="H3515" s="29" t="str">
        <f>IF(G3515=1,'ANEXO RP14'!$A$51,(IF(G3515=2,'ANEXO RP14'!$A$52,(IF(G3515=3,'ANEXO RP14'!$A$53,(IF(G3515=4,'ANEXO RP14'!$A$54,(IF(G3515=5,'ANEXO RP14'!$A$55,(IF(G3515=6,'ANEXO RP14'!$A$56,(IF(G3515=7,'ANEXO RP14'!$A$57,(IF(G3515=8,'ANEXO RP14'!$A$58,(IF(G3515=9,'ANEXO RP14'!$A$59,(IF(G3515=10,'ANEXO RP14'!$A$60,(IF(G3515=11,'ANEXO RP14'!$A$61,(IF(G3515=12,'ANEXO RP14'!$A$62,(IF(G3515=13,'ANEXO RP14'!$A$63,(IF(G3515=14,'ANEXO RP14'!$A$64,(IF(G3515=15,'ANEXO RP14'!$A$65,(IF(G3515=16,'ANEXO RP14'!$A$66," ")))))))))))))))))))))))))))))))</f>
        <v xml:space="preserve"> </v>
      </c>
      <c r="I3515" s="106"/>
      <c r="J3515" s="114"/>
      <c r="K3515" s="91"/>
    </row>
    <row r="3516" spans="1:11" s="30" customFormat="1" ht="41.25" customHeight="1" thickBot="1" x14ac:dyDescent="0.3">
      <c r="A3516" s="113"/>
      <c r="B3516" s="93"/>
      <c r="C3516" s="55"/>
      <c r="D3516" s="94" t="e">
        <f>VLOOKUP($C3515:$C$5004,$C$27:$D$5004,2,0)</f>
        <v>#N/A</v>
      </c>
      <c r="E3516" s="99"/>
      <c r="F3516" s="60" t="e">
        <f>VLOOKUP($E3516:$E$5004,'PLANO DE APLICAÇÃO'!$A$5:$B$1002,2,0)</f>
        <v>#N/A</v>
      </c>
      <c r="G3516" s="28"/>
      <c r="H3516" s="29" t="str">
        <f>IF(G3516=1,'ANEXO RP14'!$A$51,(IF(G3516=2,'ANEXO RP14'!$A$52,(IF(G3516=3,'ANEXO RP14'!$A$53,(IF(G3516=4,'ANEXO RP14'!$A$54,(IF(G3516=5,'ANEXO RP14'!$A$55,(IF(G3516=6,'ANEXO RP14'!$A$56,(IF(G3516=7,'ANEXO RP14'!$A$57,(IF(G3516=8,'ANEXO RP14'!$A$58,(IF(G3516=9,'ANEXO RP14'!$A$59,(IF(G3516=10,'ANEXO RP14'!$A$60,(IF(G3516=11,'ANEXO RP14'!$A$61,(IF(G3516=12,'ANEXO RP14'!$A$62,(IF(G3516=13,'ANEXO RP14'!$A$63,(IF(G3516=14,'ANEXO RP14'!$A$64,(IF(G3516=15,'ANEXO RP14'!$A$65,(IF(G3516=16,'ANEXO RP14'!$A$66," ")))))))))))))))))))))))))))))))</f>
        <v xml:space="preserve"> </v>
      </c>
      <c r="I3516" s="106"/>
      <c r="J3516" s="114"/>
      <c r="K3516" s="91"/>
    </row>
    <row r="3517" spans="1:11" s="30" customFormat="1" ht="41.25" customHeight="1" thickBot="1" x14ac:dyDescent="0.3">
      <c r="A3517" s="113"/>
      <c r="B3517" s="93"/>
      <c r="C3517" s="55"/>
      <c r="D3517" s="94" t="e">
        <f>VLOOKUP($C3516:$C$5004,$C$27:$D$5004,2,0)</f>
        <v>#N/A</v>
      </c>
      <c r="E3517" s="99"/>
      <c r="F3517" s="60" t="e">
        <f>VLOOKUP($E3517:$E$5004,'PLANO DE APLICAÇÃO'!$A$5:$B$1002,2,0)</f>
        <v>#N/A</v>
      </c>
      <c r="G3517" s="28"/>
      <c r="H3517" s="29" t="str">
        <f>IF(G3517=1,'ANEXO RP14'!$A$51,(IF(G3517=2,'ANEXO RP14'!$A$52,(IF(G3517=3,'ANEXO RP14'!$A$53,(IF(G3517=4,'ANEXO RP14'!$A$54,(IF(G3517=5,'ANEXO RP14'!$A$55,(IF(G3517=6,'ANEXO RP14'!$A$56,(IF(G3517=7,'ANEXO RP14'!$A$57,(IF(G3517=8,'ANEXO RP14'!$A$58,(IF(G3517=9,'ANEXO RP14'!$A$59,(IF(G3517=10,'ANEXO RP14'!$A$60,(IF(G3517=11,'ANEXO RP14'!$A$61,(IF(G3517=12,'ANEXO RP14'!$A$62,(IF(G3517=13,'ANEXO RP14'!$A$63,(IF(G3517=14,'ANEXO RP14'!$A$64,(IF(G3517=15,'ANEXO RP14'!$A$65,(IF(G3517=16,'ANEXO RP14'!$A$66," ")))))))))))))))))))))))))))))))</f>
        <v xml:space="preserve"> </v>
      </c>
      <c r="I3517" s="106"/>
      <c r="J3517" s="114"/>
      <c r="K3517" s="91"/>
    </row>
    <row r="3518" spans="1:11" s="30" customFormat="1" ht="41.25" customHeight="1" thickBot="1" x14ac:dyDescent="0.3">
      <c r="A3518" s="113"/>
      <c r="B3518" s="93"/>
      <c r="C3518" s="55"/>
      <c r="D3518" s="94" t="e">
        <f>VLOOKUP($C3517:$C$5004,$C$27:$D$5004,2,0)</f>
        <v>#N/A</v>
      </c>
      <c r="E3518" s="99"/>
      <c r="F3518" s="60" t="e">
        <f>VLOOKUP($E3518:$E$5004,'PLANO DE APLICAÇÃO'!$A$5:$B$1002,2,0)</f>
        <v>#N/A</v>
      </c>
      <c r="G3518" s="28"/>
      <c r="H3518" s="29" t="str">
        <f>IF(G3518=1,'ANEXO RP14'!$A$51,(IF(G3518=2,'ANEXO RP14'!$A$52,(IF(G3518=3,'ANEXO RP14'!$A$53,(IF(G3518=4,'ANEXO RP14'!$A$54,(IF(G3518=5,'ANEXO RP14'!$A$55,(IF(G3518=6,'ANEXO RP14'!$A$56,(IF(G3518=7,'ANEXO RP14'!$A$57,(IF(G3518=8,'ANEXO RP14'!$A$58,(IF(G3518=9,'ANEXO RP14'!$A$59,(IF(G3518=10,'ANEXO RP14'!$A$60,(IF(G3518=11,'ANEXO RP14'!$A$61,(IF(G3518=12,'ANEXO RP14'!$A$62,(IF(G3518=13,'ANEXO RP14'!$A$63,(IF(G3518=14,'ANEXO RP14'!$A$64,(IF(G3518=15,'ANEXO RP14'!$A$65,(IF(G3518=16,'ANEXO RP14'!$A$66," ")))))))))))))))))))))))))))))))</f>
        <v xml:space="preserve"> </v>
      </c>
      <c r="I3518" s="106"/>
      <c r="J3518" s="114"/>
      <c r="K3518" s="91"/>
    </row>
    <row r="3519" spans="1:11" s="30" customFormat="1" ht="41.25" customHeight="1" thickBot="1" x14ac:dyDescent="0.3">
      <c r="A3519" s="113"/>
      <c r="B3519" s="93"/>
      <c r="C3519" s="55"/>
      <c r="D3519" s="94" t="e">
        <f>VLOOKUP($C3518:$C$5004,$C$27:$D$5004,2,0)</f>
        <v>#N/A</v>
      </c>
      <c r="E3519" s="99"/>
      <c r="F3519" s="60" t="e">
        <f>VLOOKUP($E3519:$E$5004,'PLANO DE APLICAÇÃO'!$A$5:$B$1002,2,0)</f>
        <v>#N/A</v>
      </c>
      <c r="G3519" s="28"/>
      <c r="H3519" s="29" t="str">
        <f>IF(G3519=1,'ANEXO RP14'!$A$51,(IF(G3519=2,'ANEXO RP14'!$A$52,(IF(G3519=3,'ANEXO RP14'!$A$53,(IF(G3519=4,'ANEXO RP14'!$A$54,(IF(G3519=5,'ANEXO RP14'!$A$55,(IF(G3519=6,'ANEXO RP14'!$A$56,(IF(G3519=7,'ANEXO RP14'!$A$57,(IF(G3519=8,'ANEXO RP14'!$A$58,(IF(G3519=9,'ANEXO RP14'!$A$59,(IF(G3519=10,'ANEXO RP14'!$A$60,(IF(G3519=11,'ANEXO RP14'!$A$61,(IF(G3519=12,'ANEXO RP14'!$A$62,(IF(G3519=13,'ANEXO RP14'!$A$63,(IF(G3519=14,'ANEXO RP14'!$A$64,(IF(G3519=15,'ANEXO RP14'!$A$65,(IF(G3519=16,'ANEXO RP14'!$A$66," ")))))))))))))))))))))))))))))))</f>
        <v xml:space="preserve"> </v>
      </c>
      <c r="I3519" s="106"/>
      <c r="J3519" s="114"/>
      <c r="K3519" s="91"/>
    </row>
    <row r="3520" spans="1:11" s="30" customFormat="1" ht="41.25" customHeight="1" thickBot="1" x14ac:dyDescent="0.3">
      <c r="A3520" s="113"/>
      <c r="B3520" s="93"/>
      <c r="C3520" s="55"/>
      <c r="D3520" s="94" t="e">
        <f>VLOOKUP($C3519:$C$5004,$C$27:$D$5004,2,0)</f>
        <v>#N/A</v>
      </c>
      <c r="E3520" s="99"/>
      <c r="F3520" s="60" t="e">
        <f>VLOOKUP($E3520:$E$5004,'PLANO DE APLICAÇÃO'!$A$5:$B$1002,2,0)</f>
        <v>#N/A</v>
      </c>
      <c r="G3520" s="28"/>
      <c r="H3520" s="29" t="str">
        <f>IF(G3520=1,'ANEXO RP14'!$A$51,(IF(G3520=2,'ANEXO RP14'!$A$52,(IF(G3520=3,'ANEXO RP14'!$A$53,(IF(G3520=4,'ANEXO RP14'!$A$54,(IF(G3520=5,'ANEXO RP14'!$A$55,(IF(G3520=6,'ANEXO RP14'!$A$56,(IF(G3520=7,'ANEXO RP14'!$A$57,(IF(G3520=8,'ANEXO RP14'!$A$58,(IF(G3520=9,'ANEXO RP14'!$A$59,(IF(G3520=10,'ANEXO RP14'!$A$60,(IF(G3520=11,'ANEXO RP14'!$A$61,(IF(G3520=12,'ANEXO RP14'!$A$62,(IF(G3520=13,'ANEXO RP14'!$A$63,(IF(G3520=14,'ANEXO RP14'!$A$64,(IF(G3520=15,'ANEXO RP14'!$A$65,(IF(G3520=16,'ANEXO RP14'!$A$66," ")))))))))))))))))))))))))))))))</f>
        <v xml:space="preserve"> </v>
      </c>
      <c r="I3520" s="106"/>
      <c r="J3520" s="114"/>
      <c r="K3520" s="91"/>
    </row>
    <row r="3521" spans="1:11" s="30" customFormat="1" ht="41.25" customHeight="1" thickBot="1" x14ac:dyDescent="0.3">
      <c r="A3521" s="113"/>
      <c r="B3521" s="93"/>
      <c r="C3521" s="55"/>
      <c r="D3521" s="94" t="e">
        <f>VLOOKUP($C3520:$C$5004,$C$27:$D$5004,2,0)</f>
        <v>#N/A</v>
      </c>
      <c r="E3521" s="99"/>
      <c r="F3521" s="60" t="e">
        <f>VLOOKUP($E3521:$E$5004,'PLANO DE APLICAÇÃO'!$A$5:$B$1002,2,0)</f>
        <v>#N/A</v>
      </c>
      <c r="G3521" s="28"/>
      <c r="H3521" s="29" t="str">
        <f>IF(G3521=1,'ANEXO RP14'!$A$51,(IF(G3521=2,'ANEXO RP14'!$A$52,(IF(G3521=3,'ANEXO RP14'!$A$53,(IF(G3521=4,'ANEXO RP14'!$A$54,(IF(G3521=5,'ANEXO RP14'!$A$55,(IF(G3521=6,'ANEXO RP14'!$A$56,(IF(G3521=7,'ANEXO RP14'!$A$57,(IF(G3521=8,'ANEXO RP14'!$A$58,(IF(G3521=9,'ANEXO RP14'!$A$59,(IF(G3521=10,'ANEXO RP14'!$A$60,(IF(G3521=11,'ANEXO RP14'!$A$61,(IF(G3521=12,'ANEXO RP14'!$A$62,(IF(G3521=13,'ANEXO RP14'!$A$63,(IF(G3521=14,'ANEXO RP14'!$A$64,(IF(G3521=15,'ANEXO RP14'!$A$65,(IF(G3521=16,'ANEXO RP14'!$A$66," ")))))))))))))))))))))))))))))))</f>
        <v xml:space="preserve"> </v>
      </c>
      <c r="I3521" s="106"/>
      <c r="J3521" s="114"/>
      <c r="K3521" s="91"/>
    </row>
    <row r="3522" spans="1:11" s="30" customFormat="1" ht="41.25" customHeight="1" thickBot="1" x14ac:dyDescent="0.3">
      <c r="A3522" s="113"/>
      <c r="B3522" s="93"/>
      <c r="C3522" s="55"/>
      <c r="D3522" s="94" t="e">
        <f>VLOOKUP($C3521:$C$5004,$C$27:$D$5004,2,0)</f>
        <v>#N/A</v>
      </c>
      <c r="E3522" s="99"/>
      <c r="F3522" s="60" t="e">
        <f>VLOOKUP($E3522:$E$5004,'PLANO DE APLICAÇÃO'!$A$5:$B$1002,2,0)</f>
        <v>#N/A</v>
      </c>
      <c r="G3522" s="28"/>
      <c r="H3522" s="29" t="str">
        <f>IF(G3522=1,'ANEXO RP14'!$A$51,(IF(G3522=2,'ANEXO RP14'!$A$52,(IF(G3522=3,'ANEXO RP14'!$A$53,(IF(G3522=4,'ANEXO RP14'!$A$54,(IF(G3522=5,'ANEXO RP14'!$A$55,(IF(G3522=6,'ANEXO RP14'!$A$56,(IF(G3522=7,'ANEXO RP14'!$A$57,(IF(G3522=8,'ANEXO RP14'!$A$58,(IF(G3522=9,'ANEXO RP14'!$A$59,(IF(G3522=10,'ANEXO RP14'!$A$60,(IF(G3522=11,'ANEXO RP14'!$A$61,(IF(G3522=12,'ANEXO RP14'!$A$62,(IF(G3522=13,'ANEXO RP14'!$A$63,(IF(G3522=14,'ANEXO RP14'!$A$64,(IF(G3522=15,'ANEXO RP14'!$A$65,(IF(G3522=16,'ANEXO RP14'!$A$66," ")))))))))))))))))))))))))))))))</f>
        <v xml:space="preserve"> </v>
      </c>
      <c r="I3522" s="106"/>
      <c r="J3522" s="114"/>
      <c r="K3522" s="91"/>
    </row>
    <row r="3523" spans="1:11" s="30" customFormat="1" ht="41.25" customHeight="1" thickBot="1" x14ac:dyDescent="0.3">
      <c r="A3523" s="113"/>
      <c r="B3523" s="93"/>
      <c r="C3523" s="55"/>
      <c r="D3523" s="94" t="e">
        <f>VLOOKUP($C3522:$C$5004,$C$27:$D$5004,2,0)</f>
        <v>#N/A</v>
      </c>
      <c r="E3523" s="99"/>
      <c r="F3523" s="60" t="e">
        <f>VLOOKUP($E3523:$E$5004,'PLANO DE APLICAÇÃO'!$A$5:$B$1002,2,0)</f>
        <v>#N/A</v>
      </c>
      <c r="G3523" s="28"/>
      <c r="H3523" s="29" t="str">
        <f>IF(G3523=1,'ANEXO RP14'!$A$51,(IF(G3523=2,'ANEXO RP14'!$A$52,(IF(G3523=3,'ANEXO RP14'!$A$53,(IF(G3523=4,'ANEXO RP14'!$A$54,(IF(G3523=5,'ANEXO RP14'!$A$55,(IF(G3523=6,'ANEXO RP14'!$A$56,(IF(G3523=7,'ANEXO RP14'!$A$57,(IF(G3523=8,'ANEXO RP14'!$A$58,(IF(G3523=9,'ANEXO RP14'!$A$59,(IF(G3523=10,'ANEXO RP14'!$A$60,(IF(G3523=11,'ANEXO RP14'!$A$61,(IF(G3523=12,'ANEXO RP14'!$A$62,(IF(G3523=13,'ANEXO RP14'!$A$63,(IF(G3523=14,'ANEXO RP14'!$A$64,(IF(G3523=15,'ANEXO RP14'!$A$65,(IF(G3523=16,'ANEXO RP14'!$A$66," ")))))))))))))))))))))))))))))))</f>
        <v xml:space="preserve"> </v>
      </c>
      <c r="I3523" s="106"/>
      <c r="J3523" s="114"/>
      <c r="K3523" s="91"/>
    </row>
    <row r="3524" spans="1:11" s="30" customFormat="1" ht="41.25" customHeight="1" thickBot="1" x14ac:dyDescent="0.3">
      <c r="A3524" s="113"/>
      <c r="B3524" s="93"/>
      <c r="C3524" s="55"/>
      <c r="D3524" s="94" t="e">
        <f>VLOOKUP($C3523:$C$5004,$C$27:$D$5004,2,0)</f>
        <v>#N/A</v>
      </c>
      <c r="E3524" s="99"/>
      <c r="F3524" s="60" t="e">
        <f>VLOOKUP($E3524:$E$5004,'PLANO DE APLICAÇÃO'!$A$5:$B$1002,2,0)</f>
        <v>#N/A</v>
      </c>
      <c r="G3524" s="28"/>
      <c r="H3524" s="29" t="str">
        <f>IF(G3524=1,'ANEXO RP14'!$A$51,(IF(G3524=2,'ANEXO RP14'!$A$52,(IF(G3524=3,'ANEXO RP14'!$A$53,(IF(G3524=4,'ANEXO RP14'!$A$54,(IF(G3524=5,'ANEXO RP14'!$A$55,(IF(G3524=6,'ANEXO RP14'!$A$56,(IF(G3524=7,'ANEXO RP14'!$A$57,(IF(G3524=8,'ANEXO RP14'!$A$58,(IF(G3524=9,'ANEXO RP14'!$A$59,(IF(G3524=10,'ANEXO RP14'!$A$60,(IF(G3524=11,'ANEXO RP14'!$A$61,(IF(G3524=12,'ANEXO RP14'!$A$62,(IF(G3524=13,'ANEXO RP14'!$A$63,(IF(G3524=14,'ANEXO RP14'!$A$64,(IF(G3524=15,'ANEXO RP14'!$A$65,(IF(G3524=16,'ANEXO RP14'!$A$66," ")))))))))))))))))))))))))))))))</f>
        <v xml:space="preserve"> </v>
      </c>
      <c r="I3524" s="106"/>
      <c r="J3524" s="114"/>
      <c r="K3524" s="91"/>
    </row>
    <row r="3525" spans="1:11" s="30" customFormat="1" ht="41.25" customHeight="1" thickBot="1" x14ac:dyDescent="0.3">
      <c r="A3525" s="113"/>
      <c r="B3525" s="93"/>
      <c r="C3525" s="55"/>
      <c r="D3525" s="94" t="e">
        <f>VLOOKUP($C3524:$C$5004,$C$27:$D$5004,2,0)</f>
        <v>#N/A</v>
      </c>
      <c r="E3525" s="99"/>
      <c r="F3525" s="60" t="e">
        <f>VLOOKUP($E3525:$E$5004,'PLANO DE APLICAÇÃO'!$A$5:$B$1002,2,0)</f>
        <v>#N/A</v>
      </c>
      <c r="G3525" s="28"/>
      <c r="H3525" s="29" t="str">
        <f>IF(G3525=1,'ANEXO RP14'!$A$51,(IF(G3525=2,'ANEXO RP14'!$A$52,(IF(G3525=3,'ANEXO RP14'!$A$53,(IF(G3525=4,'ANEXO RP14'!$A$54,(IF(G3525=5,'ANEXO RP14'!$A$55,(IF(G3525=6,'ANEXO RP14'!$A$56,(IF(G3525=7,'ANEXO RP14'!$A$57,(IF(G3525=8,'ANEXO RP14'!$A$58,(IF(G3525=9,'ANEXO RP14'!$A$59,(IF(G3525=10,'ANEXO RP14'!$A$60,(IF(G3525=11,'ANEXO RP14'!$A$61,(IF(G3525=12,'ANEXO RP14'!$A$62,(IF(G3525=13,'ANEXO RP14'!$A$63,(IF(G3525=14,'ANEXO RP14'!$A$64,(IF(G3525=15,'ANEXO RP14'!$A$65,(IF(G3525=16,'ANEXO RP14'!$A$66," ")))))))))))))))))))))))))))))))</f>
        <v xml:space="preserve"> </v>
      </c>
      <c r="I3525" s="106"/>
      <c r="J3525" s="114"/>
      <c r="K3525" s="91"/>
    </row>
    <row r="3526" spans="1:11" s="30" customFormat="1" ht="41.25" customHeight="1" thickBot="1" x14ac:dyDescent="0.3">
      <c r="A3526" s="113"/>
      <c r="B3526" s="93"/>
      <c r="C3526" s="55"/>
      <c r="D3526" s="94" t="e">
        <f>VLOOKUP($C3525:$C$5004,$C$27:$D$5004,2,0)</f>
        <v>#N/A</v>
      </c>
      <c r="E3526" s="99"/>
      <c r="F3526" s="60" t="e">
        <f>VLOOKUP($E3526:$E$5004,'PLANO DE APLICAÇÃO'!$A$5:$B$1002,2,0)</f>
        <v>#N/A</v>
      </c>
      <c r="G3526" s="28"/>
      <c r="H3526" s="29" t="str">
        <f>IF(G3526=1,'ANEXO RP14'!$A$51,(IF(G3526=2,'ANEXO RP14'!$A$52,(IF(G3526=3,'ANEXO RP14'!$A$53,(IF(G3526=4,'ANEXO RP14'!$A$54,(IF(G3526=5,'ANEXO RP14'!$A$55,(IF(G3526=6,'ANEXO RP14'!$A$56,(IF(G3526=7,'ANEXO RP14'!$A$57,(IF(G3526=8,'ANEXO RP14'!$A$58,(IF(G3526=9,'ANEXO RP14'!$A$59,(IF(G3526=10,'ANEXO RP14'!$A$60,(IF(G3526=11,'ANEXO RP14'!$A$61,(IF(G3526=12,'ANEXO RP14'!$A$62,(IF(G3526=13,'ANEXO RP14'!$A$63,(IF(G3526=14,'ANEXO RP14'!$A$64,(IF(G3526=15,'ANEXO RP14'!$A$65,(IF(G3526=16,'ANEXO RP14'!$A$66," ")))))))))))))))))))))))))))))))</f>
        <v xml:space="preserve"> </v>
      </c>
      <c r="I3526" s="106"/>
      <c r="J3526" s="114"/>
      <c r="K3526" s="91"/>
    </row>
    <row r="3527" spans="1:11" s="30" customFormat="1" ht="41.25" customHeight="1" thickBot="1" x14ac:dyDescent="0.3">
      <c r="A3527" s="113"/>
      <c r="B3527" s="93"/>
      <c r="C3527" s="55"/>
      <c r="D3527" s="94" t="e">
        <f>VLOOKUP($C3526:$C$5004,$C$27:$D$5004,2,0)</f>
        <v>#N/A</v>
      </c>
      <c r="E3527" s="99"/>
      <c r="F3527" s="60" t="e">
        <f>VLOOKUP($E3527:$E$5004,'PLANO DE APLICAÇÃO'!$A$5:$B$1002,2,0)</f>
        <v>#N/A</v>
      </c>
      <c r="G3527" s="28"/>
      <c r="H3527" s="29" t="str">
        <f>IF(G3527=1,'ANEXO RP14'!$A$51,(IF(G3527=2,'ANEXO RP14'!$A$52,(IF(G3527=3,'ANEXO RP14'!$A$53,(IF(G3527=4,'ANEXO RP14'!$A$54,(IF(G3527=5,'ANEXO RP14'!$A$55,(IF(G3527=6,'ANEXO RP14'!$A$56,(IF(G3527=7,'ANEXO RP14'!$A$57,(IF(G3527=8,'ANEXO RP14'!$A$58,(IF(G3527=9,'ANEXO RP14'!$A$59,(IF(G3527=10,'ANEXO RP14'!$A$60,(IF(G3527=11,'ANEXO RP14'!$A$61,(IF(G3527=12,'ANEXO RP14'!$A$62,(IF(G3527=13,'ANEXO RP14'!$A$63,(IF(G3527=14,'ANEXO RP14'!$A$64,(IF(G3527=15,'ANEXO RP14'!$A$65,(IF(G3527=16,'ANEXO RP14'!$A$66," ")))))))))))))))))))))))))))))))</f>
        <v xml:space="preserve"> </v>
      </c>
      <c r="I3527" s="106"/>
      <c r="J3527" s="114"/>
      <c r="K3527" s="91"/>
    </row>
    <row r="3528" spans="1:11" s="30" customFormat="1" ht="41.25" customHeight="1" thickBot="1" x14ac:dyDescent="0.3">
      <c r="A3528" s="113"/>
      <c r="B3528" s="93"/>
      <c r="C3528" s="55"/>
      <c r="D3528" s="94" t="e">
        <f>VLOOKUP($C3527:$C$5004,$C$27:$D$5004,2,0)</f>
        <v>#N/A</v>
      </c>
      <c r="E3528" s="99"/>
      <c r="F3528" s="60" t="e">
        <f>VLOOKUP($E3528:$E$5004,'PLANO DE APLICAÇÃO'!$A$5:$B$1002,2,0)</f>
        <v>#N/A</v>
      </c>
      <c r="G3528" s="28"/>
      <c r="H3528" s="29" t="str">
        <f>IF(G3528=1,'ANEXO RP14'!$A$51,(IF(G3528=2,'ANEXO RP14'!$A$52,(IF(G3528=3,'ANEXO RP14'!$A$53,(IF(G3528=4,'ANEXO RP14'!$A$54,(IF(G3528=5,'ANEXO RP14'!$A$55,(IF(G3528=6,'ANEXO RP14'!$A$56,(IF(G3528=7,'ANEXO RP14'!$A$57,(IF(G3528=8,'ANEXO RP14'!$A$58,(IF(G3528=9,'ANEXO RP14'!$A$59,(IF(G3528=10,'ANEXO RP14'!$A$60,(IF(G3528=11,'ANEXO RP14'!$A$61,(IF(G3528=12,'ANEXO RP14'!$A$62,(IF(G3528=13,'ANEXO RP14'!$A$63,(IF(G3528=14,'ANEXO RP14'!$A$64,(IF(G3528=15,'ANEXO RP14'!$A$65,(IF(G3528=16,'ANEXO RP14'!$A$66," ")))))))))))))))))))))))))))))))</f>
        <v xml:space="preserve"> </v>
      </c>
      <c r="I3528" s="106"/>
      <c r="J3528" s="114"/>
      <c r="K3528" s="91"/>
    </row>
    <row r="3529" spans="1:11" s="30" customFormat="1" ht="41.25" customHeight="1" thickBot="1" x14ac:dyDescent="0.3">
      <c r="A3529" s="113"/>
      <c r="B3529" s="93"/>
      <c r="C3529" s="55"/>
      <c r="D3529" s="94" t="e">
        <f>VLOOKUP($C3528:$C$5004,$C$27:$D$5004,2,0)</f>
        <v>#N/A</v>
      </c>
      <c r="E3529" s="99"/>
      <c r="F3529" s="60" t="e">
        <f>VLOOKUP($E3529:$E$5004,'PLANO DE APLICAÇÃO'!$A$5:$B$1002,2,0)</f>
        <v>#N/A</v>
      </c>
      <c r="G3529" s="28"/>
      <c r="H3529" s="29" t="str">
        <f>IF(G3529=1,'ANEXO RP14'!$A$51,(IF(G3529=2,'ANEXO RP14'!$A$52,(IF(G3529=3,'ANEXO RP14'!$A$53,(IF(G3529=4,'ANEXO RP14'!$A$54,(IF(G3529=5,'ANEXO RP14'!$A$55,(IF(G3529=6,'ANEXO RP14'!$A$56,(IF(G3529=7,'ANEXO RP14'!$A$57,(IF(G3529=8,'ANEXO RP14'!$A$58,(IF(G3529=9,'ANEXO RP14'!$A$59,(IF(G3529=10,'ANEXO RP14'!$A$60,(IF(G3529=11,'ANEXO RP14'!$A$61,(IF(G3529=12,'ANEXO RP14'!$A$62,(IF(G3529=13,'ANEXO RP14'!$A$63,(IF(G3529=14,'ANEXO RP14'!$A$64,(IF(G3529=15,'ANEXO RP14'!$A$65,(IF(G3529=16,'ANEXO RP14'!$A$66," ")))))))))))))))))))))))))))))))</f>
        <v xml:space="preserve"> </v>
      </c>
      <c r="I3529" s="106"/>
      <c r="J3529" s="114"/>
      <c r="K3529" s="91"/>
    </row>
    <row r="3530" spans="1:11" s="30" customFormat="1" ht="41.25" customHeight="1" thickBot="1" x14ac:dyDescent="0.3">
      <c r="A3530" s="113"/>
      <c r="B3530" s="93"/>
      <c r="C3530" s="55"/>
      <c r="D3530" s="94" t="e">
        <f>VLOOKUP($C3529:$C$5004,$C$27:$D$5004,2,0)</f>
        <v>#N/A</v>
      </c>
      <c r="E3530" s="99"/>
      <c r="F3530" s="60" t="e">
        <f>VLOOKUP($E3530:$E$5004,'PLANO DE APLICAÇÃO'!$A$5:$B$1002,2,0)</f>
        <v>#N/A</v>
      </c>
      <c r="G3530" s="28"/>
      <c r="H3530" s="29" t="str">
        <f>IF(G3530=1,'ANEXO RP14'!$A$51,(IF(G3530=2,'ANEXO RP14'!$A$52,(IF(G3530=3,'ANEXO RP14'!$A$53,(IF(G3530=4,'ANEXO RP14'!$A$54,(IF(G3530=5,'ANEXO RP14'!$A$55,(IF(G3530=6,'ANEXO RP14'!$A$56,(IF(G3530=7,'ANEXO RP14'!$A$57,(IF(G3530=8,'ANEXO RP14'!$A$58,(IF(G3530=9,'ANEXO RP14'!$A$59,(IF(G3530=10,'ANEXO RP14'!$A$60,(IF(G3530=11,'ANEXO RP14'!$A$61,(IF(G3530=12,'ANEXO RP14'!$A$62,(IF(G3530=13,'ANEXO RP14'!$A$63,(IF(G3530=14,'ANEXO RP14'!$A$64,(IF(G3530=15,'ANEXO RP14'!$A$65,(IF(G3530=16,'ANEXO RP14'!$A$66," ")))))))))))))))))))))))))))))))</f>
        <v xml:space="preserve"> </v>
      </c>
      <c r="I3530" s="106"/>
      <c r="J3530" s="114"/>
      <c r="K3530" s="91"/>
    </row>
    <row r="3531" spans="1:11" s="30" customFormat="1" ht="41.25" customHeight="1" thickBot="1" x14ac:dyDescent="0.3">
      <c r="A3531" s="113"/>
      <c r="B3531" s="93"/>
      <c r="C3531" s="55"/>
      <c r="D3531" s="94" t="e">
        <f>VLOOKUP($C3530:$C$5004,$C$27:$D$5004,2,0)</f>
        <v>#N/A</v>
      </c>
      <c r="E3531" s="99"/>
      <c r="F3531" s="60" t="e">
        <f>VLOOKUP($E3531:$E$5004,'PLANO DE APLICAÇÃO'!$A$5:$B$1002,2,0)</f>
        <v>#N/A</v>
      </c>
      <c r="G3531" s="28"/>
      <c r="H3531" s="29" t="str">
        <f>IF(G3531=1,'ANEXO RP14'!$A$51,(IF(G3531=2,'ANEXO RP14'!$A$52,(IF(G3531=3,'ANEXO RP14'!$A$53,(IF(G3531=4,'ANEXO RP14'!$A$54,(IF(G3531=5,'ANEXO RP14'!$A$55,(IF(G3531=6,'ANEXO RP14'!$A$56,(IF(G3531=7,'ANEXO RP14'!$A$57,(IF(G3531=8,'ANEXO RP14'!$A$58,(IF(G3531=9,'ANEXO RP14'!$A$59,(IF(G3531=10,'ANEXO RP14'!$A$60,(IF(G3531=11,'ANEXO RP14'!$A$61,(IF(G3531=12,'ANEXO RP14'!$A$62,(IF(G3531=13,'ANEXO RP14'!$A$63,(IF(G3531=14,'ANEXO RP14'!$A$64,(IF(G3531=15,'ANEXO RP14'!$A$65,(IF(G3531=16,'ANEXO RP14'!$A$66," ")))))))))))))))))))))))))))))))</f>
        <v xml:space="preserve"> </v>
      </c>
      <c r="I3531" s="106"/>
      <c r="J3531" s="114"/>
      <c r="K3531" s="91"/>
    </row>
    <row r="3532" spans="1:11" s="30" customFormat="1" ht="41.25" customHeight="1" thickBot="1" x14ac:dyDescent="0.3">
      <c r="A3532" s="113"/>
      <c r="B3532" s="93"/>
      <c r="C3532" s="55"/>
      <c r="D3532" s="94" t="e">
        <f>VLOOKUP($C3531:$C$5004,$C$27:$D$5004,2,0)</f>
        <v>#N/A</v>
      </c>
      <c r="E3532" s="99"/>
      <c r="F3532" s="60" t="e">
        <f>VLOOKUP($E3532:$E$5004,'PLANO DE APLICAÇÃO'!$A$5:$B$1002,2,0)</f>
        <v>#N/A</v>
      </c>
      <c r="G3532" s="28"/>
      <c r="H3532" s="29" t="str">
        <f>IF(G3532=1,'ANEXO RP14'!$A$51,(IF(G3532=2,'ANEXO RP14'!$A$52,(IF(G3532=3,'ANEXO RP14'!$A$53,(IF(G3532=4,'ANEXO RP14'!$A$54,(IF(G3532=5,'ANEXO RP14'!$A$55,(IF(G3532=6,'ANEXO RP14'!$A$56,(IF(G3532=7,'ANEXO RP14'!$A$57,(IF(G3532=8,'ANEXO RP14'!$A$58,(IF(G3532=9,'ANEXO RP14'!$A$59,(IF(G3532=10,'ANEXO RP14'!$A$60,(IF(G3532=11,'ANEXO RP14'!$A$61,(IF(G3532=12,'ANEXO RP14'!$A$62,(IF(G3532=13,'ANEXO RP14'!$A$63,(IF(G3532=14,'ANEXO RP14'!$A$64,(IF(G3532=15,'ANEXO RP14'!$A$65,(IF(G3532=16,'ANEXO RP14'!$A$66," ")))))))))))))))))))))))))))))))</f>
        <v xml:space="preserve"> </v>
      </c>
      <c r="I3532" s="106"/>
      <c r="J3532" s="114"/>
      <c r="K3532" s="91"/>
    </row>
    <row r="3533" spans="1:11" s="30" customFormat="1" ht="41.25" customHeight="1" thickBot="1" x14ac:dyDescent="0.3">
      <c r="A3533" s="113"/>
      <c r="B3533" s="93"/>
      <c r="C3533" s="55"/>
      <c r="D3533" s="94" t="e">
        <f>VLOOKUP($C3532:$C$5004,$C$27:$D$5004,2,0)</f>
        <v>#N/A</v>
      </c>
      <c r="E3533" s="99"/>
      <c r="F3533" s="60" t="e">
        <f>VLOOKUP($E3533:$E$5004,'PLANO DE APLICAÇÃO'!$A$5:$B$1002,2,0)</f>
        <v>#N/A</v>
      </c>
      <c r="G3533" s="28"/>
      <c r="H3533" s="29" t="str">
        <f>IF(G3533=1,'ANEXO RP14'!$A$51,(IF(G3533=2,'ANEXO RP14'!$A$52,(IF(G3533=3,'ANEXO RP14'!$A$53,(IF(G3533=4,'ANEXO RP14'!$A$54,(IF(G3533=5,'ANEXO RP14'!$A$55,(IF(G3533=6,'ANEXO RP14'!$A$56,(IF(G3533=7,'ANEXO RP14'!$A$57,(IF(G3533=8,'ANEXO RP14'!$A$58,(IF(G3533=9,'ANEXO RP14'!$A$59,(IF(G3533=10,'ANEXO RP14'!$A$60,(IF(G3533=11,'ANEXO RP14'!$A$61,(IF(G3533=12,'ANEXO RP14'!$A$62,(IF(G3533=13,'ANEXO RP14'!$A$63,(IF(G3533=14,'ANEXO RP14'!$A$64,(IF(G3533=15,'ANEXO RP14'!$A$65,(IF(G3533=16,'ANEXO RP14'!$A$66," ")))))))))))))))))))))))))))))))</f>
        <v xml:space="preserve"> </v>
      </c>
      <c r="I3533" s="106"/>
      <c r="J3533" s="114"/>
      <c r="K3533" s="91"/>
    </row>
    <row r="3534" spans="1:11" s="30" customFormat="1" ht="41.25" customHeight="1" thickBot="1" x14ac:dyDescent="0.3">
      <c r="A3534" s="113"/>
      <c r="B3534" s="93"/>
      <c r="C3534" s="55"/>
      <c r="D3534" s="94" t="e">
        <f>VLOOKUP($C3533:$C$5004,$C$27:$D$5004,2,0)</f>
        <v>#N/A</v>
      </c>
      <c r="E3534" s="99"/>
      <c r="F3534" s="60" t="e">
        <f>VLOOKUP($E3534:$E$5004,'PLANO DE APLICAÇÃO'!$A$5:$B$1002,2,0)</f>
        <v>#N/A</v>
      </c>
      <c r="G3534" s="28"/>
      <c r="H3534" s="29" t="str">
        <f>IF(G3534=1,'ANEXO RP14'!$A$51,(IF(G3534=2,'ANEXO RP14'!$A$52,(IF(G3534=3,'ANEXO RP14'!$A$53,(IF(G3534=4,'ANEXO RP14'!$A$54,(IF(G3534=5,'ANEXO RP14'!$A$55,(IF(G3534=6,'ANEXO RP14'!$A$56,(IF(G3534=7,'ANEXO RP14'!$A$57,(IF(G3534=8,'ANEXO RP14'!$A$58,(IF(G3534=9,'ANEXO RP14'!$A$59,(IF(G3534=10,'ANEXO RP14'!$A$60,(IF(G3534=11,'ANEXO RP14'!$A$61,(IF(G3534=12,'ANEXO RP14'!$A$62,(IF(G3534=13,'ANEXO RP14'!$A$63,(IF(G3534=14,'ANEXO RP14'!$A$64,(IF(G3534=15,'ANEXO RP14'!$A$65,(IF(G3534=16,'ANEXO RP14'!$A$66," ")))))))))))))))))))))))))))))))</f>
        <v xml:space="preserve"> </v>
      </c>
      <c r="I3534" s="106"/>
      <c r="J3534" s="114"/>
      <c r="K3534" s="91"/>
    </row>
    <row r="3535" spans="1:11" s="30" customFormat="1" ht="41.25" customHeight="1" thickBot="1" x14ac:dyDescent="0.3">
      <c r="A3535" s="113"/>
      <c r="B3535" s="93"/>
      <c r="C3535" s="55"/>
      <c r="D3535" s="94" t="e">
        <f>VLOOKUP($C3534:$C$5004,$C$27:$D$5004,2,0)</f>
        <v>#N/A</v>
      </c>
      <c r="E3535" s="99"/>
      <c r="F3535" s="60" t="e">
        <f>VLOOKUP($E3535:$E$5004,'PLANO DE APLICAÇÃO'!$A$5:$B$1002,2,0)</f>
        <v>#N/A</v>
      </c>
      <c r="G3535" s="28"/>
      <c r="H3535" s="29" t="str">
        <f>IF(G3535=1,'ANEXO RP14'!$A$51,(IF(G3535=2,'ANEXO RP14'!$A$52,(IF(G3535=3,'ANEXO RP14'!$A$53,(IF(G3535=4,'ANEXO RP14'!$A$54,(IF(G3535=5,'ANEXO RP14'!$A$55,(IF(G3535=6,'ANEXO RP14'!$A$56,(IF(G3535=7,'ANEXO RP14'!$A$57,(IF(G3535=8,'ANEXO RP14'!$A$58,(IF(G3535=9,'ANEXO RP14'!$A$59,(IF(G3535=10,'ANEXO RP14'!$A$60,(IF(G3535=11,'ANEXO RP14'!$A$61,(IF(G3535=12,'ANEXO RP14'!$A$62,(IF(G3535=13,'ANEXO RP14'!$A$63,(IF(G3535=14,'ANEXO RP14'!$A$64,(IF(G3535=15,'ANEXO RP14'!$A$65,(IF(G3535=16,'ANEXO RP14'!$A$66," ")))))))))))))))))))))))))))))))</f>
        <v xml:space="preserve"> </v>
      </c>
      <c r="I3535" s="106"/>
      <c r="J3535" s="114"/>
      <c r="K3535" s="91"/>
    </row>
    <row r="3536" spans="1:11" s="30" customFormat="1" ht="41.25" customHeight="1" thickBot="1" x14ac:dyDescent="0.3">
      <c r="A3536" s="113"/>
      <c r="B3536" s="93"/>
      <c r="C3536" s="55"/>
      <c r="D3536" s="94" t="e">
        <f>VLOOKUP($C3535:$C$5004,$C$27:$D$5004,2,0)</f>
        <v>#N/A</v>
      </c>
      <c r="E3536" s="99"/>
      <c r="F3536" s="60" t="e">
        <f>VLOOKUP($E3536:$E$5004,'PLANO DE APLICAÇÃO'!$A$5:$B$1002,2,0)</f>
        <v>#N/A</v>
      </c>
      <c r="G3536" s="28"/>
      <c r="H3536" s="29" t="str">
        <f>IF(G3536=1,'ANEXO RP14'!$A$51,(IF(G3536=2,'ANEXO RP14'!$A$52,(IF(G3536=3,'ANEXO RP14'!$A$53,(IF(G3536=4,'ANEXO RP14'!$A$54,(IF(G3536=5,'ANEXO RP14'!$A$55,(IF(G3536=6,'ANEXO RP14'!$A$56,(IF(G3536=7,'ANEXO RP14'!$A$57,(IF(G3536=8,'ANEXO RP14'!$A$58,(IF(G3536=9,'ANEXO RP14'!$A$59,(IF(G3536=10,'ANEXO RP14'!$A$60,(IF(G3536=11,'ANEXO RP14'!$A$61,(IF(G3536=12,'ANEXO RP14'!$A$62,(IF(G3536=13,'ANEXO RP14'!$A$63,(IF(G3536=14,'ANEXO RP14'!$A$64,(IF(G3536=15,'ANEXO RP14'!$A$65,(IF(G3536=16,'ANEXO RP14'!$A$66," ")))))))))))))))))))))))))))))))</f>
        <v xml:space="preserve"> </v>
      </c>
      <c r="I3536" s="106"/>
      <c r="J3536" s="114"/>
      <c r="K3536" s="91"/>
    </row>
    <row r="3537" spans="1:11" s="30" customFormat="1" ht="41.25" customHeight="1" thickBot="1" x14ac:dyDescent="0.3">
      <c r="A3537" s="113"/>
      <c r="B3537" s="93"/>
      <c r="C3537" s="55"/>
      <c r="D3537" s="94" t="e">
        <f>VLOOKUP($C3536:$C$5004,$C$27:$D$5004,2,0)</f>
        <v>#N/A</v>
      </c>
      <c r="E3537" s="99"/>
      <c r="F3537" s="60" t="e">
        <f>VLOOKUP($E3537:$E$5004,'PLANO DE APLICAÇÃO'!$A$5:$B$1002,2,0)</f>
        <v>#N/A</v>
      </c>
      <c r="G3537" s="28"/>
      <c r="H3537" s="29" t="str">
        <f>IF(G3537=1,'ANEXO RP14'!$A$51,(IF(G3537=2,'ANEXO RP14'!$A$52,(IF(G3537=3,'ANEXO RP14'!$A$53,(IF(G3537=4,'ANEXO RP14'!$A$54,(IF(G3537=5,'ANEXO RP14'!$A$55,(IF(G3537=6,'ANEXO RP14'!$A$56,(IF(G3537=7,'ANEXO RP14'!$A$57,(IF(G3537=8,'ANEXO RP14'!$A$58,(IF(G3537=9,'ANEXO RP14'!$A$59,(IF(G3537=10,'ANEXO RP14'!$A$60,(IF(G3537=11,'ANEXO RP14'!$A$61,(IF(G3537=12,'ANEXO RP14'!$A$62,(IF(G3537=13,'ANEXO RP14'!$A$63,(IF(G3537=14,'ANEXO RP14'!$A$64,(IF(G3537=15,'ANEXO RP14'!$A$65,(IF(G3537=16,'ANEXO RP14'!$A$66," ")))))))))))))))))))))))))))))))</f>
        <v xml:space="preserve"> </v>
      </c>
      <c r="I3537" s="106"/>
      <c r="J3537" s="114"/>
      <c r="K3537" s="91"/>
    </row>
    <row r="3538" spans="1:11" s="30" customFormat="1" ht="41.25" customHeight="1" thickBot="1" x14ac:dyDescent="0.3">
      <c r="A3538" s="113"/>
      <c r="B3538" s="93"/>
      <c r="C3538" s="55"/>
      <c r="D3538" s="94" t="e">
        <f>VLOOKUP($C3537:$C$5004,$C$27:$D$5004,2,0)</f>
        <v>#N/A</v>
      </c>
      <c r="E3538" s="99"/>
      <c r="F3538" s="60" t="e">
        <f>VLOOKUP($E3538:$E$5004,'PLANO DE APLICAÇÃO'!$A$5:$B$1002,2,0)</f>
        <v>#N/A</v>
      </c>
      <c r="G3538" s="28"/>
      <c r="H3538" s="29" t="str">
        <f>IF(G3538=1,'ANEXO RP14'!$A$51,(IF(G3538=2,'ANEXO RP14'!$A$52,(IF(G3538=3,'ANEXO RP14'!$A$53,(IF(G3538=4,'ANEXO RP14'!$A$54,(IF(G3538=5,'ANEXO RP14'!$A$55,(IF(G3538=6,'ANEXO RP14'!$A$56,(IF(G3538=7,'ANEXO RP14'!$A$57,(IF(G3538=8,'ANEXO RP14'!$A$58,(IF(G3538=9,'ANEXO RP14'!$A$59,(IF(G3538=10,'ANEXO RP14'!$A$60,(IF(G3538=11,'ANEXO RP14'!$A$61,(IF(G3538=12,'ANEXO RP14'!$A$62,(IF(G3538=13,'ANEXO RP14'!$A$63,(IF(G3538=14,'ANEXO RP14'!$A$64,(IF(G3538=15,'ANEXO RP14'!$A$65,(IF(G3538=16,'ANEXO RP14'!$A$66," ")))))))))))))))))))))))))))))))</f>
        <v xml:space="preserve"> </v>
      </c>
      <c r="I3538" s="106"/>
      <c r="J3538" s="114"/>
      <c r="K3538" s="91"/>
    </row>
    <row r="3539" spans="1:11" s="30" customFormat="1" ht="41.25" customHeight="1" thickBot="1" x14ac:dyDescent="0.3">
      <c r="A3539" s="113"/>
      <c r="B3539" s="93"/>
      <c r="C3539" s="55"/>
      <c r="D3539" s="94" t="e">
        <f>VLOOKUP($C3538:$C$5004,$C$27:$D$5004,2,0)</f>
        <v>#N/A</v>
      </c>
      <c r="E3539" s="99"/>
      <c r="F3539" s="60" t="e">
        <f>VLOOKUP($E3539:$E$5004,'PLANO DE APLICAÇÃO'!$A$5:$B$1002,2,0)</f>
        <v>#N/A</v>
      </c>
      <c r="G3539" s="28"/>
      <c r="H3539" s="29" t="str">
        <f>IF(G3539=1,'ANEXO RP14'!$A$51,(IF(G3539=2,'ANEXO RP14'!$A$52,(IF(G3539=3,'ANEXO RP14'!$A$53,(IF(G3539=4,'ANEXO RP14'!$A$54,(IF(G3539=5,'ANEXO RP14'!$A$55,(IF(G3539=6,'ANEXO RP14'!$A$56,(IF(G3539=7,'ANEXO RP14'!$A$57,(IF(G3539=8,'ANEXO RP14'!$A$58,(IF(G3539=9,'ANEXO RP14'!$A$59,(IF(G3539=10,'ANEXO RP14'!$A$60,(IF(G3539=11,'ANEXO RP14'!$A$61,(IF(G3539=12,'ANEXO RP14'!$A$62,(IF(G3539=13,'ANEXO RP14'!$A$63,(IF(G3539=14,'ANEXO RP14'!$A$64,(IF(G3539=15,'ANEXO RP14'!$A$65,(IF(G3539=16,'ANEXO RP14'!$A$66," ")))))))))))))))))))))))))))))))</f>
        <v xml:space="preserve"> </v>
      </c>
      <c r="I3539" s="106"/>
      <c r="J3539" s="114"/>
      <c r="K3539" s="91"/>
    </row>
    <row r="3540" spans="1:11" s="30" customFormat="1" ht="41.25" customHeight="1" thickBot="1" x14ac:dyDescent="0.3">
      <c r="A3540" s="113"/>
      <c r="B3540" s="93"/>
      <c r="C3540" s="55"/>
      <c r="D3540" s="94" t="e">
        <f>VLOOKUP($C3539:$C$5004,$C$27:$D$5004,2,0)</f>
        <v>#N/A</v>
      </c>
      <c r="E3540" s="99"/>
      <c r="F3540" s="60" t="e">
        <f>VLOOKUP($E3540:$E$5004,'PLANO DE APLICAÇÃO'!$A$5:$B$1002,2,0)</f>
        <v>#N/A</v>
      </c>
      <c r="G3540" s="28"/>
      <c r="H3540" s="29" t="str">
        <f>IF(G3540=1,'ANEXO RP14'!$A$51,(IF(G3540=2,'ANEXO RP14'!$A$52,(IF(G3540=3,'ANEXO RP14'!$A$53,(IF(G3540=4,'ANEXO RP14'!$A$54,(IF(G3540=5,'ANEXO RP14'!$A$55,(IF(G3540=6,'ANEXO RP14'!$A$56,(IF(G3540=7,'ANEXO RP14'!$A$57,(IF(G3540=8,'ANEXO RP14'!$A$58,(IF(G3540=9,'ANEXO RP14'!$A$59,(IF(G3540=10,'ANEXO RP14'!$A$60,(IF(G3540=11,'ANEXO RP14'!$A$61,(IF(G3540=12,'ANEXO RP14'!$A$62,(IF(G3540=13,'ANEXO RP14'!$A$63,(IF(G3540=14,'ANEXO RP14'!$A$64,(IF(G3540=15,'ANEXO RP14'!$A$65,(IF(G3540=16,'ANEXO RP14'!$A$66," ")))))))))))))))))))))))))))))))</f>
        <v xml:space="preserve"> </v>
      </c>
      <c r="I3540" s="106"/>
      <c r="J3540" s="114"/>
      <c r="K3540" s="91"/>
    </row>
    <row r="3541" spans="1:11" s="30" customFormat="1" ht="41.25" customHeight="1" thickBot="1" x14ac:dyDescent="0.3">
      <c r="A3541" s="113"/>
      <c r="B3541" s="93"/>
      <c r="C3541" s="55"/>
      <c r="D3541" s="94" t="e">
        <f>VLOOKUP($C3540:$C$5004,$C$27:$D$5004,2,0)</f>
        <v>#N/A</v>
      </c>
      <c r="E3541" s="99"/>
      <c r="F3541" s="60" t="e">
        <f>VLOOKUP($E3541:$E$5004,'PLANO DE APLICAÇÃO'!$A$5:$B$1002,2,0)</f>
        <v>#N/A</v>
      </c>
      <c r="G3541" s="28"/>
      <c r="H3541" s="29" t="str">
        <f>IF(G3541=1,'ANEXO RP14'!$A$51,(IF(G3541=2,'ANEXO RP14'!$A$52,(IF(G3541=3,'ANEXO RP14'!$A$53,(IF(G3541=4,'ANEXO RP14'!$A$54,(IF(G3541=5,'ANEXO RP14'!$A$55,(IF(G3541=6,'ANEXO RP14'!$A$56,(IF(G3541=7,'ANEXO RP14'!$A$57,(IF(G3541=8,'ANEXO RP14'!$A$58,(IF(G3541=9,'ANEXO RP14'!$A$59,(IF(G3541=10,'ANEXO RP14'!$A$60,(IF(G3541=11,'ANEXO RP14'!$A$61,(IF(G3541=12,'ANEXO RP14'!$A$62,(IF(G3541=13,'ANEXO RP14'!$A$63,(IF(G3541=14,'ANEXO RP14'!$A$64,(IF(G3541=15,'ANEXO RP14'!$A$65,(IF(G3541=16,'ANEXO RP14'!$A$66," ")))))))))))))))))))))))))))))))</f>
        <v xml:space="preserve"> </v>
      </c>
      <c r="I3541" s="106"/>
      <c r="J3541" s="114"/>
      <c r="K3541" s="91"/>
    </row>
    <row r="3542" spans="1:11" s="30" customFormat="1" ht="41.25" customHeight="1" thickBot="1" x14ac:dyDescent="0.3">
      <c r="A3542" s="113"/>
      <c r="B3542" s="93"/>
      <c r="C3542" s="55"/>
      <c r="D3542" s="94" t="e">
        <f>VLOOKUP($C3541:$C$5004,$C$27:$D$5004,2,0)</f>
        <v>#N/A</v>
      </c>
      <c r="E3542" s="99"/>
      <c r="F3542" s="60" t="e">
        <f>VLOOKUP($E3542:$E$5004,'PLANO DE APLICAÇÃO'!$A$5:$B$1002,2,0)</f>
        <v>#N/A</v>
      </c>
      <c r="G3542" s="28"/>
      <c r="H3542" s="29" t="str">
        <f>IF(G3542=1,'ANEXO RP14'!$A$51,(IF(G3542=2,'ANEXO RP14'!$A$52,(IF(G3542=3,'ANEXO RP14'!$A$53,(IF(G3542=4,'ANEXO RP14'!$A$54,(IF(G3542=5,'ANEXO RP14'!$A$55,(IF(G3542=6,'ANEXO RP14'!$A$56,(IF(G3542=7,'ANEXO RP14'!$A$57,(IF(G3542=8,'ANEXO RP14'!$A$58,(IF(G3542=9,'ANEXO RP14'!$A$59,(IF(G3542=10,'ANEXO RP14'!$A$60,(IF(G3542=11,'ANEXO RP14'!$A$61,(IF(G3542=12,'ANEXO RP14'!$A$62,(IF(G3542=13,'ANEXO RP14'!$A$63,(IF(G3542=14,'ANEXO RP14'!$A$64,(IF(G3542=15,'ANEXO RP14'!$A$65,(IF(G3542=16,'ANEXO RP14'!$A$66," ")))))))))))))))))))))))))))))))</f>
        <v xml:space="preserve"> </v>
      </c>
      <c r="I3542" s="106"/>
      <c r="J3542" s="114"/>
      <c r="K3542" s="91"/>
    </row>
    <row r="3543" spans="1:11" s="30" customFormat="1" ht="41.25" customHeight="1" thickBot="1" x14ac:dyDescent="0.3">
      <c r="A3543" s="113"/>
      <c r="B3543" s="93"/>
      <c r="C3543" s="55"/>
      <c r="D3543" s="94" t="e">
        <f>VLOOKUP($C3542:$C$5004,$C$27:$D$5004,2,0)</f>
        <v>#N/A</v>
      </c>
      <c r="E3543" s="99"/>
      <c r="F3543" s="60" t="e">
        <f>VLOOKUP($E3543:$E$5004,'PLANO DE APLICAÇÃO'!$A$5:$B$1002,2,0)</f>
        <v>#N/A</v>
      </c>
      <c r="G3543" s="28"/>
      <c r="H3543" s="29" t="str">
        <f>IF(G3543=1,'ANEXO RP14'!$A$51,(IF(G3543=2,'ANEXO RP14'!$A$52,(IF(G3543=3,'ANEXO RP14'!$A$53,(IF(G3543=4,'ANEXO RP14'!$A$54,(IF(G3543=5,'ANEXO RP14'!$A$55,(IF(G3543=6,'ANEXO RP14'!$A$56,(IF(G3543=7,'ANEXO RP14'!$A$57,(IF(G3543=8,'ANEXO RP14'!$A$58,(IF(G3543=9,'ANEXO RP14'!$A$59,(IF(G3543=10,'ANEXO RP14'!$A$60,(IF(G3543=11,'ANEXO RP14'!$A$61,(IF(G3543=12,'ANEXO RP14'!$A$62,(IF(G3543=13,'ANEXO RP14'!$A$63,(IF(G3543=14,'ANEXO RP14'!$A$64,(IF(G3543=15,'ANEXO RP14'!$A$65,(IF(G3543=16,'ANEXO RP14'!$A$66," ")))))))))))))))))))))))))))))))</f>
        <v xml:space="preserve"> </v>
      </c>
      <c r="I3543" s="106"/>
      <c r="J3543" s="114"/>
      <c r="K3543" s="91"/>
    </row>
    <row r="3544" spans="1:11" s="30" customFormat="1" ht="41.25" customHeight="1" thickBot="1" x14ac:dyDescent="0.3">
      <c r="A3544" s="113"/>
      <c r="B3544" s="93"/>
      <c r="C3544" s="55"/>
      <c r="D3544" s="94" t="e">
        <f>VLOOKUP($C3543:$C$5004,$C$27:$D$5004,2,0)</f>
        <v>#N/A</v>
      </c>
      <c r="E3544" s="99"/>
      <c r="F3544" s="60" t="e">
        <f>VLOOKUP($E3544:$E$5004,'PLANO DE APLICAÇÃO'!$A$5:$B$1002,2,0)</f>
        <v>#N/A</v>
      </c>
      <c r="G3544" s="28"/>
      <c r="H3544" s="29" t="str">
        <f>IF(G3544=1,'ANEXO RP14'!$A$51,(IF(G3544=2,'ANEXO RP14'!$A$52,(IF(G3544=3,'ANEXO RP14'!$A$53,(IF(G3544=4,'ANEXO RP14'!$A$54,(IF(G3544=5,'ANEXO RP14'!$A$55,(IF(G3544=6,'ANEXO RP14'!$A$56,(IF(G3544=7,'ANEXO RP14'!$A$57,(IF(G3544=8,'ANEXO RP14'!$A$58,(IF(G3544=9,'ANEXO RP14'!$A$59,(IF(G3544=10,'ANEXO RP14'!$A$60,(IF(G3544=11,'ANEXO RP14'!$A$61,(IF(G3544=12,'ANEXO RP14'!$A$62,(IF(G3544=13,'ANEXO RP14'!$A$63,(IF(G3544=14,'ANEXO RP14'!$A$64,(IF(G3544=15,'ANEXO RP14'!$A$65,(IF(G3544=16,'ANEXO RP14'!$A$66," ")))))))))))))))))))))))))))))))</f>
        <v xml:space="preserve"> </v>
      </c>
      <c r="I3544" s="106"/>
      <c r="J3544" s="114"/>
      <c r="K3544" s="91"/>
    </row>
    <row r="3545" spans="1:11" s="30" customFormat="1" ht="41.25" customHeight="1" thickBot="1" x14ac:dyDescent="0.3">
      <c r="A3545" s="113"/>
      <c r="B3545" s="93"/>
      <c r="C3545" s="55"/>
      <c r="D3545" s="94" t="e">
        <f>VLOOKUP($C3544:$C$5004,$C$27:$D$5004,2,0)</f>
        <v>#N/A</v>
      </c>
      <c r="E3545" s="99"/>
      <c r="F3545" s="60" t="e">
        <f>VLOOKUP($E3545:$E$5004,'PLANO DE APLICAÇÃO'!$A$5:$B$1002,2,0)</f>
        <v>#N/A</v>
      </c>
      <c r="G3545" s="28"/>
      <c r="H3545" s="29" t="str">
        <f>IF(G3545=1,'ANEXO RP14'!$A$51,(IF(G3545=2,'ANEXO RP14'!$A$52,(IF(G3545=3,'ANEXO RP14'!$A$53,(IF(G3545=4,'ANEXO RP14'!$A$54,(IF(G3545=5,'ANEXO RP14'!$A$55,(IF(G3545=6,'ANEXO RP14'!$A$56,(IF(G3545=7,'ANEXO RP14'!$A$57,(IF(G3545=8,'ANEXO RP14'!$A$58,(IF(G3545=9,'ANEXO RP14'!$A$59,(IF(G3545=10,'ANEXO RP14'!$A$60,(IF(G3545=11,'ANEXO RP14'!$A$61,(IF(G3545=12,'ANEXO RP14'!$A$62,(IF(G3545=13,'ANEXO RP14'!$A$63,(IF(G3545=14,'ANEXO RP14'!$A$64,(IF(G3545=15,'ANEXO RP14'!$A$65,(IF(G3545=16,'ANEXO RP14'!$A$66," ")))))))))))))))))))))))))))))))</f>
        <v xml:space="preserve"> </v>
      </c>
      <c r="I3545" s="106"/>
      <c r="J3545" s="114"/>
      <c r="K3545" s="91"/>
    </row>
    <row r="3546" spans="1:11" s="30" customFormat="1" ht="41.25" customHeight="1" thickBot="1" x14ac:dyDescent="0.3">
      <c r="A3546" s="113"/>
      <c r="B3546" s="93"/>
      <c r="C3546" s="55"/>
      <c r="D3546" s="94" t="e">
        <f>VLOOKUP($C3545:$C$5004,$C$27:$D$5004,2,0)</f>
        <v>#N/A</v>
      </c>
      <c r="E3546" s="99"/>
      <c r="F3546" s="60" t="e">
        <f>VLOOKUP($E3546:$E$5004,'PLANO DE APLICAÇÃO'!$A$5:$B$1002,2,0)</f>
        <v>#N/A</v>
      </c>
      <c r="G3546" s="28"/>
      <c r="H3546" s="29" t="str">
        <f>IF(G3546=1,'ANEXO RP14'!$A$51,(IF(G3546=2,'ANEXO RP14'!$A$52,(IF(G3546=3,'ANEXO RP14'!$A$53,(IF(G3546=4,'ANEXO RP14'!$A$54,(IF(G3546=5,'ANEXO RP14'!$A$55,(IF(G3546=6,'ANEXO RP14'!$A$56,(IF(G3546=7,'ANEXO RP14'!$A$57,(IF(G3546=8,'ANEXO RP14'!$A$58,(IF(G3546=9,'ANEXO RP14'!$A$59,(IF(G3546=10,'ANEXO RP14'!$A$60,(IF(G3546=11,'ANEXO RP14'!$A$61,(IF(G3546=12,'ANEXO RP14'!$A$62,(IF(G3546=13,'ANEXO RP14'!$A$63,(IF(G3546=14,'ANEXO RP14'!$A$64,(IF(G3546=15,'ANEXO RP14'!$A$65,(IF(G3546=16,'ANEXO RP14'!$A$66," ")))))))))))))))))))))))))))))))</f>
        <v xml:space="preserve"> </v>
      </c>
      <c r="I3546" s="106"/>
      <c r="J3546" s="114"/>
      <c r="K3546" s="91"/>
    </row>
    <row r="3547" spans="1:11" s="30" customFormat="1" ht="41.25" customHeight="1" thickBot="1" x14ac:dyDescent="0.3">
      <c r="A3547" s="113"/>
      <c r="B3547" s="93"/>
      <c r="C3547" s="55"/>
      <c r="D3547" s="94" t="e">
        <f>VLOOKUP($C3546:$C$5004,$C$27:$D$5004,2,0)</f>
        <v>#N/A</v>
      </c>
      <c r="E3547" s="99"/>
      <c r="F3547" s="60" t="e">
        <f>VLOOKUP($E3547:$E$5004,'PLANO DE APLICAÇÃO'!$A$5:$B$1002,2,0)</f>
        <v>#N/A</v>
      </c>
      <c r="G3547" s="28"/>
      <c r="H3547" s="29" t="str">
        <f>IF(G3547=1,'ANEXO RP14'!$A$51,(IF(G3547=2,'ANEXO RP14'!$A$52,(IF(G3547=3,'ANEXO RP14'!$A$53,(IF(G3547=4,'ANEXO RP14'!$A$54,(IF(G3547=5,'ANEXO RP14'!$A$55,(IF(G3547=6,'ANEXO RP14'!$A$56,(IF(G3547=7,'ANEXO RP14'!$A$57,(IF(G3547=8,'ANEXO RP14'!$A$58,(IF(G3547=9,'ANEXO RP14'!$A$59,(IF(G3547=10,'ANEXO RP14'!$A$60,(IF(G3547=11,'ANEXO RP14'!$A$61,(IF(G3547=12,'ANEXO RP14'!$A$62,(IF(G3547=13,'ANEXO RP14'!$A$63,(IF(G3547=14,'ANEXO RP14'!$A$64,(IF(G3547=15,'ANEXO RP14'!$A$65,(IF(G3547=16,'ANEXO RP14'!$A$66," ")))))))))))))))))))))))))))))))</f>
        <v xml:space="preserve"> </v>
      </c>
      <c r="I3547" s="106"/>
      <c r="J3547" s="114"/>
      <c r="K3547" s="91"/>
    </row>
    <row r="3548" spans="1:11" s="30" customFormat="1" ht="41.25" customHeight="1" thickBot="1" x14ac:dyDescent="0.3">
      <c r="A3548" s="113"/>
      <c r="B3548" s="93"/>
      <c r="C3548" s="55"/>
      <c r="D3548" s="94" t="e">
        <f>VLOOKUP($C3547:$C$5004,$C$27:$D$5004,2,0)</f>
        <v>#N/A</v>
      </c>
      <c r="E3548" s="99"/>
      <c r="F3548" s="60" t="e">
        <f>VLOOKUP($E3548:$E$5004,'PLANO DE APLICAÇÃO'!$A$5:$B$1002,2,0)</f>
        <v>#N/A</v>
      </c>
      <c r="G3548" s="28"/>
      <c r="H3548" s="29" t="str">
        <f>IF(G3548=1,'ANEXO RP14'!$A$51,(IF(G3548=2,'ANEXO RP14'!$A$52,(IF(G3548=3,'ANEXO RP14'!$A$53,(IF(G3548=4,'ANEXO RP14'!$A$54,(IF(G3548=5,'ANEXO RP14'!$A$55,(IF(G3548=6,'ANEXO RP14'!$A$56,(IF(G3548=7,'ANEXO RP14'!$A$57,(IF(G3548=8,'ANEXO RP14'!$A$58,(IF(G3548=9,'ANEXO RP14'!$A$59,(IF(G3548=10,'ANEXO RP14'!$A$60,(IF(G3548=11,'ANEXO RP14'!$A$61,(IF(G3548=12,'ANEXO RP14'!$A$62,(IF(G3548=13,'ANEXO RP14'!$A$63,(IF(G3548=14,'ANEXO RP14'!$A$64,(IF(G3548=15,'ANEXO RP14'!$A$65,(IF(G3548=16,'ANEXO RP14'!$A$66," ")))))))))))))))))))))))))))))))</f>
        <v xml:space="preserve"> </v>
      </c>
      <c r="I3548" s="106"/>
      <c r="J3548" s="114"/>
      <c r="K3548" s="91"/>
    </row>
    <row r="3549" spans="1:11" s="30" customFormat="1" ht="41.25" customHeight="1" thickBot="1" x14ac:dyDescent="0.3">
      <c r="A3549" s="113"/>
      <c r="B3549" s="93"/>
      <c r="C3549" s="55"/>
      <c r="D3549" s="94" t="e">
        <f>VLOOKUP($C3548:$C$5004,$C$27:$D$5004,2,0)</f>
        <v>#N/A</v>
      </c>
      <c r="E3549" s="99"/>
      <c r="F3549" s="60" t="e">
        <f>VLOOKUP($E3549:$E$5004,'PLANO DE APLICAÇÃO'!$A$5:$B$1002,2,0)</f>
        <v>#N/A</v>
      </c>
      <c r="G3549" s="28"/>
      <c r="H3549" s="29" t="str">
        <f>IF(G3549=1,'ANEXO RP14'!$A$51,(IF(G3549=2,'ANEXO RP14'!$A$52,(IF(G3549=3,'ANEXO RP14'!$A$53,(IF(G3549=4,'ANEXO RP14'!$A$54,(IF(G3549=5,'ANEXO RP14'!$A$55,(IF(G3549=6,'ANEXO RP14'!$A$56,(IF(G3549=7,'ANEXO RP14'!$A$57,(IF(G3549=8,'ANEXO RP14'!$A$58,(IF(G3549=9,'ANEXO RP14'!$A$59,(IF(G3549=10,'ANEXO RP14'!$A$60,(IF(G3549=11,'ANEXO RP14'!$A$61,(IF(G3549=12,'ANEXO RP14'!$A$62,(IF(G3549=13,'ANEXO RP14'!$A$63,(IF(G3549=14,'ANEXO RP14'!$A$64,(IF(G3549=15,'ANEXO RP14'!$A$65,(IF(G3549=16,'ANEXO RP14'!$A$66," ")))))))))))))))))))))))))))))))</f>
        <v xml:space="preserve"> </v>
      </c>
      <c r="I3549" s="106"/>
      <c r="J3549" s="114"/>
      <c r="K3549" s="91"/>
    </row>
    <row r="3550" spans="1:11" s="30" customFormat="1" ht="41.25" customHeight="1" thickBot="1" x14ac:dyDescent="0.3">
      <c r="A3550" s="113"/>
      <c r="B3550" s="93"/>
      <c r="C3550" s="55"/>
      <c r="D3550" s="94" t="e">
        <f>VLOOKUP($C3549:$C$5004,$C$27:$D$5004,2,0)</f>
        <v>#N/A</v>
      </c>
      <c r="E3550" s="99"/>
      <c r="F3550" s="60" t="e">
        <f>VLOOKUP($E3550:$E$5004,'PLANO DE APLICAÇÃO'!$A$5:$B$1002,2,0)</f>
        <v>#N/A</v>
      </c>
      <c r="G3550" s="28"/>
      <c r="H3550" s="29" t="str">
        <f>IF(G3550=1,'ANEXO RP14'!$A$51,(IF(G3550=2,'ANEXO RP14'!$A$52,(IF(G3550=3,'ANEXO RP14'!$A$53,(IF(G3550=4,'ANEXO RP14'!$A$54,(IF(G3550=5,'ANEXO RP14'!$A$55,(IF(G3550=6,'ANEXO RP14'!$A$56,(IF(G3550=7,'ANEXO RP14'!$A$57,(IF(G3550=8,'ANEXO RP14'!$A$58,(IF(G3550=9,'ANEXO RP14'!$A$59,(IF(G3550=10,'ANEXO RP14'!$A$60,(IF(G3550=11,'ANEXO RP14'!$A$61,(IF(G3550=12,'ANEXO RP14'!$A$62,(IF(G3550=13,'ANEXO RP14'!$A$63,(IF(G3550=14,'ANEXO RP14'!$A$64,(IF(G3550=15,'ANEXO RP14'!$A$65,(IF(G3550=16,'ANEXO RP14'!$A$66," ")))))))))))))))))))))))))))))))</f>
        <v xml:space="preserve"> </v>
      </c>
      <c r="I3550" s="106"/>
      <c r="J3550" s="114"/>
      <c r="K3550" s="91"/>
    </row>
    <row r="3551" spans="1:11" s="30" customFormat="1" ht="41.25" customHeight="1" thickBot="1" x14ac:dyDescent="0.3">
      <c r="A3551" s="113"/>
      <c r="B3551" s="93"/>
      <c r="C3551" s="55"/>
      <c r="D3551" s="94" t="e">
        <f>VLOOKUP($C3550:$C$5004,$C$27:$D$5004,2,0)</f>
        <v>#N/A</v>
      </c>
      <c r="E3551" s="99"/>
      <c r="F3551" s="60" t="e">
        <f>VLOOKUP($E3551:$E$5004,'PLANO DE APLICAÇÃO'!$A$5:$B$1002,2,0)</f>
        <v>#N/A</v>
      </c>
      <c r="G3551" s="28"/>
      <c r="H3551" s="29" t="str">
        <f>IF(G3551=1,'ANEXO RP14'!$A$51,(IF(G3551=2,'ANEXO RP14'!$A$52,(IF(G3551=3,'ANEXO RP14'!$A$53,(IF(G3551=4,'ANEXO RP14'!$A$54,(IF(G3551=5,'ANEXO RP14'!$A$55,(IF(G3551=6,'ANEXO RP14'!$A$56,(IF(G3551=7,'ANEXO RP14'!$A$57,(IF(G3551=8,'ANEXO RP14'!$A$58,(IF(G3551=9,'ANEXO RP14'!$A$59,(IF(G3551=10,'ANEXO RP14'!$A$60,(IF(G3551=11,'ANEXO RP14'!$A$61,(IF(G3551=12,'ANEXO RP14'!$A$62,(IF(G3551=13,'ANEXO RP14'!$A$63,(IF(G3551=14,'ANEXO RP14'!$A$64,(IF(G3551=15,'ANEXO RP14'!$A$65,(IF(G3551=16,'ANEXO RP14'!$A$66," ")))))))))))))))))))))))))))))))</f>
        <v xml:space="preserve"> </v>
      </c>
      <c r="I3551" s="106"/>
      <c r="J3551" s="114"/>
      <c r="K3551" s="91"/>
    </row>
    <row r="3552" spans="1:11" s="30" customFormat="1" ht="41.25" customHeight="1" thickBot="1" x14ac:dyDescent="0.3">
      <c r="A3552" s="113"/>
      <c r="B3552" s="93"/>
      <c r="C3552" s="55"/>
      <c r="D3552" s="94" t="e">
        <f>VLOOKUP($C3551:$C$5004,$C$27:$D$5004,2,0)</f>
        <v>#N/A</v>
      </c>
      <c r="E3552" s="99"/>
      <c r="F3552" s="60" t="e">
        <f>VLOOKUP($E3552:$E$5004,'PLANO DE APLICAÇÃO'!$A$5:$B$1002,2,0)</f>
        <v>#N/A</v>
      </c>
      <c r="G3552" s="28"/>
      <c r="H3552" s="29" t="str">
        <f>IF(G3552=1,'ANEXO RP14'!$A$51,(IF(G3552=2,'ANEXO RP14'!$A$52,(IF(G3552=3,'ANEXO RP14'!$A$53,(IF(G3552=4,'ANEXO RP14'!$A$54,(IF(G3552=5,'ANEXO RP14'!$A$55,(IF(G3552=6,'ANEXO RP14'!$A$56,(IF(G3552=7,'ANEXO RP14'!$A$57,(IF(G3552=8,'ANEXO RP14'!$A$58,(IF(G3552=9,'ANEXO RP14'!$A$59,(IF(G3552=10,'ANEXO RP14'!$A$60,(IF(G3552=11,'ANEXO RP14'!$A$61,(IF(G3552=12,'ANEXO RP14'!$A$62,(IF(G3552=13,'ANEXO RP14'!$A$63,(IF(G3552=14,'ANEXO RP14'!$A$64,(IF(G3552=15,'ANEXO RP14'!$A$65,(IF(G3552=16,'ANEXO RP14'!$A$66," ")))))))))))))))))))))))))))))))</f>
        <v xml:space="preserve"> </v>
      </c>
      <c r="I3552" s="106"/>
      <c r="J3552" s="114"/>
      <c r="K3552" s="91"/>
    </row>
    <row r="3553" spans="1:11" s="30" customFormat="1" ht="41.25" customHeight="1" thickBot="1" x14ac:dyDescent="0.3">
      <c r="A3553" s="113"/>
      <c r="B3553" s="93"/>
      <c r="C3553" s="55"/>
      <c r="D3553" s="94" t="e">
        <f>VLOOKUP($C3552:$C$5004,$C$27:$D$5004,2,0)</f>
        <v>#N/A</v>
      </c>
      <c r="E3553" s="99"/>
      <c r="F3553" s="60" t="e">
        <f>VLOOKUP($E3553:$E$5004,'PLANO DE APLICAÇÃO'!$A$5:$B$1002,2,0)</f>
        <v>#N/A</v>
      </c>
      <c r="G3553" s="28"/>
      <c r="H3553" s="29" t="str">
        <f>IF(G3553=1,'ANEXO RP14'!$A$51,(IF(G3553=2,'ANEXO RP14'!$A$52,(IF(G3553=3,'ANEXO RP14'!$A$53,(IF(G3553=4,'ANEXO RP14'!$A$54,(IF(G3553=5,'ANEXO RP14'!$A$55,(IF(G3553=6,'ANEXO RP14'!$A$56,(IF(G3553=7,'ANEXO RP14'!$A$57,(IF(G3553=8,'ANEXO RP14'!$A$58,(IF(G3553=9,'ANEXO RP14'!$A$59,(IF(G3553=10,'ANEXO RP14'!$A$60,(IF(G3553=11,'ANEXO RP14'!$A$61,(IF(G3553=12,'ANEXO RP14'!$A$62,(IF(G3553=13,'ANEXO RP14'!$A$63,(IF(G3553=14,'ANEXO RP14'!$A$64,(IF(G3553=15,'ANEXO RP14'!$A$65,(IF(G3553=16,'ANEXO RP14'!$A$66," ")))))))))))))))))))))))))))))))</f>
        <v xml:space="preserve"> </v>
      </c>
      <c r="I3553" s="106"/>
      <c r="J3553" s="114"/>
      <c r="K3553" s="91"/>
    </row>
    <row r="3554" spans="1:11" s="30" customFormat="1" ht="41.25" customHeight="1" thickBot="1" x14ac:dyDescent="0.3">
      <c r="A3554" s="113"/>
      <c r="B3554" s="93"/>
      <c r="C3554" s="55"/>
      <c r="D3554" s="94" t="e">
        <f>VLOOKUP($C3553:$C$5004,$C$27:$D$5004,2,0)</f>
        <v>#N/A</v>
      </c>
      <c r="E3554" s="99"/>
      <c r="F3554" s="60" t="e">
        <f>VLOOKUP($E3554:$E$5004,'PLANO DE APLICAÇÃO'!$A$5:$B$1002,2,0)</f>
        <v>#N/A</v>
      </c>
      <c r="G3554" s="28"/>
      <c r="H3554" s="29" t="str">
        <f>IF(G3554=1,'ANEXO RP14'!$A$51,(IF(G3554=2,'ANEXO RP14'!$A$52,(IF(G3554=3,'ANEXO RP14'!$A$53,(IF(G3554=4,'ANEXO RP14'!$A$54,(IF(G3554=5,'ANEXO RP14'!$A$55,(IF(G3554=6,'ANEXO RP14'!$A$56,(IF(G3554=7,'ANEXO RP14'!$A$57,(IF(G3554=8,'ANEXO RP14'!$A$58,(IF(G3554=9,'ANEXO RP14'!$A$59,(IF(G3554=10,'ANEXO RP14'!$A$60,(IF(G3554=11,'ANEXO RP14'!$A$61,(IF(G3554=12,'ANEXO RP14'!$A$62,(IF(G3554=13,'ANEXO RP14'!$A$63,(IF(G3554=14,'ANEXO RP14'!$A$64,(IF(G3554=15,'ANEXO RP14'!$A$65,(IF(G3554=16,'ANEXO RP14'!$A$66," ")))))))))))))))))))))))))))))))</f>
        <v xml:space="preserve"> </v>
      </c>
      <c r="I3554" s="106"/>
      <c r="J3554" s="114"/>
      <c r="K3554" s="91"/>
    </row>
    <row r="3555" spans="1:11" s="30" customFormat="1" ht="41.25" customHeight="1" thickBot="1" x14ac:dyDescent="0.3">
      <c r="A3555" s="113"/>
      <c r="B3555" s="93"/>
      <c r="C3555" s="55"/>
      <c r="D3555" s="94" t="e">
        <f>VLOOKUP($C3554:$C$5004,$C$27:$D$5004,2,0)</f>
        <v>#N/A</v>
      </c>
      <c r="E3555" s="99"/>
      <c r="F3555" s="60" t="e">
        <f>VLOOKUP($E3555:$E$5004,'PLANO DE APLICAÇÃO'!$A$5:$B$1002,2,0)</f>
        <v>#N/A</v>
      </c>
      <c r="G3555" s="28"/>
      <c r="H3555" s="29" t="str">
        <f>IF(G3555=1,'ANEXO RP14'!$A$51,(IF(G3555=2,'ANEXO RP14'!$A$52,(IF(G3555=3,'ANEXO RP14'!$A$53,(IF(G3555=4,'ANEXO RP14'!$A$54,(IF(G3555=5,'ANEXO RP14'!$A$55,(IF(G3555=6,'ANEXO RP14'!$A$56,(IF(G3555=7,'ANEXO RP14'!$A$57,(IF(G3555=8,'ANEXO RP14'!$A$58,(IF(G3555=9,'ANEXO RP14'!$A$59,(IF(G3555=10,'ANEXO RP14'!$A$60,(IF(G3555=11,'ANEXO RP14'!$A$61,(IF(G3555=12,'ANEXO RP14'!$A$62,(IF(G3555=13,'ANEXO RP14'!$A$63,(IF(G3555=14,'ANEXO RP14'!$A$64,(IF(G3555=15,'ANEXO RP14'!$A$65,(IF(G3555=16,'ANEXO RP14'!$A$66," ")))))))))))))))))))))))))))))))</f>
        <v xml:space="preserve"> </v>
      </c>
      <c r="I3555" s="106"/>
      <c r="J3555" s="114"/>
      <c r="K3555" s="91"/>
    </row>
    <row r="3556" spans="1:11" s="30" customFormat="1" ht="41.25" customHeight="1" thickBot="1" x14ac:dyDescent="0.3">
      <c r="A3556" s="113"/>
      <c r="B3556" s="93"/>
      <c r="C3556" s="55"/>
      <c r="D3556" s="94" t="e">
        <f>VLOOKUP($C3555:$C$5004,$C$27:$D$5004,2,0)</f>
        <v>#N/A</v>
      </c>
      <c r="E3556" s="99"/>
      <c r="F3556" s="60" t="e">
        <f>VLOOKUP($E3556:$E$5004,'PLANO DE APLICAÇÃO'!$A$5:$B$1002,2,0)</f>
        <v>#N/A</v>
      </c>
      <c r="G3556" s="28"/>
      <c r="H3556" s="29" t="str">
        <f>IF(G3556=1,'ANEXO RP14'!$A$51,(IF(G3556=2,'ANEXO RP14'!$A$52,(IF(G3556=3,'ANEXO RP14'!$A$53,(IF(G3556=4,'ANEXO RP14'!$A$54,(IF(G3556=5,'ANEXO RP14'!$A$55,(IF(G3556=6,'ANEXO RP14'!$A$56,(IF(G3556=7,'ANEXO RP14'!$A$57,(IF(G3556=8,'ANEXO RP14'!$A$58,(IF(G3556=9,'ANEXO RP14'!$A$59,(IF(G3556=10,'ANEXO RP14'!$A$60,(IF(G3556=11,'ANEXO RP14'!$A$61,(IF(G3556=12,'ANEXO RP14'!$A$62,(IF(G3556=13,'ANEXO RP14'!$A$63,(IF(G3556=14,'ANEXO RP14'!$A$64,(IF(G3556=15,'ANEXO RP14'!$A$65,(IF(G3556=16,'ANEXO RP14'!$A$66," ")))))))))))))))))))))))))))))))</f>
        <v xml:space="preserve"> </v>
      </c>
      <c r="I3556" s="106"/>
      <c r="J3556" s="114"/>
      <c r="K3556" s="91"/>
    </row>
    <row r="3557" spans="1:11" s="30" customFormat="1" ht="41.25" customHeight="1" thickBot="1" x14ac:dyDescent="0.3">
      <c r="A3557" s="113"/>
      <c r="B3557" s="93"/>
      <c r="C3557" s="55"/>
      <c r="D3557" s="94" t="e">
        <f>VLOOKUP($C3556:$C$5004,$C$27:$D$5004,2,0)</f>
        <v>#N/A</v>
      </c>
      <c r="E3557" s="99"/>
      <c r="F3557" s="60" t="e">
        <f>VLOOKUP($E3557:$E$5004,'PLANO DE APLICAÇÃO'!$A$5:$B$1002,2,0)</f>
        <v>#N/A</v>
      </c>
      <c r="G3557" s="28"/>
      <c r="H3557" s="29" t="str">
        <f>IF(G3557=1,'ANEXO RP14'!$A$51,(IF(G3557=2,'ANEXO RP14'!$A$52,(IF(G3557=3,'ANEXO RP14'!$A$53,(IF(G3557=4,'ANEXO RP14'!$A$54,(IF(G3557=5,'ANEXO RP14'!$A$55,(IF(G3557=6,'ANEXO RP14'!$A$56,(IF(G3557=7,'ANEXO RP14'!$A$57,(IF(G3557=8,'ANEXO RP14'!$A$58,(IF(G3557=9,'ANEXO RP14'!$A$59,(IF(G3557=10,'ANEXO RP14'!$A$60,(IF(G3557=11,'ANEXO RP14'!$A$61,(IF(G3557=12,'ANEXO RP14'!$A$62,(IF(G3557=13,'ANEXO RP14'!$A$63,(IF(G3557=14,'ANEXO RP14'!$A$64,(IF(G3557=15,'ANEXO RP14'!$A$65,(IF(G3557=16,'ANEXO RP14'!$A$66," ")))))))))))))))))))))))))))))))</f>
        <v xml:space="preserve"> </v>
      </c>
      <c r="I3557" s="106"/>
      <c r="J3557" s="114"/>
      <c r="K3557" s="91"/>
    </row>
    <row r="3558" spans="1:11" s="30" customFormat="1" ht="41.25" customHeight="1" thickBot="1" x14ac:dyDescent="0.3">
      <c r="A3558" s="113"/>
      <c r="B3558" s="93"/>
      <c r="C3558" s="55"/>
      <c r="D3558" s="94" t="e">
        <f>VLOOKUP($C3557:$C$5004,$C$27:$D$5004,2,0)</f>
        <v>#N/A</v>
      </c>
      <c r="E3558" s="99"/>
      <c r="F3558" s="60" t="e">
        <f>VLOOKUP($E3558:$E$5004,'PLANO DE APLICAÇÃO'!$A$5:$B$1002,2,0)</f>
        <v>#N/A</v>
      </c>
      <c r="G3558" s="28"/>
      <c r="H3558" s="29" t="str">
        <f>IF(G3558=1,'ANEXO RP14'!$A$51,(IF(G3558=2,'ANEXO RP14'!$A$52,(IF(G3558=3,'ANEXO RP14'!$A$53,(IF(G3558=4,'ANEXO RP14'!$A$54,(IF(G3558=5,'ANEXO RP14'!$A$55,(IF(G3558=6,'ANEXO RP14'!$A$56,(IF(G3558=7,'ANEXO RP14'!$A$57,(IF(G3558=8,'ANEXO RP14'!$A$58,(IF(G3558=9,'ANEXO RP14'!$A$59,(IF(G3558=10,'ANEXO RP14'!$A$60,(IF(G3558=11,'ANEXO RP14'!$A$61,(IF(G3558=12,'ANEXO RP14'!$A$62,(IF(G3558=13,'ANEXO RP14'!$A$63,(IF(G3558=14,'ANEXO RP14'!$A$64,(IF(G3558=15,'ANEXO RP14'!$A$65,(IF(G3558=16,'ANEXO RP14'!$A$66," ")))))))))))))))))))))))))))))))</f>
        <v xml:space="preserve"> </v>
      </c>
      <c r="I3558" s="106"/>
      <c r="J3558" s="114"/>
      <c r="K3558" s="91"/>
    </row>
    <row r="3559" spans="1:11" s="30" customFormat="1" ht="41.25" customHeight="1" thickBot="1" x14ac:dyDescent="0.3">
      <c r="A3559" s="113"/>
      <c r="B3559" s="93"/>
      <c r="C3559" s="55"/>
      <c r="D3559" s="94" t="e">
        <f>VLOOKUP($C3558:$C$5004,$C$27:$D$5004,2,0)</f>
        <v>#N/A</v>
      </c>
      <c r="E3559" s="99"/>
      <c r="F3559" s="60" t="e">
        <f>VLOOKUP($E3559:$E$5004,'PLANO DE APLICAÇÃO'!$A$5:$B$1002,2,0)</f>
        <v>#N/A</v>
      </c>
      <c r="G3559" s="28"/>
      <c r="H3559" s="29" t="str">
        <f>IF(G3559=1,'ANEXO RP14'!$A$51,(IF(G3559=2,'ANEXO RP14'!$A$52,(IF(G3559=3,'ANEXO RP14'!$A$53,(IF(G3559=4,'ANEXO RP14'!$A$54,(IF(G3559=5,'ANEXO RP14'!$A$55,(IF(G3559=6,'ANEXO RP14'!$A$56,(IF(G3559=7,'ANEXO RP14'!$A$57,(IF(G3559=8,'ANEXO RP14'!$A$58,(IF(G3559=9,'ANEXO RP14'!$A$59,(IF(G3559=10,'ANEXO RP14'!$A$60,(IF(G3559=11,'ANEXO RP14'!$A$61,(IF(G3559=12,'ANEXO RP14'!$A$62,(IF(G3559=13,'ANEXO RP14'!$A$63,(IF(G3559=14,'ANEXO RP14'!$A$64,(IF(G3559=15,'ANEXO RP14'!$A$65,(IF(G3559=16,'ANEXO RP14'!$A$66," ")))))))))))))))))))))))))))))))</f>
        <v xml:space="preserve"> </v>
      </c>
      <c r="I3559" s="106"/>
      <c r="J3559" s="114"/>
      <c r="K3559" s="91"/>
    </row>
    <row r="3560" spans="1:11" s="30" customFormat="1" ht="41.25" customHeight="1" thickBot="1" x14ac:dyDescent="0.3">
      <c r="A3560" s="113"/>
      <c r="B3560" s="93"/>
      <c r="C3560" s="55"/>
      <c r="D3560" s="94" t="e">
        <f>VLOOKUP($C3559:$C$5004,$C$27:$D$5004,2,0)</f>
        <v>#N/A</v>
      </c>
      <c r="E3560" s="99"/>
      <c r="F3560" s="60" t="e">
        <f>VLOOKUP($E3560:$E$5004,'PLANO DE APLICAÇÃO'!$A$5:$B$1002,2,0)</f>
        <v>#N/A</v>
      </c>
      <c r="G3560" s="28"/>
      <c r="H3560" s="29" t="str">
        <f>IF(G3560=1,'ANEXO RP14'!$A$51,(IF(G3560=2,'ANEXO RP14'!$A$52,(IF(G3560=3,'ANEXO RP14'!$A$53,(IF(G3560=4,'ANEXO RP14'!$A$54,(IF(G3560=5,'ANEXO RP14'!$A$55,(IF(G3560=6,'ANEXO RP14'!$A$56,(IF(G3560=7,'ANEXO RP14'!$A$57,(IF(G3560=8,'ANEXO RP14'!$A$58,(IF(G3560=9,'ANEXO RP14'!$A$59,(IF(G3560=10,'ANEXO RP14'!$A$60,(IF(G3560=11,'ANEXO RP14'!$A$61,(IF(G3560=12,'ANEXO RP14'!$A$62,(IF(G3560=13,'ANEXO RP14'!$A$63,(IF(G3560=14,'ANEXO RP14'!$A$64,(IF(G3560=15,'ANEXO RP14'!$A$65,(IF(G3560=16,'ANEXO RP14'!$A$66," ")))))))))))))))))))))))))))))))</f>
        <v xml:space="preserve"> </v>
      </c>
      <c r="I3560" s="106"/>
      <c r="J3560" s="114"/>
      <c r="K3560" s="91"/>
    </row>
    <row r="3561" spans="1:11" s="30" customFormat="1" ht="41.25" customHeight="1" thickBot="1" x14ac:dyDescent="0.3">
      <c r="A3561" s="113"/>
      <c r="B3561" s="93"/>
      <c r="C3561" s="55"/>
      <c r="D3561" s="94" t="e">
        <f>VLOOKUP($C3560:$C$5004,$C$27:$D$5004,2,0)</f>
        <v>#N/A</v>
      </c>
      <c r="E3561" s="99"/>
      <c r="F3561" s="60" t="e">
        <f>VLOOKUP($E3561:$E$5004,'PLANO DE APLICAÇÃO'!$A$5:$B$1002,2,0)</f>
        <v>#N/A</v>
      </c>
      <c r="G3561" s="28"/>
      <c r="H3561" s="29" t="str">
        <f>IF(G3561=1,'ANEXO RP14'!$A$51,(IF(G3561=2,'ANEXO RP14'!$A$52,(IF(G3561=3,'ANEXO RP14'!$A$53,(IF(G3561=4,'ANEXO RP14'!$A$54,(IF(G3561=5,'ANEXO RP14'!$A$55,(IF(G3561=6,'ANEXO RP14'!$A$56,(IF(G3561=7,'ANEXO RP14'!$A$57,(IF(G3561=8,'ANEXO RP14'!$A$58,(IF(G3561=9,'ANEXO RP14'!$A$59,(IF(G3561=10,'ANEXO RP14'!$A$60,(IF(G3561=11,'ANEXO RP14'!$A$61,(IF(G3561=12,'ANEXO RP14'!$A$62,(IF(G3561=13,'ANEXO RP14'!$A$63,(IF(G3561=14,'ANEXO RP14'!$A$64,(IF(G3561=15,'ANEXO RP14'!$A$65,(IF(G3561=16,'ANEXO RP14'!$A$66," ")))))))))))))))))))))))))))))))</f>
        <v xml:space="preserve"> </v>
      </c>
      <c r="I3561" s="106"/>
      <c r="J3561" s="114"/>
      <c r="K3561" s="91"/>
    </row>
    <row r="3562" spans="1:11" s="30" customFormat="1" ht="41.25" customHeight="1" thickBot="1" x14ac:dyDescent="0.3">
      <c r="A3562" s="113"/>
      <c r="B3562" s="93"/>
      <c r="C3562" s="55"/>
      <c r="D3562" s="94" t="e">
        <f>VLOOKUP($C3561:$C$5004,$C$27:$D$5004,2,0)</f>
        <v>#N/A</v>
      </c>
      <c r="E3562" s="99"/>
      <c r="F3562" s="60" t="e">
        <f>VLOOKUP($E3562:$E$5004,'PLANO DE APLICAÇÃO'!$A$5:$B$1002,2,0)</f>
        <v>#N/A</v>
      </c>
      <c r="G3562" s="28"/>
      <c r="H3562" s="29" t="str">
        <f>IF(G3562=1,'ANEXO RP14'!$A$51,(IF(G3562=2,'ANEXO RP14'!$A$52,(IF(G3562=3,'ANEXO RP14'!$A$53,(IF(G3562=4,'ANEXO RP14'!$A$54,(IF(G3562=5,'ANEXO RP14'!$A$55,(IF(G3562=6,'ANEXO RP14'!$A$56,(IF(G3562=7,'ANEXO RP14'!$A$57,(IF(G3562=8,'ANEXO RP14'!$A$58,(IF(G3562=9,'ANEXO RP14'!$A$59,(IF(G3562=10,'ANEXO RP14'!$A$60,(IF(G3562=11,'ANEXO RP14'!$A$61,(IF(G3562=12,'ANEXO RP14'!$A$62,(IF(G3562=13,'ANEXO RP14'!$A$63,(IF(G3562=14,'ANEXO RP14'!$A$64,(IF(G3562=15,'ANEXO RP14'!$A$65,(IF(G3562=16,'ANEXO RP14'!$A$66," ")))))))))))))))))))))))))))))))</f>
        <v xml:space="preserve"> </v>
      </c>
      <c r="I3562" s="106"/>
      <c r="J3562" s="114"/>
      <c r="K3562" s="91"/>
    </row>
    <row r="3563" spans="1:11" s="30" customFormat="1" ht="41.25" customHeight="1" thickBot="1" x14ac:dyDescent="0.3">
      <c r="A3563" s="113"/>
      <c r="B3563" s="93"/>
      <c r="C3563" s="55"/>
      <c r="D3563" s="94" t="e">
        <f>VLOOKUP($C3562:$C$5004,$C$27:$D$5004,2,0)</f>
        <v>#N/A</v>
      </c>
      <c r="E3563" s="99"/>
      <c r="F3563" s="60" t="e">
        <f>VLOOKUP($E3563:$E$5004,'PLANO DE APLICAÇÃO'!$A$5:$B$1002,2,0)</f>
        <v>#N/A</v>
      </c>
      <c r="G3563" s="28"/>
      <c r="H3563" s="29" t="str">
        <f>IF(G3563=1,'ANEXO RP14'!$A$51,(IF(G3563=2,'ANEXO RP14'!$A$52,(IF(G3563=3,'ANEXO RP14'!$A$53,(IF(G3563=4,'ANEXO RP14'!$A$54,(IF(G3563=5,'ANEXO RP14'!$A$55,(IF(G3563=6,'ANEXO RP14'!$A$56,(IF(G3563=7,'ANEXO RP14'!$A$57,(IF(G3563=8,'ANEXO RP14'!$A$58,(IF(G3563=9,'ANEXO RP14'!$A$59,(IF(G3563=10,'ANEXO RP14'!$A$60,(IF(G3563=11,'ANEXO RP14'!$A$61,(IF(G3563=12,'ANEXO RP14'!$A$62,(IF(G3563=13,'ANEXO RP14'!$A$63,(IF(G3563=14,'ANEXO RP14'!$A$64,(IF(G3563=15,'ANEXO RP14'!$A$65,(IF(G3563=16,'ANEXO RP14'!$A$66," ")))))))))))))))))))))))))))))))</f>
        <v xml:space="preserve"> </v>
      </c>
      <c r="I3563" s="106"/>
      <c r="J3563" s="114"/>
      <c r="K3563" s="91"/>
    </row>
    <row r="3564" spans="1:11" s="30" customFormat="1" ht="41.25" customHeight="1" thickBot="1" x14ac:dyDescent="0.3">
      <c r="A3564" s="113"/>
      <c r="B3564" s="93"/>
      <c r="C3564" s="55"/>
      <c r="D3564" s="94" t="e">
        <f>VLOOKUP($C3563:$C$5004,$C$27:$D$5004,2,0)</f>
        <v>#N/A</v>
      </c>
      <c r="E3564" s="99"/>
      <c r="F3564" s="60" t="e">
        <f>VLOOKUP($E3564:$E$5004,'PLANO DE APLICAÇÃO'!$A$5:$B$1002,2,0)</f>
        <v>#N/A</v>
      </c>
      <c r="G3564" s="28"/>
      <c r="H3564" s="29" t="str">
        <f>IF(G3564=1,'ANEXO RP14'!$A$51,(IF(G3564=2,'ANEXO RP14'!$A$52,(IF(G3564=3,'ANEXO RP14'!$A$53,(IF(G3564=4,'ANEXO RP14'!$A$54,(IF(G3564=5,'ANEXO RP14'!$A$55,(IF(G3564=6,'ANEXO RP14'!$A$56,(IF(G3564=7,'ANEXO RP14'!$A$57,(IF(G3564=8,'ANEXO RP14'!$A$58,(IF(G3564=9,'ANEXO RP14'!$A$59,(IF(G3564=10,'ANEXO RP14'!$A$60,(IF(G3564=11,'ANEXO RP14'!$A$61,(IF(G3564=12,'ANEXO RP14'!$A$62,(IF(G3564=13,'ANEXO RP14'!$A$63,(IF(G3564=14,'ANEXO RP14'!$A$64,(IF(G3564=15,'ANEXO RP14'!$A$65,(IF(G3564=16,'ANEXO RP14'!$A$66," ")))))))))))))))))))))))))))))))</f>
        <v xml:space="preserve"> </v>
      </c>
      <c r="I3564" s="106"/>
      <c r="J3564" s="114"/>
      <c r="K3564" s="91"/>
    </row>
    <row r="3565" spans="1:11" s="30" customFormat="1" ht="41.25" customHeight="1" thickBot="1" x14ac:dyDescent="0.3">
      <c r="A3565" s="113"/>
      <c r="B3565" s="93"/>
      <c r="C3565" s="55"/>
      <c r="D3565" s="94" t="e">
        <f>VLOOKUP($C3564:$C$5004,$C$27:$D$5004,2,0)</f>
        <v>#N/A</v>
      </c>
      <c r="E3565" s="99"/>
      <c r="F3565" s="60" t="e">
        <f>VLOOKUP($E3565:$E$5004,'PLANO DE APLICAÇÃO'!$A$5:$B$1002,2,0)</f>
        <v>#N/A</v>
      </c>
      <c r="G3565" s="28"/>
      <c r="H3565" s="29" t="str">
        <f>IF(G3565=1,'ANEXO RP14'!$A$51,(IF(G3565=2,'ANEXO RP14'!$A$52,(IF(G3565=3,'ANEXO RP14'!$A$53,(IF(G3565=4,'ANEXO RP14'!$A$54,(IF(G3565=5,'ANEXO RP14'!$A$55,(IF(G3565=6,'ANEXO RP14'!$A$56,(IF(G3565=7,'ANEXO RP14'!$A$57,(IF(G3565=8,'ANEXO RP14'!$A$58,(IF(G3565=9,'ANEXO RP14'!$A$59,(IF(G3565=10,'ANEXO RP14'!$A$60,(IF(G3565=11,'ANEXO RP14'!$A$61,(IF(G3565=12,'ANEXO RP14'!$A$62,(IF(G3565=13,'ANEXO RP14'!$A$63,(IF(G3565=14,'ANEXO RP14'!$A$64,(IF(G3565=15,'ANEXO RP14'!$A$65,(IF(G3565=16,'ANEXO RP14'!$A$66," ")))))))))))))))))))))))))))))))</f>
        <v xml:space="preserve"> </v>
      </c>
      <c r="I3565" s="106"/>
      <c r="J3565" s="114"/>
      <c r="K3565" s="91"/>
    </row>
    <row r="3566" spans="1:11" s="30" customFormat="1" ht="41.25" customHeight="1" thickBot="1" x14ac:dyDescent="0.3">
      <c r="A3566" s="113"/>
      <c r="B3566" s="93"/>
      <c r="C3566" s="55"/>
      <c r="D3566" s="94" t="e">
        <f>VLOOKUP($C3565:$C$5004,$C$27:$D$5004,2,0)</f>
        <v>#N/A</v>
      </c>
      <c r="E3566" s="99"/>
      <c r="F3566" s="60" t="e">
        <f>VLOOKUP($E3566:$E$5004,'PLANO DE APLICAÇÃO'!$A$5:$B$1002,2,0)</f>
        <v>#N/A</v>
      </c>
      <c r="G3566" s="28"/>
      <c r="H3566" s="29" t="str">
        <f>IF(G3566=1,'ANEXO RP14'!$A$51,(IF(G3566=2,'ANEXO RP14'!$A$52,(IF(G3566=3,'ANEXO RP14'!$A$53,(IF(G3566=4,'ANEXO RP14'!$A$54,(IF(G3566=5,'ANEXO RP14'!$A$55,(IF(G3566=6,'ANEXO RP14'!$A$56,(IF(G3566=7,'ANEXO RP14'!$A$57,(IF(G3566=8,'ANEXO RP14'!$A$58,(IF(G3566=9,'ANEXO RP14'!$A$59,(IF(G3566=10,'ANEXO RP14'!$A$60,(IF(G3566=11,'ANEXO RP14'!$A$61,(IF(G3566=12,'ANEXO RP14'!$A$62,(IF(G3566=13,'ANEXO RP14'!$A$63,(IF(G3566=14,'ANEXO RP14'!$A$64,(IF(G3566=15,'ANEXO RP14'!$A$65,(IF(G3566=16,'ANEXO RP14'!$A$66," ")))))))))))))))))))))))))))))))</f>
        <v xml:space="preserve"> </v>
      </c>
      <c r="I3566" s="106"/>
      <c r="J3566" s="114"/>
      <c r="K3566" s="91"/>
    </row>
    <row r="3567" spans="1:11" s="30" customFormat="1" ht="41.25" customHeight="1" thickBot="1" x14ac:dyDescent="0.3">
      <c r="A3567" s="113"/>
      <c r="B3567" s="93"/>
      <c r="C3567" s="55"/>
      <c r="D3567" s="94" t="e">
        <f>VLOOKUP($C3566:$C$5004,$C$27:$D$5004,2,0)</f>
        <v>#N/A</v>
      </c>
      <c r="E3567" s="99"/>
      <c r="F3567" s="60" t="e">
        <f>VLOOKUP($E3567:$E$5004,'PLANO DE APLICAÇÃO'!$A$5:$B$1002,2,0)</f>
        <v>#N/A</v>
      </c>
      <c r="G3567" s="28"/>
      <c r="H3567" s="29" t="str">
        <f>IF(G3567=1,'ANEXO RP14'!$A$51,(IF(G3567=2,'ANEXO RP14'!$A$52,(IF(G3567=3,'ANEXO RP14'!$A$53,(IF(G3567=4,'ANEXO RP14'!$A$54,(IF(G3567=5,'ANEXO RP14'!$A$55,(IF(G3567=6,'ANEXO RP14'!$A$56,(IF(G3567=7,'ANEXO RP14'!$A$57,(IF(G3567=8,'ANEXO RP14'!$A$58,(IF(G3567=9,'ANEXO RP14'!$A$59,(IF(G3567=10,'ANEXO RP14'!$A$60,(IF(G3567=11,'ANEXO RP14'!$A$61,(IF(G3567=12,'ANEXO RP14'!$A$62,(IF(G3567=13,'ANEXO RP14'!$A$63,(IF(G3567=14,'ANEXO RP14'!$A$64,(IF(G3567=15,'ANEXO RP14'!$A$65,(IF(G3567=16,'ANEXO RP14'!$A$66," ")))))))))))))))))))))))))))))))</f>
        <v xml:space="preserve"> </v>
      </c>
      <c r="I3567" s="106"/>
      <c r="J3567" s="114"/>
      <c r="K3567" s="91"/>
    </row>
    <row r="3568" spans="1:11" s="30" customFormat="1" ht="41.25" customHeight="1" thickBot="1" x14ac:dyDescent="0.3">
      <c r="A3568" s="113"/>
      <c r="B3568" s="93"/>
      <c r="C3568" s="55"/>
      <c r="D3568" s="94" t="e">
        <f>VLOOKUP($C3567:$C$5004,$C$27:$D$5004,2,0)</f>
        <v>#N/A</v>
      </c>
      <c r="E3568" s="99"/>
      <c r="F3568" s="60" t="e">
        <f>VLOOKUP($E3568:$E$5004,'PLANO DE APLICAÇÃO'!$A$5:$B$1002,2,0)</f>
        <v>#N/A</v>
      </c>
      <c r="G3568" s="28"/>
      <c r="H3568" s="29" t="str">
        <f>IF(G3568=1,'ANEXO RP14'!$A$51,(IF(G3568=2,'ANEXO RP14'!$A$52,(IF(G3568=3,'ANEXO RP14'!$A$53,(IF(G3568=4,'ANEXO RP14'!$A$54,(IF(G3568=5,'ANEXO RP14'!$A$55,(IF(G3568=6,'ANEXO RP14'!$A$56,(IF(G3568=7,'ANEXO RP14'!$A$57,(IF(G3568=8,'ANEXO RP14'!$A$58,(IF(G3568=9,'ANEXO RP14'!$A$59,(IF(G3568=10,'ANEXO RP14'!$A$60,(IF(G3568=11,'ANEXO RP14'!$A$61,(IF(G3568=12,'ANEXO RP14'!$A$62,(IF(G3568=13,'ANEXO RP14'!$A$63,(IF(G3568=14,'ANEXO RP14'!$A$64,(IF(G3568=15,'ANEXO RP14'!$A$65,(IF(G3568=16,'ANEXO RP14'!$A$66," ")))))))))))))))))))))))))))))))</f>
        <v xml:space="preserve"> </v>
      </c>
      <c r="I3568" s="106"/>
      <c r="J3568" s="114"/>
      <c r="K3568" s="91"/>
    </row>
    <row r="3569" spans="1:11" s="30" customFormat="1" ht="41.25" customHeight="1" thickBot="1" x14ac:dyDescent="0.3">
      <c r="A3569" s="113"/>
      <c r="B3569" s="93"/>
      <c r="C3569" s="55"/>
      <c r="D3569" s="94" t="e">
        <f>VLOOKUP($C3568:$C$5004,$C$27:$D$5004,2,0)</f>
        <v>#N/A</v>
      </c>
      <c r="E3569" s="99"/>
      <c r="F3569" s="60" t="e">
        <f>VLOOKUP($E3569:$E$5004,'PLANO DE APLICAÇÃO'!$A$5:$B$1002,2,0)</f>
        <v>#N/A</v>
      </c>
      <c r="G3569" s="28"/>
      <c r="H3569" s="29" t="str">
        <f>IF(G3569=1,'ANEXO RP14'!$A$51,(IF(G3569=2,'ANEXO RP14'!$A$52,(IF(G3569=3,'ANEXO RP14'!$A$53,(IF(G3569=4,'ANEXO RP14'!$A$54,(IF(G3569=5,'ANEXO RP14'!$A$55,(IF(G3569=6,'ANEXO RP14'!$A$56,(IF(G3569=7,'ANEXO RP14'!$A$57,(IF(G3569=8,'ANEXO RP14'!$A$58,(IF(G3569=9,'ANEXO RP14'!$A$59,(IF(G3569=10,'ANEXO RP14'!$A$60,(IF(G3569=11,'ANEXO RP14'!$A$61,(IF(G3569=12,'ANEXO RP14'!$A$62,(IF(G3569=13,'ANEXO RP14'!$A$63,(IF(G3569=14,'ANEXO RP14'!$A$64,(IF(G3569=15,'ANEXO RP14'!$A$65,(IF(G3569=16,'ANEXO RP14'!$A$66," ")))))))))))))))))))))))))))))))</f>
        <v xml:space="preserve"> </v>
      </c>
      <c r="I3569" s="106"/>
      <c r="J3569" s="114"/>
      <c r="K3569" s="91"/>
    </row>
    <row r="3570" spans="1:11" s="30" customFormat="1" ht="41.25" customHeight="1" thickBot="1" x14ac:dyDescent="0.3">
      <c r="A3570" s="113"/>
      <c r="B3570" s="93"/>
      <c r="C3570" s="55"/>
      <c r="D3570" s="94" t="e">
        <f>VLOOKUP($C3569:$C$5004,$C$27:$D$5004,2,0)</f>
        <v>#N/A</v>
      </c>
      <c r="E3570" s="99"/>
      <c r="F3570" s="60" t="e">
        <f>VLOOKUP($E3570:$E$5004,'PLANO DE APLICAÇÃO'!$A$5:$B$1002,2,0)</f>
        <v>#N/A</v>
      </c>
      <c r="G3570" s="28"/>
      <c r="H3570" s="29" t="str">
        <f>IF(G3570=1,'ANEXO RP14'!$A$51,(IF(G3570=2,'ANEXO RP14'!$A$52,(IF(G3570=3,'ANEXO RP14'!$A$53,(IF(G3570=4,'ANEXO RP14'!$A$54,(IF(G3570=5,'ANEXO RP14'!$A$55,(IF(G3570=6,'ANEXO RP14'!$A$56,(IF(G3570=7,'ANEXO RP14'!$A$57,(IF(G3570=8,'ANEXO RP14'!$A$58,(IF(G3570=9,'ANEXO RP14'!$A$59,(IF(G3570=10,'ANEXO RP14'!$A$60,(IF(G3570=11,'ANEXO RP14'!$A$61,(IF(G3570=12,'ANEXO RP14'!$A$62,(IF(G3570=13,'ANEXO RP14'!$A$63,(IF(G3570=14,'ANEXO RP14'!$A$64,(IF(G3570=15,'ANEXO RP14'!$A$65,(IF(G3570=16,'ANEXO RP14'!$A$66," ")))))))))))))))))))))))))))))))</f>
        <v xml:space="preserve"> </v>
      </c>
      <c r="I3570" s="106"/>
      <c r="J3570" s="114"/>
      <c r="K3570" s="91"/>
    </row>
    <row r="3571" spans="1:11" s="30" customFormat="1" ht="41.25" customHeight="1" thickBot="1" x14ac:dyDescent="0.3">
      <c r="A3571" s="113"/>
      <c r="B3571" s="93"/>
      <c r="C3571" s="55"/>
      <c r="D3571" s="94" t="e">
        <f>VLOOKUP($C3570:$C$5004,$C$27:$D$5004,2,0)</f>
        <v>#N/A</v>
      </c>
      <c r="E3571" s="99"/>
      <c r="F3571" s="60" t="e">
        <f>VLOOKUP($E3571:$E$5004,'PLANO DE APLICAÇÃO'!$A$5:$B$1002,2,0)</f>
        <v>#N/A</v>
      </c>
      <c r="G3571" s="28"/>
      <c r="H3571" s="29" t="str">
        <f>IF(G3571=1,'ANEXO RP14'!$A$51,(IF(G3571=2,'ANEXO RP14'!$A$52,(IF(G3571=3,'ANEXO RP14'!$A$53,(IF(G3571=4,'ANEXO RP14'!$A$54,(IF(G3571=5,'ANEXO RP14'!$A$55,(IF(G3571=6,'ANEXO RP14'!$A$56,(IF(G3571=7,'ANEXO RP14'!$A$57,(IF(G3571=8,'ANEXO RP14'!$A$58,(IF(G3571=9,'ANEXO RP14'!$A$59,(IF(G3571=10,'ANEXO RP14'!$A$60,(IF(G3571=11,'ANEXO RP14'!$A$61,(IF(G3571=12,'ANEXO RP14'!$A$62,(IF(G3571=13,'ANEXO RP14'!$A$63,(IF(G3571=14,'ANEXO RP14'!$A$64,(IF(G3571=15,'ANEXO RP14'!$A$65,(IF(G3571=16,'ANEXO RP14'!$A$66," ")))))))))))))))))))))))))))))))</f>
        <v xml:space="preserve"> </v>
      </c>
      <c r="I3571" s="106"/>
      <c r="J3571" s="114"/>
      <c r="K3571" s="91"/>
    </row>
    <row r="3572" spans="1:11" s="30" customFormat="1" ht="41.25" customHeight="1" thickBot="1" x14ac:dyDescent="0.3">
      <c r="A3572" s="113"/>
      <c r="B3572" s="93"/>
      <c r="C3572" s="55"/>
      <c r="D3572" s="94" t="e">
        <f>VLOOKUP($C3571:$C$5004,$C$27:$D$5004,2,0)</f>
        <v>#N/A</v>
      </c>
      <c r="E3572" s="99"/>
      <c r="F3572" s="60" t="e">
        <f>VLOOKUP($E3572:$E$5004,'PLANO DE APLICAÇÃO'!$A$5:$B$1002,2,0)</f>
        <v>#N/A</v>
      </c>
      <c r="G3572" s="28"/>
      <c r="H3572" s="29" t="str">
        <f>IF(G3572=1,'ANEXO RP14'!$A$51,(IF(G3572=2,'ANEXO RP14'!$A$52,(IF(G3572=3,'ANEXO RP14'!$A$53,(IF(G3572=4,'ANEXO RP14'!$A$54,(IF(G3572=5,'ANEXO RP14'!$A$55,(IF(G3572=6,'ANEXO RP14'!$A$56,(IF(G3572=7,'ANEXO RP14'!$A$57,(IF(G3572=8,'ANEXO RP14'!$A$58,(IF(G3572=9,'ANEXO RP14'!$A$59,(IF(G3572=10,'ANEXO RP14'!$A$60,(IF(G3572=11,'ANEXO RP14'!$A$61,(IF(G3572=12,'ANEXO RP14'!$A$62,(IF(G3572=13,'ANEXO RP14'!$A$63,(IF(G3572=14,'ANEXO RP14'!$A$64,(IF(G3572=15,'ANEXO RP14'!$A$65,(IF(G3572=16,'ANEXO RP14'!$A$66," ")))))))))))))))))))))))))))))))</f>
        <v xml:space="preserve"> </v>
      </c>
      <c r="I3572" s="106"/>
      <c r="J3572" s="114"/>
      <c r="K3572" s="91"/>
    </row>
    <row r="3573" spans="1:11" s="30" customFormat="1" ht="41.25" customHeight="1" thickBot="1" x14ac:dyDescent="0.3">
      <c r="A3573" s="113"/>
      <c r="B3573" s="93"/>
      <c r="C3573" s="55"/>
      <c r="D3573" s="94" t="e">
        <f>VLOOKUP($C3572:$C$5004,$C$27:$D$5004,2,0)</f>
        <v>#N/A</v>
      </c>
      <c r="E3573" s="99"/>
      <c r="F3573" s="60" t="e">
        <f>VLOOKUP($E3573:$E$5004,'PLANO DE APLICAÇÃO'!$A$5:$B$1002,2,0)</f>
        <v>#N/A</v>
      </c>
      <c r="G3573" s="28"/>
      <c r="H3573" s="29" t="str">
        <f>IF(G3573=1,'ANEXO RP14'!$A$51,(IF(G3573=2,'ANEXO RP14'!$A$52,(IF(G3573=3,'ANEXO RP14'!$A$53,(IF(G3573=4,'ANEXO RP14'!$A$54,(IF(G3573=5,'ANEXO RP14'!$A$55,(IF(G3573=6,'ANEXO RP14'!$A$56,(IF(G3573=7,'ANEXO RP14'!$A$57,(IF(G3573=8,'ANEXO RP14'!$A$58,(IF(G3573=9,'ANEXO RP14'!$A$59,(IF(G3573=10,'ANEXO RP14'!$A$60,(IF(G3573=11,'ANEXO RP14'!$A$61,(IF(G3573=12,'ANEXO RP14'!$A$62,(IF(G3573=13,'ANEXO RP14'!$A$63,(IF(G3573=14,'ANEXO RP14'!$A$64,(IF(G3573=15,'ANEXO RP14'!$A$65,(IF(G3573=16,'ANEXO RP14'!$A$66," ")))))))))))))))))))))))))))))))</f>
        <v xml:space="preserve"> </v>
      </c>
      <c r="I3573" s="106"/>
      <c r="J3573" s="114"/>
      <c r="K3573" s="91"/>
    </row>
    <row r="3574" spans="1:11" s="30" customFormat="1" ht="41.25" customHeight="1" thickBot="1" x14ac:dyDescent="0.3">
      <c r="A3574" s="113"/>
      <c r="B3574" s="93"/>
      <c r="C3574" s="55"/>
      <c r="D3574" s="94" t="e">
        <f>VLOOKUP($C3573:$C$5004,$C$27:$D$5004,2,0)</f>
        <v>#N/A</v>
      </c>
      <c r="E3574" s="99"/>
      <c r="F3574" s="60" t="e">
        <f>VLOOKUP($E3574:$E$5004,'PLANO DE APLICAÇÃO'!$A$5:$B$1002,2,0)</f>
        <v>#N/A</v>
      </c>
      <c r="G3574" s="28"/>
      <c r="H3574" s="29" t="str">
        <f>IF(G3574=1,'ANEXO RP14'!$A$51,(IF(G3574=2,'ANEXO RP14'!$A$52,(IF(G3574=3,'ANEXO RP14'!$A$53,(IF(G3574=4,'ANEXO RP14'!$A$54,(IF(G3574=5,'ANEXO RP14'!$A$55,(IF(G3574=6,'ANEXO RP14'!$A$56,(IF(G3574=7,'ANEXO RP14'!$A$57,(IF(G3574=8,'ANEXO RP14'!$A$58,(IF(G3574=9,'ANEXO RP14'!$A$59,(IF(G3574=10,'ANEXO RP14'!$A$60,(IF(G3574=11,'ANEXO RP14'!$A$61,(IF(G3574=12,'ANEXO RP14'!$A$62,(IF(G3574=13,'ANEXO RP14'!$A$63,(IF(G3574=14,'ANEXO RP14'!$A$64,(IF(G3574=15,'ANEXO RP14'!$A$65,(IF(G3574=16,'ANEXO RP14'!$A$66," ")))))))))))))))))))))))))))))))</f>
        <v xml:space="preserve"> </v>
      </c>
      <c r="I3574" s="106"/>
      <c r="J3574" s="114"/>
      <c r="K3574" s="91"/>
    </row>
    <row r="3575" spans="1:11" s="30" customFormat="1" ht="41.25" customHeight="1" thickBot="1" x14ac:dyDescent="0.3">
      <c r="A3575" s="113"/>
      <c r="B3575" s="93"/>
      <c r="C3575" s="55"/>
      <c r="D3575" s="94" t="e">
        <f>VLOOKUP($C3574:$C$5004,$C$27:$D$5004,2,0)</f>
        <v>#N/A</v>
      </c>
      <c r="E3575" s="99"/>
      <c r="F3575" s="60" t="e">
        <f>VLOOKUP($E3575:$E$5004,'PLANO DE APLICAÇÃO'!$A$5:$B$1002,2,0)</f>
        <v>#N/A</v>
      </c>
      <c r="G3575" s="28"/>
      <c r="H3575" s="29" t="str">
        <f>IF(G3575=1,'ANEXO RP14'!$A$51,(IF(G3575=2,'ANEXO RP14'!$A$52,(IF(G3575=3,'ANEXO RP14'!$A$53,(IF(G3575=4,'ANEXO RP14'!$A$54,(IF(G3575=5,'ANEXO RP14'!$A$55,(IF(G3575=6,'ANEXO RP14'!$A$56,(IF(G3575=7,'ANEXO RP14'!$A$57,(IF(G3575=8,'ANEXO RP14'!$A$58,(IF(G3575=9,'ANEXO RP14'!$A$59,(IF(G3575=10,'ANEXO RP14'!$A$60,(IF(G3575=11,'ANEXO RP14'!$A$61,(IF(G3575=12,'ANEXO RP14'!$A$62,(IF(G3575=13,'ANEXO RP14'!$A$63,(IF(G3575=14,'ANEXO RP14'!$A$64,(IF(G3575=15,'ANEXO RP14'!$A$65,(IF(G3575=16,'ANEXO RP14'!$A$66," ")))))))))))))))))))))))))))))))</f>
        <v xml:space="preserve"> </v>
      </c>
      <c r="I3575" s="106"/>
      <c r="J3575" s="114"/>
      <c r="K3575" s="91"/>
    </row>
    <row r="3576" spans="1:11" s="30" customFormat="1" ht="41.25" customHeight="1" thickBot="1" x14ac:dyDescent="0.3">
      <c r="A3576" s="113"/>
      <c r="B3576" s="93"/>
      <c r="C3576" s="55"/>
      <c r="D3576" s="94" t="e">
        <f>VLOOKUP($C3575:$C$5004,$C$27:$D$5004,2,0)</f>
        <v>#N/A</v>
      </c>
      <c r="E3576" s="99"/>
      <c r="F3576" s="60" t="e">
        <f>VLOOKUP($E3576:$E$5004,'PLANO DE APLICAÇÃO'!$A$5:$B$1002,2,0)</f>
        <v>#N/A</v>
      </c>
      <c r="G3576" s="28"/>
      <c r="H3576" s="29" t="str">
        <f>IF(G3576=1,'ANEXO RP14'!$A$51,(IF(G3576=2,'ANEXO RP14'!$A$52,(IF(G3576=3,'ANEXO RP14'!$A$53,(IF(G3576=4,'ANEXO RP14'!$A$54,(IF(G3576=5,'ANEXO RP14'!$A$55,(IF(G3576=6,'ANEXO RP14'!$A$56,(IF(G3576=7,'ANEXO RP14'!$A$57,(IF(G3576=8,'ANEXO RP14'!$A$58,(IF(G3576=9,'ANEXO RP14'!$A$59,(IF(G3576=10,'ANEXO RP14'!$A$60,(IF(G3576=11,'ANEXO RP14'!$A$61,(IF(G3576=12,'ANEXO RP14'!$A$62,(IF(G3576=13,'ANEXO RP14'!$A$63,(IF(G3576=14,'ANEXO RP14'!$A$64,(IF(G3576=15,'ANEXO RP14'!$A$65,(IF(G3576=16,'ANEXO RP14'!$A$66," ")))))))))))))))))))))))))))))))</f>
        <v xml:space="preserve"> </v>
      </c>
      <c r="I3576" s="106"/>
      <c r="J3576" s="114"/>
      <c r="K3576" s="91"/>
    </row>
    <row r="3577" spans="1:11" s="30" customFormat="1" ht="41.25" customHeight="1" thickBot="1" x14ac:dyDescent="0.3">
      <c r="A3577" s="113"/>
      <c r="B3577" s="93"/>
      <c r="C3577" s="55"/>
      <c r="D3577" s="94" t="e">
        <f>VLOOKUP($C3576:$C$5004,$C$27:$D$5004,2,0)</f>
        <v>#N/A</v>
      </c>
      <c r="E3577" s="99"/>
      <c r="F3577" s="60" t="e">
        <f>VLOOKUP($E3577:$E$5004,'PLANO DE APLICAÇÃO'!$A$5:$B$1002,2,0)</f>
        <v>#N/A</v>
      </c>
      <c r="G3577" s="28"/>
      <c r="H3577" s="29" t="str">
        <f>IF(G3577=1,'ANEXO RP14'!$A$51,(IF(G3577=2,'ANEXO RP14'!$A$52,(IF(G3577=3,'ANEXO RP14'!$A$53,(IF(G3577=4,'ANEXO RP14'!$A$54,(IF(G3577=5,'ANEXO RP14'!$A$55,(IF(G3577=6,'ANEXO RP14'!$A$56,(IF(G3577=7,'ANEXO RP14'!$A$57,(IF(G3577=8,'ANEXO RP14'!$A$58,(IF(G3577=9,'ANEXO RP14'!$A$59,(IF(G3577=10,'ANEXO RP14'!$A$60,(IF(G3577=11,'ANEXO RP14'!$A$61,(IF(G3577=12,'ANEXO RP14'!$A$62,(IF(G3577=13,'ANEXO RP14'!$A$63,(IF(G3577=14,'ANEXO RP14'!$A$64,(IF(G3577=15,'ANEXO RP14'!$A$65,(IF(G3577=16,'ANEXO RP14'!$A$66," ")))))))))))))))))))))))))))))))</f>
        <v xml:space="preserve"> </v>
      </c>
      <c r="I3577" s="106"/>
      <c r="J3577" s="114"/>
      <c r="K3577" s="91"/>
    </row>
    <row r="3578" spans="1:11" s="30" customFormat="1" ht="41.25" customHeight="1" thickBot="1" x14ac:dyDescent="0.3">
      <c r="A3578" s="113"/>
      <c r="B3578" s="93"/>
      <c r="C3578" s="55"/>
      <c r="D3578" s="94" t="e">
        <f>VLOOKUP($C3577:$C$5004,$C$27:$D$5004,2,0)</f>
        <v>#N/A</v>
      </c>
      <c r="E3578" s="99"/>
      <c r="F3578" s="60" t="e">
        <f>VLOOKUP($E3578:$E$5004,'PLANO DE APLICAÇÃO'!$A$5:$B$1002,2,0)</f>
        <v>#N/A</v>
      </c>
      <c r="G3578" s="28"/>
      <c r="H3578" s="29" t="str">
        <f>IF(G3578=1,'ANEXO RP14'!$A$51,(IF(G3578=2,'ANEXO RP14'!$A$52,(IF(G3578=3,'ANEXO RP14'!$A$53,(IF(G3578=4,'ANEXO RP14'!$A$54,(IF(G3578=5,'ANEXO RP14'!$A$55,(IF(G3578=6,'ANEXO RP14'!$A$56,(IF(G3578=7,'ANEXO RP14'!$A$57,(IF(G3578=8,'ANEXO RP14'!$A$58,(IF(G3578=9,'ANEXO RP14'!$A$59,(IF(G3578=10,'ANEXO RP14'!$A$60,(IF(G3578=11,'ANEXO RP14'!$A$61,(IF(G3578=12,'ANEXO RP14'!$A$62,(IF(G3578=13,'ANEXO RP14'!$A$63,(IF(G3578=14,'ANEXO RP14'!$A$64,(IF(G3578=15,'ANEXO RP14'!$A$65,(IF(G3578=16,'ANEXO RP14'!$A$66," ")))))))))))))))))))))))))))))))</f>
        <v xml:space="preserve"> </v>
      </c>
      <c r="I3578" s="106"/>
      <c r="J3578" s="114"/>
      <c r="K3578" s="91"/>
    </row>
    <row r="3579" spans="1:11" s="30" customFormat="1" ht="41.25" customHeight="1" thickBot="1" x14ac:dyDescent="0.3">
      <c r="A3579" s="113"/>
      <c r="B3579" s="93"/>
      <c r="C3579" s="55"/>
      <c r="D3579" s="94" t="e">
        <f>VLOOKUP($C3578:$C$5004,$C$27:$D$5004,2,0)</f>
        <v>#N/A</v>
      </c>
      <c r="E3579" s="99"/>
      <c r="F3579" s="60" t="e">
        <f>VLOOKUP($E3579:$E$5004,'PLANO DE APLICAÇÃO'!$A$5:$B$1002,2,0)</f>
        <v>#N/A</v>
      </c>
      <c r="G3579" s="28"/>
      <c r="H3579" s="29" t="str">
        <f>IF(G3579=1,'ANEXO RP14'!$A$51,(IF(G3579=2,'ANEXO RP14'!$A$52,(IF(G3579=3,'ANEXO RP14'!$A$53,(IF(G3579=4,'ANEXO RP14'!$A$54,(IF(G3579=5,'ANEXO RP14'!$A$55,(IF(G3579=6,'ANEXO RP14'!$A$56,(IF(G3579=7,'ANEXO RP14'!$A$57,(IF(G3579=8,'ANEXO RP14'!$A$58,(IF(G3579=9,'ANEXO RP14'!$A$59,(IF(G3579=10,'ANEXO RP14'!$A$60,(IF(G3579=11,'ANEXO RP14'!$A$61,(IF(G3579=12,'ANEXO RP14'!$A$62,(IF(G3579=13,'ANEXO RP14'!$A$63,(IF(G3579=14,'ANEXO RP14'!$A$64,(IF(G3579=15,'ANEXO RP14'!$A$65,(IF(G3579=16,'ANEXO RP14'!$A$66," ")))))))))))))))))))))))))))))))</f>
        <v xml:space="preserve"> </v>
      </c>
      <c r="I3579" s="106"/>
      <c r="J3579" s="114"/>
      <c r="K3579" s="91"/>
    </row>
    <row r="3580" spans="1:11" s="30" customFormat="1" ht="41.25" customHeight="1" thickBot="1" x14ac:dyDescent="0.3">
      <c r="A3580" s="113"/>
      <c r="B3580" s="93"/>
      <c r="C3580" s="55"/>
      <c r="D3580" s="94" t="e">
        <f>VLOOKUP($C3579:$C$5004,$C$27:$D$5004,2,0)</f>
        <v>#N/A</v>
      </c>
      <c r="E3580" s="99"/>
      <c r="F3580" s="60" t="e">
        <f>VLOOKUP($E3580:$E$5004,'PLANO DE APLICAÇÃO'!$A$5:$B$1002,2,0)</f>
        <v>#N/A</v>
      </c>
      <c r="G3580" s="28"/>
      <c r="H3580" s="29" t="str">
        <f>IF(G3580=1,'ANEXO RP14'!$A$51,(IF(G3580=2,'ANEXO RP14'!$A$52,(IF(G3580=3,'ANEXO RP14'!$A$53,(IF(G3580=4,'ANEXO RP14'!$A$54,(IF(G3580=5,'ANEXO RP14'!$A$55,(IF(G3580=6,'ANEXO RP14'!$A$56,(IF(G3580=7,'ANEXO RP14'!$A$57,(IF(G3580=8,'ANEXO RP14'!$A$58,(IF(G3580=9,'ANEXO RP14'!$A$59,(IF(G3580=10,'ANEXO RP14'!$A$60,(IF(G3580=11,'ANEXO RP14'!$A$61,(IF(G3580=12,'ANEXO RP14'!$A$62,(IF(G3580=13,'ANEXO RP14'!$A$63,(IF(G3580=14,'ANEXO RP14'!$A$64,(IF(G3580=15,'ANEXO RP14'!$A$65,(IF(G3580=16,'ANEXO RP14'!$A$66," ")))))))))))))))))))))))))))))))</f>
        <v xml:space="preserve"> </v>
      </c>
      <c r="I3580" s="106"/>
      <c r="J3580" s="114"/>
      <c r="K3580" s="91"/>
    </row>
    <row r="3581" spans="1:11" s="30" customFormat="1" ht="41.25" customHeight="1" thickBot="1" x14ac:dyDescent="0.3">
      <c r="A3581" s="113"/>
      <c r="B3581" s="93"/>
      <c r="C3581" s="55"/>
      <c r="D3581" s="94" t="e">
        <f>VLOOKUP($C3580:$C$5004,$C$27:$D$5004,2,0)</f>
        <v>#N/A</v>
      </c>
      <c r="E3581" s="99"/>
      <c r="F3581" s="60" t="e">
        <f>VLOOKUP($E3581:$E$5004,'PLANO DE APLICAÇÃO'!$A$5:$B$1002,2,0)</f>
        <v>#N/A</v>
      </c>
      <c r="G3581" s="28"/>
      <c r="H3581" s="29" t="str">
        <f>IF(G3581=1,'ANEXO RP14'!$A$51,(IF(G3581=2,'ANEXO RP14'!$A$52,(IF(G3581=3,'ANEXO RP14'!$A$53,(IF(G3581=4,'ANEXO RP14'!$A$54,(IF(G3581=5,'ANEXO RP14'!$A$55,(IF(G3581=6,'ANEXO RP14'!$A$56,(IF(G3581=7,'ANEXO RP14'!$A$57,(IF(G3581=8,'ANEXO RP14'!$A$58,(IF(G3581=9,'ANEXO RP14'!$A$59,(IF(G3581=10,'ANEXO RP14'!$A$60,(IF(G3581=11,'ANEXO RP14'!$A$61,(IF(G3581=12,'ANEXO RP14'!$A$62,(IF(G3581=13,'ANEXO RP14'!$A$63,(IF(G3581=14,'ANEXO RP14'!$A$64,(IF(G3581=15,'ANEXO RP14'!$A$65,(IF(G3581=16,'ANEXO RP14'!$A$66," ")))))))))))))))))))))))))))))))</f>
        <v xml:space="preserve"> </v>
      </c>
      <c r="I3581" s="106"/>
      <c r="J3581" s="114"/>
      <c r="K3581" s="91"/>
    </row>
    <row r="3582" spans="1:11" s="30" customFormat="1" ht="41.25" customHeight="1" thickBot="1" x14ac:dyDescent="0.3">
      <c r="A3582" s="113"/>
      <c r="B3582" s="93"/>
      <c r="C3582" s="55"/>
      <c r="D3582" s="94" t="e">
        <f>VLOOKUP($C3581:$C$5004,$C$27:$D$5004,2,0)</f>
        <v>#N/A</v>
      </c>
      <c r="E3582" s="99"/>
      <c r="F3582" s="60" t="e">
        <f>VLOOKUP($E3582:$E$5004,'PLANO DE APLICAÇÃO'!$A$5:$B$1002,2,0)</f>
        <v>#N/A</v>
      </c>
      <c r="G3582" s="28"/>
      <c r="H3582" s="29" t="str">
        <f>IF(G3582=1,'ANEXO RP14'!$A$51,(IF(G3582=2,'ANEXO RP14'!$A$52,(IF(G3582=3,'ANEXO RP14'!$A$53,(IF(G3582=4,'ANEXO RP14'!$A$54,(IF(G3582=5,'ANEXO RP14'!$A$55,(IF(G3582=6,'ANEXO RP14'!$A$56,(IF(G3582=7,'ANEXO RP14'!$A$57,(IF(G3582=8,'ANEXO RP14'!$A$58,(IF(G3582=9,'ANEXO RP14'!$A$59,(IF(G3582=10,'ANEXO RP14'!$A$60,(IF(G3582=11,'ANEXO RP14'!$A$61,(IF(G3582=12,'ANEXO RP14'!$A$62,(IF(G3582=13,'ANEXO RP14'!$A$63,(IF(G3582=14,'ANEXO RP14'!$A$64,(IF(G3582=15,'ANEXO RP14'!$A$65,(IF(G3582=16,'ANEXO RP14'!$A$66," ")))))))))))))))))))))))))))))))</f>
        <v xml:space="preserve"> </v>
      </c>
      <c r="I3582" s="106"/>
      <c r="J3582" s="114"/>
      <c r="K3582" s="91"/>
    </row>
    <row r="3583" spans="1:11" s="30" customFormat="1" ht="41.25" customHeight="1" thickBot="1" x14ac:dyDescent="0.3">
      <c r="A3583" s="113"/>
      <c r="B3583" s="93"/>
      <c r="C3583" s="55"/>
      <c r="D3583" s="94" t="e">
        <f>VLOOKUP($C3582:$C$5004,$C$27:$D$5004,2,0)</f>
        <v>#N/A</v>
      </c>
      <c r="E3583" s="99"/>
      <c r="F3583" s="60" t="e">
        <f>VLOOKUP($E3583:$E$5004,'PLANO DE APLICAÇÃO'!$A$5:$B$1002,2,0)</f>
        <v>#N/A</v>
      </c>
      <c r="G3583" s="28"/>
      <c r="H3583" s="29" t="str">
        <f>IF(G3583=1,'ANEXO RP14'!$A$51,(IF(G3583=2,'ANEXO RP14'!$A$52,(IF(G3583=3,'ANEXO RP14'!$A$53,(IF(G3583=4,'ANEXO RP14'!$A$54,(IF(G3583=5,'ANEXO RP14'!$A$55,(IF(G3583=6,'ANEXO RP14'!$A$56,(IF(G3583=7,'ANEXO RP14'!$A$57,(IF(G3583=8,'ANEXO RP14'!$A$58,(IF(G3583=9,'ANEXO RP14'!$A$59,(IF(G3583=10,'ANEXO RP14'!$A$60,(IF(G3583=11,'ANEXO RP14'!$A$61,(IF(G3583=12,'ANEXO RP14'!$A$62,(IF(G3583=13,'ANEXO RP14'!$A$63,(IF(G3583=14,'ANEXO RP14'!$A$64,(IF(G3583=15,'ANEXO RP14'!$A$65,(IF(G3583=16,'ANEXO RP14'!$A$66," ")))))))))))))))))))))))))))))))</f>
        <v xml:space="preserve"> </v>
      </c>
      <c r="I3583" s="106"/>
      <c r="J3583" s="114"/>
      <c r="K3583" s="91"/>
    </row>
    <row r="3584" spans="1:11" s="30" customFormat="1" ht="41.25" customHeight="1" thickBot="1" x14ac:dyDescent="0.3">
      <c r="A3584" s="113"/>
      <c r="B3584" s="93"/>
      <c r="C3584" s="55"/>
      <c r="D3584" s="94" t="e">
        <f>VLOOKUP($C3583:$C$5004,$C$27:$D$5004,2,0)</f>
        <v>#N/A</v>
      </c>
      <c r="E3584" s="99"/>
      <c r="F3584" s="60" t="e">
        <f>VLOOKUP($E3584:$E$5004,'PLANO DE APLICAÇÃO'!$A$5:$B$1002,2,0)</f>
        <v>#N/A</v>
      </c>
      <c r="G3584" s="28"/>
      <c r="H3584" s="29" t="str">
        <f>IF(G3584=1,'ANEXO RP14'!$A$51,(IF(G3584=2,'ANEXO RP14'!$A$52,(IF(G3584=3,'ANEXO RP14'!$A$53,(IF(G3584=4,'ANEXO RP14'!$A$54,(IF(G3584=5,'ANEXO RP14'!$A$55,(IF(G3584=6,'ANEXO RP14'!$A$56,(IF(G3584=7,'ANEXO RP14'!$A$57,(IF(G3584=8,'ANEXO RP14'!$A$58,(IF(G3584=9,'ANEXO RP14'!$A$59,(IF(G3584=10,'ANEXO RP14'!$A$60,(IF(G3584=11,'ANEXO RP14'!$A$61,(IF(G3584=12,'ANEXO RP14'!$A$62,(IF(G3584=13,'ANEXO RP14'!$A$63,(IF(G3584=14,'ANEXO RP14'!$A$64,(IF(G3584=15,'ANEXO RP14'!$A$65,(IF(G3584=16,'ANEXO RP14'!$A$66," ")))))))))))))))))))))))))))))))</f>
        <v xml:space="preserve"> </v>
      </c>
      <c r="I3584" s="106"/>
      <c r="J3584" s="114"/>
      <c r="K3584" s="91"/>
    </row>
    <row r="3585" spans="1:11" s="30" customFormat="1" ht="41.25" customHeight="1" thickBot="1" x14ac:dyDescent="0.3">
      <c r="A3585" s="113"/>
      <c r="B3585" s="93"/>
      <c r="C3585" s="55"/>
      <c r="D3585" s="94" t="e">
        <f>VLOOKUP($C3584:$C$5004,$C$27:$D$5004,2,0)</f>
        <v>#N/A</v>
      </c>
      <c r="E3585" s="99"/>
      <c r="F3585" s="60" t="e">
        <f>VLOOKUP($E3585:$E$5004,'PLANO DE APLICAÇÃO'!$A$5:$B$1002,2,0)</f>
        <v>#N/A</v>
      </c>
      <c r="G3585" s="28"/>
      <c r="H3585" s="29" t="str">
        <f>IF(G3585=1,'ANEXO RP14'!$A$51,(IF(G3585=2,'ANEXO RP14'!$A$52,(IF(G3585=3,'ANEXO RP14'!$A$53,(IF(G3585=4,'ANEXO RP14'!$A$54,(IF(G3585=5,'ANEXO RP14'!$A$55,(IF(G3585=6,'ANEXO RP14'!$A$56,(IF(G3585=7,'ANEXO RP14'!$A$57,(IF(G3585=8,'ANEXO RP14'!$A$58,(IF(G3585=9,'ANEXO RP14'!$A$59,(IF(G3585=10,'ANEXO RP14'!$A$60,(IF(G3585=11,'ANEXO RP14'!$A$61,(IF(G3585=12,'ANEXO RP14'!$A$62,(IF(G3585=13,'ANEXO RP14'!$A$63,(IF(G3585=14,'ANEXO RP14'!$A$64,(IF(G3585=15,'ANEXO RP14'!$A$65,(IF(G3585=16,'ANEXO RP14'!$A$66," ")))))))))))))))))))))))))))))))</f>
        <v xml:space="preserve"> </v>
      </c>
      <c r="I3585" s="106"/>
      <c r="J3585" s="114"/>
      <c r="K3585" s="91"/>
    </row>
    <row r="3586" spans="1:11" s="30" customFormat="1" ht="41.25" customHeight="1" thickBot="1" x14ac:dyDescent="0.3">
      <c r="A3586" s="113"/>
      <c r="B3586" s="93"/>
      <c r="C3586" s="55"/>
      <c r="D3586" s="94" t="e">
        <f>VLOOKUP($C3585:$C$5004,$C$27:$D$5004,2,0)</f>
        <v>#N/A</v>
      </c>
      <c r="E3586" s="99"/>
      <c r="F3586" s="60" t="e">
        <f>VLOOKUP($E3586:$E$5004,'PLANO DE APLICAÇÃO'!$A$5:$B$1002,2,0)</f>
        <v>#N/A</v>
      </c>
      <c r="G3586" s="28"/>
      <c r="H3586" s="29" t="str">
        <f>IF(G3586=1,'ANEXO RP14'!$A$51,(IF(G3586=2,'ANEXO RP14'!$A$52,(IF(G3586=3,'ANEXO RP14'!$A$53,(IF(G3586=4,'ANEXO RP14'!$A$54,(IF(G3586=5,'ANEXO RP14'!$A$55,(IF(G3586=6,'ANEXO RP14'!$A$56,(IF(G3586=7,'ANEXO RP14'!$A$57,(IF(G3586=8,'ANEXO RP14'!$A$58,(IF(G3586=9,'ANEXO RP14'!$A$59,(IF(G3586=10,'ANEXO RP14'!$A$60,(IF(G3586=11,'ANEXO RP14'!$A$61,(IF(G3586=12,'ANEXO RP14'!$A$62,(IF(G3586=13,'ANEXO RP14'!$A$63,(IF(G3586=14,'ANEXO RP14'!$A$64,(IF(G3586=15,'ANEXO RP14'!$A$65,(IF(G3586=16,'ANEXO RP14'!$A$66," ")))))))))))))))))))))))))))))))</f>
        <v xml:space="preserve"> </v>
      </c>
      <c r="I3586" s="106"/>
      <c r="J3586" s="114"/>
      <c r="K3586" s="91"/>
    </row>
    <row r="3587" spans="1:11" s="30" customFormat="1" ht="41.25" customHeight="1" thickBot="1" x14ac:dyDescent="0.3">
      <c r="A3587" s="113"/>
      <c r="B3587" s="93"/>
      <c r="C3587" s="55"/>
      <c r="D3587" s="94" t="e">
        <f>VLOOKUP($C3586:$C$5004,$C$27:$D$5004,2,0)</f>
        <v>#N/A</v>
      </c>
      <c r="E3587" s="99"/>
      <c r="F3587" s="60" t="e">
        <f>VLOOKUP($E3587:$E$5004,'PLANO DE APLICAÇÃO'!$A$5:$B$1002,2,0)</f>
        <v>#N/A</v>
      </c>
      <c r="G3587" s="28"/>
      <c r="H3587" s="29" t="str">
        <f>IF(G3587=1,'ANEXO RP14'!$A$51,(IF(G3587=2,'ANEXO RP14'!$A$52,(IF(G3587=3,'ANEXO RP14'!$A$53,(IF(G3587=4,'ANEXO RP14'!$A$54,(IF(G3587=5,'ANEXO RP14'!$A$55,(IF(G3587=6,'ANEXO RP14'!$A$56,(IF(G3587=7,'ANEXO RP14'!$A$57,(IF(G3587=8,'ANEXO RP14'!$A$58,(IF(G3587=9,'ANEXO RP14'!$A$59,(IF(G3587=10,'ANEXO RP14'!$A$60,(IF(G3587=11,'ANEXO RP14'!$A$61,(IF(G3587=12,'ANEXO RP14'!$A$62,(IF(G3587=13,'ANEXO RP14'!$A$63,(IF(G3587=14,'ANEXO RP14'!$A$64,(IF(G3587=15,'ANEXO RP14'!$A$65,(IF(G3587=16,'ANEXO RP14'!$A$66," ")))))))))))))))))))))))))))))))</f>
        <v xml:space="preserve"> </v>
      </c>
      <c r="I3587" s="106"/>
      <c r="J3587" s="114"/>
      <c r="K3587" s="91"/>
    </row>
    <row r="3588" spans="1:11" s="30" customFormat="1" ht="41.25" customHeight="1" thickBot="1" x14ac:dyDescent="0.3">
      <c r="A3588" s="113"/>
      <c r="B3588" s="93"/>
      <c r="C3588" s="55"/>
      <c r="D3588" s="94" t="e">
        <f>VLOOKUP($C3587:$C$5004,$C$27:$D$5004,2,0)</f>
        <v>#N/A</v>
      </c>
      <c r="E3588" s="99"/>
      <c r="F3588" s="60" t="e">
        <f>VLOOKUP($E3588:$E$5004,'PLANO DE APLICAÇÃO'!$A$5:$B$1002,2,0)</f>
        <v>#N/A</v>
      </c>
      <c r="G3588" s="28"/>
      <c r="H3588" s="29" t="str">
        <f>IF(G3588=1,'ANEXO RP14'!$A$51,(IF(G3588=2,'ANEXO RP14'!$A$52,(IF(G3588=3,'ANEXO RP14'!$A$53,(IF(G3588=4,'ANEXO RP14'!$A$54,(IF(G3588=5,'ANEXO RP14'!$A$55,(IF(G3588=6,'ANEXO RP14'!$A$56,(IF(G3588=7,'ANEXO RP14'!$A$57,(IF(G3588=8,'ANEXO RP14'!$A$58,(IF(G3588=9,'ANEXO RP14'!$A$59,(IF(G3588=10,'ANEXO RP14'!$A$60,(IF(G3588=11,'ANEXO RP14'!$A$61,(IF(G3588=12,'ANEXO RP14'!$A$62,(IF(G3588=13,'ANEXO RP14'!$A$63,(IF(G3588=14,'ANEXO RP14'!$A$64,(IF(G3588=15,'ANEXO RP14'!$A$65,(IF(G3588=16,'ANEXO RP14'!$A$66," ")))))))))))))))))))))))))))))))</f>
        <v xml:space="preserve"> </v>
      </c>
      <c r="I3588" s="106"/>
      <c r="J3588" s="114"/>
      <c r="K3588" s="91"/>
    </row>
    <row r="3589" spans="1:11" s="30" customFormat="1" ht="41.25" customHeight="1" thickBot="1" x14ac:dyDescent="0.3">
      <c r="A3589" s="113"/>
      <c r="B3589" s="93"/>
      <c r="C3589" s="55"/>
      <c r="D3589" s="94" t="e">
        <f>VLOOKUP($C3588:$C$5004,$C$27:$D$5004,2,0)</f>
        <v>#N/A</v>
      </c>
      <c r="E3589" s="99"/>
      <c r="F3589" s="60" t="e">
        <f>VLOOKUP($E3589:$E$5004,'PLANO DE APLICAÇÃO'!$A$5:$B$1002,2,0)</f>
        <v>#N/A</v>
      </c>
      <c r="G3589" s="28"/>
      <c r="H3589" s="29" t="str">
        <f>IF(G3589=1,'ANEXO RP14'!$A$51,(IF(G3589=2,'ANEXO RP14'!$A$52,(IF(G3589=3,'ANEXO RP14'!$A$53,(IF(G3589=4,'ANEXO RP14'!$A$54,(IF(G3589=5,'ANEXO RP14'!$A$55,(IF(G3589=6,'ANEXO RP14'!$A$56,(IF(G3589=7,'ANEXO RP14'!$A$57,(IF(G3589=8,'ANEXO RP14'!$A$58,(IF(G3589=9,'ANEXO RP14'!$A$59,(IF(G3589=10,'ANEXO RP14'!$A$60,(IF(G3589=11,'ANEXO RP14'!$A$61,(IF(G3589=12,'ANEXO RP14'!$A$62,(IF(G3589=13,'ANEXO RP14'!$A$63,(IF(G3589=14,'ANEXO RP14'!$A$64,(IF(G3589=15,'ANEXO RP14'!$A$65,(IF(G3589=16,'ANEXO RP14'!$A$66," ")))))))))))))))))))))))))))))))</f>
        <v xml:space="preserve"> </v>
      </c>
      <c r="I3589" s="106"/>
      <c r="J3589" s="114"/>
      <c r="K3589" s="91"/>
    </row>
    <row r="3590" spans="1:11" s="30" customFormat="1" ht="41.25" customHeight="1" thickBot="1" x14ac:dyDescent="0.3">
      <c r="A3590" s="113"/>
      <c r="B3590" s="93"/>
      <c r="C3590" s="55"/>
      <c r="D3590" s="94" t="e">
        <f>VLOOKUP($C3589:$C$5004,$C$27:$D$5004,2,0)</f>
        <v>#N/A</v>
      </c>
      <c r="E3590" s="99"/>
      <c r="F3590" s="60" t="e">
        <f>VLOOKUP($E3590:$E$5004,'PLANO DE APLICAÇÃO'!$A$5:$B$1002,2,0)</f>
        <v>#N/A</v>
      </c>
      <c r="G3590" s="28"/>
      <c r="H3590" s="29" t="str">
        <f>IF(G3590=1,'ANEXO RP14'!$A$51,(IF(G3590=2,'ANEXO RP14'!$A$52,(IF(G3590=3,'ANEXO RP14'!$A$53,(IF(G3590=4,'ANEXO RP14'!$A$54,(IF(G3590=5,'ANEXO RP14'!$A$55,(IF(G3590=6,'ANEXO RP14'!$A$56,(IF(G3590=7,'ANEXO RP14'!$A$57,(IF(G3590=8,'ANEXO RP14'!$A$58,(IF(G3590=9,'ANEXO RP14'!$A$59,(IF(G3590=10,'ANEXO RP14'!$A$60,(IF(G3590=11,'ANEXO RP14'!$A$61,(IF(G3590=12,'ANEXO RP14'!$A$62,(IF(G3590=13,'ANEXO RP14'!$A$63,(IF(G3590=14,'ANEXO RP14'!$A$64,(IF(G3590=15,'ANEXO RP14'!$A$65,(IF(G3590=16,'ANEXO RP14'!$A$66," ")))))))))))))))))))))))))))))))</f>
        <v xml:space="preserve"> </v>
      </c>
      <c r="I3590" s="106"/>
      <c r="J3590" s="114"/>
      <c r="K3590" s="91"/>
    </row>
    <row r="3591" spans="1:11" s="30" customFormat="1" ht="41.25" customHeight="1" thickBot="1" x14ac:dyDescent="0.3">
      <c r="A3591" s="113"/>
      <c r="B3591" s="93"/>
      <c r="C3591" s="55"/>
      <c r="D3591" s="94" t="e">
        <f>VLOOKUP($C3590:$C$5004,$C$27:$D$5004,2,0)</f>
        <v>#N/A</v>
      </c>
      <c r="E3591" s="99"/>
      <c r="F3591" s="60" t="e">
        <f>VLOOKUP($E3591:$E$5004,'PLANO DE APLICAÇÃO'!$A$5:$B$1002,2,0)</f>
        <v>#N/A</v>
      </c>
      <c r="G3591" s="28"/>
      <c r="H3591" s="29" t="str">
        <f>IF(G3591=1,'ANEXO RP14'!$A$51,(IF(G3591=2,'ANEXO RP14'!$A$52,(IF(G3591=3,'ANEXO RP14'!$A$53,(IF(G3591=4,'ANEXO RP14'!$A$54,(IF(G3591=5,'ANEXO RP14'!$A$55,(IF(G3591=6,'ANEXO RP14'!$A$56,(IF(G3591=7,'ANEXO RP14'!$A$57,(IF(G3591=8,'ANEXO RP14'!$A$58,(IF(G3591=9,'ANEXO RP14'!$A$59,(IF(G3591=10,'ANEXO RP14'!$A$60,(IF(G3591=11,'ANEXO RP14'!$A$61,(IF(G3591=12,'ANEXO RP14'!$A$62,(IF(G3591=13,'ANEXO RP14'!$A$63,(IF(G3591=14,'ANEXO RP14'!$A$64,(IF(G3591=15,'ANEXO RP14'!$A$65,(IF(G3591=16,'ANEXO RP14'!$A$66," ")))))))))))))))))))))))))))))))</f>
        <v xml:space="preserve"> </v>
      </c>
      <c r="I3591" s="106"/>
      <c r="J3591" s="114"/>
      <c r="K3591" s="91"/>
    </row>
    <row r="3592" spans="1:11" s="30" customFormat="1" ht="41.25" customHeight="1" thickBot="1" x14ac:dyDescent="0.3">
      <c r="A3592" s="113"/>
      <c r="B3592" s="93"/>
      <c r="C3592" s="55"/>
      <c r="D3592" s="94" t="e">
        <f>VLOOKUP($C3591:$C$5004,$C$27:$D$5004,2,0)</f>
        <v>#N/A</v>
      </c>
      <c r="E3592" s="99"/>
      <c r="F3592" s="60" t="e">
        <f>VLOOKUP($E3592:$E$5004,'PLANO DE APLICAÇÃO'!$A$5:$B$1002,2,0)</f>
        <v>#N/A</v>
      </c>
      <c r="G3592" s="28"/>
      <c r="H3592" s="29" t="str">
        <f>IF(G3592=1,'ANEXO RP14'!$A$51,(IF(G3592=2,'ANEXO RP14'!$A$52,(IF(G3592=3,'ANEXO RP14'!$A$53,(IF(G3592=4,'ANEXO RP14'!$A$54,(IF(G3592=5,'ANEXO RP14'!$A$55,(IF(G3592=6,'ANEXO RP14'!$A$56,(IF(G3592=7,'ANEXO RP14'!$A$57,(IF(G3592=8,'ANEXO RP14'!$A$58,(IF(G3592=9,'ANEXO RP14'!$A$59,(IF(G3592=10,'ANEXO RP14'!$A$60,(IF(G3592=11,'ANEXO RP14'!$A$61,(IF(G3592=12,'ANEXO RP14'!$A$62,(IF(G3592=13,'ANEXO RP14'!$A$63,(IF(G3592=14,'ANEXO RP14'!$A$64,(IF(G3592=15,'ANEXO RP14'!$A$65,(IF(G3592=16,'ANEXO RP14'!$A$66," ")))))))))))))))))))))))))))))))</f>
        <v xml:space="preserve"> </v>
      </c>
      <c r="I3592" s="106"/>
      <c r="J3592" s="114"/>
      <c r="K3592" s="91"/>
    </row>
    <row r="3593" spans="1:11" s="30" customFormat="1" ht="41.25" customHeight="1" thickBot="1" x14ac:dyDescent="0.3">
      <c r="A3593" s="113"/>
      <c r="B3593" s="93"/>
      <c r="C3593" s="55"/>
      <c r="D3593" s="94" t="e">
        <f>VLOOKUP($C3592:$C$5004,$C$27:$D$5004,2,0)</f>
        <v>#N/A</v>
      </c>
      <c r="E3593" s="99"/>
      <c r="F3593" s="60" t="e">
        <f>VLOOKUP($E3593:$E$5004,'PLANO DE APLICAÇÃO'!$A$5:$B$1002,2,0)</f>
        <v>#N/A</v>
      </c>
      <c r="G3593" s="28"/>
      <c r="H3593" s="29" t="str">
        <f>IF(G3593=1,'ANEXO RP14'!$A$51,(IF(G3593=2,'ANEXO RP14'!$A$52,(IF(G3593=3,'ANEXO RP14'!$A$53,(IF(G3593=4,'ANEXO RP14'!$A$54,(IF(G3593=5,'ANEXO RP14'!$A$55,(IF(G3593=6,'ANEXO RP14'!$A$56,(IF(G3593=7,'ANEXO RP14'!$A$57,(IF(G3593=8,'ANEXO RP14'!$A$58,(IF(G3593=9,'ANEXO RP14'!$A$59,(IF(G3593=10,'ANEXO RP14'!$A$60,(IF(G3593=11,'ANEXO RP14'!$A$61,(IF(G3593=12,'ANEXO RP14'!$A$62,(IF(G3593=13,'ANEXO RP14'!$A$63,(IF(G3593=14,'ANEXO RP14'!$A$64,(IF(G3593=15,'ANEXO RP14'!$A$65,(IF(G3593=16,'ANEXO RP14'!$A$66," ")))))))))))))))))))))))))))))))</f>
        <v xml:space="preserve"> </v>
      </c>
      <c r="I3593" s="106"/>
      <c r="J3593" s="114"/>
      <c r="K3593" s="91"/>
    </row>
    <row r="3594" spans="1:11" s="30" customFormat="1" ht="41.25" customHeight="1" thickBot="1" x14ac:dyDescent="0.3">
      <c r="A3594" s="113"/>
      <c r="B3594" s="93"/>
      <c r="C3594" s="55"/>
      <c r="D3594" s="94" t="e">
        <f>VLOOKUP($C3593:$C$5004,$C$27:$D$5004,2,0)</f>
        <v>#N/A</v>
      </c>
      <c r="E3594" s="99"/>
      <c r="F3594" s="60" t="e">
        <f>VLOOKUP($E3594:$E$5004,'PLANO DE APLICAÇÃO'!$A$5:$B$1002,2,0)</f>
        <v>#N/A</v>
      </c>
      <c r="G3594" s="28"/>
      <c r="H3594" s="29" t="str">
        <f>IF(G3594=1,'ANEXO RP14'!$A$51,(IF(G3594=2,'ANEXO RP14'!$A$52,(IF(G3594=3,'ANEXO RP14'!$A$53,(IF(G3594=4,'ANEXO RP14'!$A$54,(IF(G3594=5,'ANEXO RP14'!$A$55,(IF(G3594=6,'ANEXO RP14'!$A$56,(IF(G3594=7,'ANEXO RP14'!$A$57,(IF(G3594=8,'ANEXO RP14'!$A$58,(IF(G3594=9,'ANEXO RP14'!$A$59,(IF(G3594=10,'ANEXO RP14'!$A$60,(IF(G3594=11,'ANEXO RP14'!$A$61,(IF(G3594=12,'ANEXO RP14'!$A$62,(IF(G3594=13,'ANEXO RP14'!$A$63,(IF(G3594=14,'ANEXO RP14'!$A$64,(IF(G3594=15,'ANEXO RP14'!$A$65,(IF(G3594=16,'ANEXO RP14'!$A$66," ")))))))))))))))))))))))))))))))</f>
        <v xml:space="preserve"> </v>
      </c>
      <c r="I3594" s="106"/>
      <c r="J3594" s="114"/>
      <c r="K3594" s="91"/>
    </row>
    <row r="3595" spans="1:11" s="30" customFormat="1" ht="41.25" customHeight="1" thickBot="1" x14ac:dyDescent="0.3">
      <c r="A3595" s="113"/>
      <c r="B3595" s="93"/>
      <c r="C3595" s="55"/>
      <c r="D3595" s="94" t="e">
        <f>VLOOKUP($C3594:$C$5004,$C$27:$D$5004,2,0)</f>
        <v>#N/A</v>
      </c>
      <c r="E3595" s="99"/>
      <c r="F3595" s="60" t="e">
        <f>VLOOKUP($E3595:$E$5004,'PLANO DE APLICAÇÃO'!$A$5:$B$1002,2,0)</f>
        <v>#N/A</v>
      </c>
      <c r="G3595" s="28"/>
      <c r="H3595" s="29" t="str">
        <f>IF(G3595=1,'ANEXO RP14'!$A$51,(IF(G3595=2,'ANEXO RP14'!$A$52,(IF(G3595=3,'ANEXO RP14'!$A$53,(IF(G3595=4,'ANEXO RP14'!$A$54,(IF(G3595=5,'ANEXO RP14'!$A$55,(IF(G3595=6,'ANEXO RP14'!$A$56,(IF(G3595=7,'ANEXO RP14'!$A$57,(IF(G3595=8,'ANEXO RP14'!$A$58,(IF(G3595=9,'ANEXO RP14'!$A$59,(IF(G3595=10,'ANEXO RP14'!$A$60,(IF(G3595=11,'ANEXO RP14'!$A$61,(IF(G3595=12,'ANEXO RP14'!$A$62,(IF(G3595=13,'ANEXO RP14'!$A$63,(IF(G3595=14,'ANEXO RP14'!$A$64,(IF(G3595=15,'ANEXO RP14'!$A$65,(IF(G3595=16,'ANEXO RP14'!$A$66," ")))))))))))))))))))))))))))))))</f>
        <v xml:space="preserve"> </v>
      </c>
      <c r="I3595" s="106"/>
      <c r="J3595" s="114"/>
      <c r="K3595" s="91"/>
    </row>
    <row r="3596" spans="1:11" s="30" customFormat="1" ht="41.25" customHeight="1" thickBot="1" x14ac:dyDescent="0.3">
      <c r="A3596" s="113"/>
      <c r="B3596" s="93"/>
      <c r="C3596" s="55"/>
      <c r="D3596" s="94" t="e">
        <f>VLOOKUP($C3595:$C$5004,$C$27:$D$5004,2,0)</f>
        <v>#N/A</v>
      </c>
      <c r="E3596" s="99"/>
      <c r="F3596" s="60" t="e">
        <f>VLOOKUP($E3596:$E$5004,'PLANO DE APLICAÇÃO'!$A$5:$B$1002,2,0)</f>
        <v>#N/A</v>
      </c>
      <c r="G3596" s="28"/>
      <c r="H3596" s="29" t="str">
        <f>IF(G3596=1,'ANEXO RP14'!$A$51,(IF(G3596=2,'ANEXO RP14'!$A$52,(IF(G3596=3,'ANEXO RP14'!$A$53,(IF(G3596=4,'ANEXO RP14'!$A$54,(IF(G3596=5,'ANEXO RP14'!$A$55,(IF(G3596=6,'ANEXO RP14'!$A$56,(IF(G3596=7,'ANEXO RP14'!$A$57,(IF(G3596=8,'ANEXO RP14'!$A$58,(IF(G3596=9,'ANEXO RP14'!$A$59,(IF(G3596=10,'ANEXO RP14'!$A$60,(IF(G3596=11,'ANEXO RP14'!$A$61,(IF(G3596=12,'ANEXO RP14'!$A$62,(IF(G3596=13,'ANEXO RP14'!$A$63,(IF(G3596=14,'ANEXO RP14'!$A$64,(IF(G3596=15,'ANEXO RP14'!$A$65,(IF(G3596=16,'ANEXO RP14'!$A$66," ")))))))))))))))))))))))))))))))</f>
        <v xml:space="preserve"> </v>
      </c>
      <c r="I3596" s="106"/>
      <c r="J3596" s="114"/>
      <c r="K3596" s="91"/>
    </row>
    <row r="3597" spans="1:11" s="30" customFormat="1" ht="41.25" customHeight="1" thickBot="1" x14ac:dyDescent="0.3">
      <c r="A3597" s="113"/>
      <c r="B3597" s="93"/>
      <c r="C3597" s="55"/>
      <c r="D3597" s="94" t="e">
        <f>VLOOKUP($C3596:$C$5004,$C$27:$D$5004,2,0)</f>
        <v>#N/A</v>
      </c>
      <c r="E3597" s="99"/>
      <c r="F3597" s="60" t="e">
        <f>VLOOKUP($E3597:$E$5004,'PLANO DE APLICAÇÃO'!$A$5:$B$1002,2,0)</f>
        <v>#N/A</v>
      </c>
      <c r="G3597" s="28"/>
      <c r="H3597" s="29" t="str">
        <f>IF(G3597=1,'ANEXO RP14'!$A$51,(IF(G3597=2,'ANEXO RP14'!$A$52,(IF(G3597=3,'ANEXO RP14'!$A$53,(IF(G3597=4,'ANEXO RP14'!$A$54,(IF(G3597=5,'ANEXO RP14'!$A$55,(IF(G3597=6,'ANEXO RP14'!$A$56,(IF(G3597=7,'ANEXO RP14'!$A$57,(IF(G3597=8,'ANEXO RP14'!$A$58,(IF(G3597=9,'ANEXO RP14'!$A$59,(IF(G3597=10,'ANEXO RP14'!$A$60,(IF(G3597=11,'ANEXO RP14'!$A$61,(IF(G3597=12,'ANEXO RP14'!$A$62,(IF(G3597=13,'ANEXO RP14'!$A$63,(IF(G3597=14,'ANEXO RP14'!$A$64,(IF(G3597=15,'ANEXO RP14'!$A$65,(IF(G3597=16,'ANEXO RP14'!$A$66," ")))))))))))))))))))))))))))))))</f>
        <v xml:space="preserve"> </v>
      </c>
      <c r="I3597" s="106"/>
      <c r="J3597" s="114"/>
      <c r="K3597" s="91"/>
    </row>
    <row r="3598" spans="1:11" s="30" customFormat="1" ht="41.25" customHeight="1" thickBot="1" x14ac:dyDescent="0.3">
      <c r="A3598" s="113"/>
      <c r="B3598" s="93"/>
      <c r="C3598" s="55"/>
      <c r="D3598" s="94" t="e">
        <f>VLOOKUP($C3597:$C$5004,$C$27:$D$5004,2,0)</f>
        <v>#N/A</v>
      </c>
      <c r="E3598" s="99"/>
      <c r="F3598" s="60" t="e">
        <f>VLOOKUP($E3598:$E$5004,'PLANO DE APLICAÇÃO'!$A$5:$B$1002,2,0)</f>
        <v>#N/A</v>
      </c>
      <c r="G3598" s="28"/>
      <c r="H3598" s="29" t="str">
        <f>IF(G3598=1,'ANEXO RP14'!$A$51,(IF(G3598=2,'ANEXO RP14'!$A$52,(IF(G3598=3,'ANEXO RP14'!$A$53,(IF(G3598=4,'ANEXO RP14'!$A$54,(IF(G3598=5,'ANEXO RP14'!$A$55,(IF(G3598=6,'ANEXO RP14'!$A$56,(IF(G3598=7,'ANEXO RP14'!$A$57,(IF(G3598=8,'ANEXO RP14'!$A$58,(IF(G3598=9,'ANEXO RP14'!$A$59,(IF(G3598=10,'ANEXO RP14'!$A$60,(IF(G3598=11,'ANEXO RP14'!$A$61,(IF(G3598=12,'ANEXO RP14'!$A$62,(IF(G3598=13,'ANEXO RP14'!$A$63,(IF(G3598=14,'ANEXO RP14'!$A$64,(IF(G3598=15,'ANEXO RP14'!$A$65,(IF(G3598=16,'ANEXO RP14'!$A$66," ")))))))))))))))))))))))))))))))</f>
        <v xml:space="preserve"> </v>
      </c>
      <c r="I3598" s="106"/>
      <c r="J3598" s="114"/>
      <c r="K3598" s="91"/>
    </row>
    <row r="3599" spans="1:11" s="30" customFormat="1" ht="41.25" customHeight="1" thickBot="1" x14ac:dyDescent="0.3">
      <c r="A3599" s="113"/>
      <c r="B3599" s="93"/>
      <c r="C3599" s="55"/>
      <c r="D3599" s="94" t="e">
        <f>VLOOKUP($C3598:$C$5004,$C$27:$D$5004,2,0)</f>
        <v>#N/A</v>
      </c>
      <c r="E3599" s="99"/>
      <c r="F3599" s="60" t="e">
        <f>VLOOKUP($E3599:$E$5004,'PLANO DE APLICAÇÃO'!$A$5:$B$1002,2,0)</f>
        <v>#N/A</v>
      </c>
      <c r="G3599" s="28"/>
      <c r="H3599" s="29" t="str">
        <f>IF(G3599=1,'ANEXO RP14'!$A$51,(IF(G3599=2,'ANEXO RP14'!$A$52,(IF(G3599=3,'ANEXO RP14'!$A$53,(IF(G3599=4,'ANEXO RP14'!$A$54,(IF(G3599=5,'ANEXO RP14'!$A$55,(IF(G3599=6,'ANEXO RP14'!$A$56,(IF(G3599=7,'ANEXO RP14'!$A$57,(IF(G3599=8,'ANEXO RP14'!$A$58,(IF(G3599=9,'ANEXO RP14'!$A$59,(IF(G3599=10,'ANEXO RP14'!$A$60,(IF(G3599=11,'ANEXO RP14'!$A$61,(IF(G3599=12,'ANEXO RP14'!$A$62,(IF(G3599=13,'ANEXO RP14'!$A$63,(IF(G3599=14,'ANEXO RP14'!$A$64,(IF(G3599=15,'ANEXO RP14'!$A$65,(IF(G3599=16,'ANEXO RP14'!$A$66," ")))))))))))))))))))))))))))))))</f>
        <v xml:space="preserve"> </v>
      </c>
      <c r="I3599" s="106"/>
      <c r="J3599" s="114"/>
      <c r="K3599" s="91"/>
    </row>
    <row r="3600" spans="1:11" s="30" customFormat="1" ht="41.25" customHeight="1" thickBot="1" x14ac:dyDescent="0.3">
      <c r="A3600" s="113"/>
      <c r="B3600" s="93"/>
      <c r="C3600" s="55"/>
      <c r="D3600" s="94" t="e">
        <f>VLOOKUP($C3599:$C$5004,$C$27:$D$5004,2,0)</f>
        <v>#N/A</v>
      </c>
      <c r="E3600" s="99"/>
      <c r="F3600" s="60" t="e">
        <f>VLOOKUP($E3600:$E$5004,'PLANO DE APLICAÇÃO'!$A$5:$B$1002,2,0)</f>
        <v>#N/A</v>
      </c>
      <c r="G3600" s="28"/>
      <c r="H3600" s="29" t="str">
        <f>IF(G3600=1,'ANEXO RP14'!$A$51,(IF(G3600=2,'ANEXO RP14'!$A$52,(IF(G3600=3,'ANEXO RP14'!$A$53,(IF(G3600=4,'ANEXO RP14'!$A$54,(IF(G3600=5,'ANEXO RP14'!$A$55,(IF(G3600=6,'ANEXO RP14'!$A$56,(IF(G3600=7,'ANEXO RP14'!$A$57,(IF(G3600=8,'ANEXO RP14'!$A$58,(IF(G3600=9,'ANEXO RP14'!$A$59,(IF(G3600=10,'ANEXO RP14'!$A$60,(IF(G3600=11,'ANEXO RP14'!$A$61,(IF(G3600=12,'ANEXO RP14'!$A$62,(IF(G3600=13,'ANEXO RP14'!$A$63,(IF(G3600=14,'ANEXO RP14'!$A$64,(IF(G3600=15,'ANEXO RP14'!$A$65,(IF(G3600=16,'ANEXO RP14'!$A$66," ")))))))))))))))))))))))))))))))</f>
        <v xml:space="preserve"> </v>
      </c>
      <c r="I3600" s="106"/>
      <c r="J3600" s="114"/>
      <c r="K3600" s="91"/>
    </row>
    <row r="3601" spans="1:11" s="30" customFormat="1" ht="41.25" customHeight="1" thickBot="1" x14ac:dyDescent="0.3">
      <c r="A3601" s="113"/>
      <c r="B3601" s="93"/>
      <c r="C3601" s="55"/>
      <c r="D3601" s="94" t="e">
        <f>VLOOKUP($C3600:$C$5004,$C$27:$D$5004,2,0)</f>
        <v>#N/A</v>
      </c>
      <c r="E3601" s="99"/>
      <c r="F3601" s="60" t="e">
        <f>VLOOKUP($E3601:$E$5004,'PLANO DE APLICAÇÃO'!$A$5:$B$1002,2,0)</f>
        <v>#N/A</v>
      </c>
      <c r="G3601" s="28"/>
      <c r="H3601" s="29" t="str">
        <f>IF(G3601=1,'ANEXO RP14'!$A$51,(IF(G3601=2,'ANEXO RP14'!$A$52,(IF(G3601=3,'ANEXO RP14'!$A$53,(IF(G3601=4,'ANEXO RP14'!$A$54,(IF(G3601=5,'ANEXO RP14'!$A$55,(IF(G3601=6,'ANEXO RP14'!$A$56,(IF(G3601=7,'ANEXO RP14'!$A$57,(IF(G3601=8,'ANEXO RP14'!$A$58,(IF(G3601=9,'ANEXO RP14'!$A$59,(IF(G3601=10,'ANEXO RP14'!$A$60,(IF(G3601=11,'ANEXO RP14'!$A$61,(IF(G3601=12,'ANEXO RP14'!$A$62,(IF(G3601=13,'ANEXO RP14'!$A$63,(IF(G3601=14,'ANEXO RP14'!$A$64,(IF(G3601=15,'ANEXO RP14'!$A$65,(IF(G3601=16,'ANEXO RP14'!$A$66," ")))))))))))))))))))))))))))))))</f>
        <v xml:space="preserve"> </v>
      </c>
      <c r="I3601" s="106"/>
      <c r="J3601" s="114"/>
      <c r="K3601" s="91"/>
    </row>
    <row r="3602" spans="1:11" s="30" customFormat="1" ht="41.25" customHeight="1" thickBot="1" x14ac:dyDescent="0.3">
      <c r="A3602" s="113"/>
      <c r="B3602" s="93"/>
      <c r="C3602" s="55"/>
      <c r="D3602" s="94" t="e">
        <f>VLOOKUP($C3601:$C$5004,$C$27:$D$5004,2,0)</f>
        <v>#N/A</v>
      </c>
      <c r="E3602" s="99"/>
      <c r="F3602" s="60" t="e">
        <f>VLOOKUP($E3602:$E$5004,'PLANO DE APLICAÇÃO'!$A$5:$B$1002,2,0)</f>
        <v>#N/A</v>
      </c>
      <c r="G3602" s="28"/>
      <c r="H3602" s="29" t="str">
        <f>IF(G3602=1,'ANEXO RP14'!$A$51,(IF(G3602=2,'ANEXO RP14'!$A$52,(IF(G3602=3,'ANEXO RP14'!$A$53,(IF(G3602=4,'ANEXO RP14'!$A$54,(IF(G3602=5,'ANEXO RP14'!$A$55,(IF(G3602=6,'ANEXO RP14'!$A$56,(IF(G3602=7,'ANEXO RP14'!$A$57,(IF(G3602=8,'ANEXO RP14'!$A$58,(IF(G3602=9,'ANEXO RP14'!$A$59,(IF(G3602=10,'ANEXO RP14'!$A$60,(IF(G3602=11,'ANEXO RP14'!$A$61,(IF(G3602=12,'ANEXO RP14'!$A$62,(IF(G3602=13,'ANEXO RP14'!$A$63,(IF(G3602=14,'ANEXO RP14'!$A$64,(IF(G3602=15,'ANEXO RP14'!$A$65,(IF(G3602=16,'ANEXO RP14'!$A$66," ")))))))))))))))))))))))))))))))</f>
        <v xml:space="preserve"> </v>
      </c>
      <c r="I3602" s="106"/>
      <c r="J3602" s="114"/>
      <c r="K3602" s="91"/>
    </row>
    <row r="3603" spans="1:11" s="30" customFormat="1" ht="41.25" customHeight="1" thickBot="1" x14ac:dyDescent="0.3">
      <c r="A3603" s="113"/>
      <c r="B3603" s="93"/>
      <c r="C3603" s="55"/>
      <c r="D3603" s="94" t="e">
        <f>VLOOKUP($C3602:$C$5004,$C$27:$D$5004,2,0)</f>
        <v>#N/A</v>
      </c>
      <c r="E3603" s="99"/>
      <c r="F3603" s="60" t="e">
        <f>VLOOKUP($E3603:$E$5004,'PLANO DE APLICAÇÃO'!$A$5:$B$1002,2,0)</f>
        <v>#N/A</v>
      </c>
      <c r="G3603" s="28"/>
      <c r="H3603" s="29" t="str">
        <f>IF(G3603=1,'ANEXO RP14'!$A$51,(IF(G3603=2,'ANEXO RP14'!$A$52,(IF(G3603=3,'ANEXO RP14'!$A$53,(IF(G3603=4,'ANEXO RP14'!$A$54,(IF(G3603=5,'ANEXO RP14'!$A$55,(IF(G3603=6,'ANEXO RP14'!$A$56,(IF(G3603=7,'ANEXO RP14'!$A$57,(IF(G3603=8,'ANEXO RP14'!$A$58,(IF(G3603=9,'ANEXO RP14'!$A$59,(IF(G3603=10,'ANEXO RP14'!$A$60,(IF(G3603=11,'ANEXO RP14'!$A$61,(IF(G3603=12,'ANEXO RP14'!$A$62,(IF(G3603=13,'ANEXO RP14'!$A$63,(IF(G3603=14,'ANEXO RP14'!$A$64,(IF(G3603=15,'ANEXO RP14'!$A$65,(IF(G3603=16,'ANEXO RP14'!$A$66," ")))))))))))))))))))))))))))))))</f>
        <v xml:space="preserve"> </v>
      </c>
      <c r="I3603" s="106"/>
      <c r="J3603" s="114"/>
      <c r="K3603" s="91"/>
    </row>
    <row r="3604" spans="1:11" s="30" customFormat="1" ht="41.25" customHeight="1" thickBot="1" x14ac:dyDescent="0.3">
      <c r="A3604" s="113"/>
      <c r="B3604" s="93"/>
      <c r="C3604" s="55"/>
      <c r="D3604" s="94" t="e">
        <f>VLOOKUP($C3603:$C$5004,$C$27:$D$5004,2,0)</f>
        <v>#N/A</v>
      </c>
      <c r="E3604" s="99"/>
      <c r="F3604" s="60" t="e">
        <f>VLOOKUP($E3604:$E$5004,'PLANO DE APLICAÇÃO'!$A$5:$B$1002,2,0)</f>
        <v>#N/A</v>
      </c>
      <c r="G3604" s="28"/>
      <c r="H3604" s="29" t="str">
        <f>IF(G3604=1,'ANEXO RP14'!$A$51,(IF(G3604=2,'ANEXO RP14'!$A$52,(IF(G3604=3,'ANEXO RP14'!$A$53,(IF(G3604=4,'ANEXO RP14'!$A$54,(IF(G3604=5,'ANEXO RP14'!$A$55,(IF(G3604=6,'ANEXO RP14'!$A$56,(IF(G3604=7,'ANEXO RP14'!$A$57,(IF(G3604=8,'ANEXO RP14'!$A$58,(IF(G3604=9,'ANEXO RP14'!$A$59,(IF(G3604=10,'ANEXO RP14'!$A$60,(IF(G3604=11,'ANEXO RP14'!$A$61,(IF(G3604=12,'ANEXO RP14'!$A$62,(IF(G3604=13,'ANEXO RP14'!$A$63,(IF(G3604=14,'ANEXO RP14'!$A$64,(IF(G3604=15,'ANEXO RP14'!$A$65,(IF(G3604=16,'ANEXO RP14'!$A$66," ")))))))))))))))))))))))))))))))</f>
        <v xml:space="preserve"> </v>
      </c>
      <c r="I3604" s="106"/>
      <c r="J3604" s="114"/>
      <c r="K3604" s="91"/>
    </row>
    <row r="3605" spans="1:11" s="30" customFormat="1" ht="41.25" customHeight="1" thickBot="1" x14ac:dyDescent="0.3">
      <c r="A3605" s="113"/>
      <c r="B3605" s="93"/>
      <c r="C3605" s="55"/>
      <c r="D3605" s="94" t="e">
        <f>VLOOKUP($C3604:$C$5004,$C$27:$D$5004,2,0)</f>
        <v>#N/A</v>
      </c>
      <c r="E3605" s="99"/>
      <c r="F3605" s="60" t="e">
        <f>VLOOKUP($E3605:$E$5004,'PLANO DE APLICAÇÃO'!$A$5:$B$1002,2,0)</f>
        <v>#N/A</v>
      </c>
      <c r="G3605" s="28"/>
      <c r="H3605" s="29" t="str">
        <f>IF(G3605=1,'ANEXO RP14'!$A$51,(IF(G3605=2,'ANEXO RP14'!$A$52,(IF(G3605=3,'ANEXO RP14'!$A$53,(IF(G3605=4,'ANEXO RP14'!$A$54,(IF(G3605=5,'ANEXO RP14'!$A$55,(IF(G3605=6,'ANEXO RP14'!$A$56,(IF(G3605=7,'ANEXO RP14'!$A$57,(IF(G3605=8,'ANEXO RP14'!$A$58,(IF(G3605=9,'ANEXO RP14'!$A$59,(IF(G3605=10,'ANEXO RP14'!$A$60,(IF(G3605=11,'ANEXO RP14'!$A$61,(IF(G3605=12,'ANEXO RP14'!$A$62,(IF(G3605=13,'ANEXO RP14'!$A$63,(IF(G3605=14,'ANEXO RP14'!$A$64,(IF(G3605=15,'ANEXO RP14'!$A$65,(IF(G3605=16,'ANEXO RP14'!$A$66," ")))))))))))))))))))))))))))))))</f>
        <v xml:space="preserve"> </v>
      </c>
      <c r="I3605" s="106"/>
      <c r="J3605" s="114"/>
      <c r="K3605" s="91"/>
    </row>
    <row r="3606" spans="1:11" s="30" customFormat="1" ht="41.25" customHeight="1" thickBot="1" x14ac:dyDescent="0.3">
      <c r="A3606" s="113"/>
      <c r="B3606" s="93"/>
      <c r="C3606" s="55"/>
      <c r="D3606" s="94" t="e">
        <f>VLOOKUP($C3605:$C$5004,$C$27:$D$5004,2,0)</f>
        <v>#N/A</v>
      </c>
      <c r="E3606" s="99"/>
      <c r="F3606" s="60" t="e">
        <f>VLOOKUP($E3606:$E$5004,'PLANO DE APLICAÇÃO'!$A$5:$B$1002,2,0)</f>
        <v>#N/A</v>
      </c>
      <c r="G3606" s="28"/>
      <c r="H3606" s="29" t="str">
        <f>IF(G3606=1,'ANEXO RP14'!$A$51,(IF(G3606=2,'ANEXO RP14'!$A$52,(IF(G3606=3,'ANEXO RP14'!$A$53,(IF(G3606=4,'ANEXO RP14'!$A$54,(IF(G3606=5,'ANEXO RP14'!$A$55,(IF(G3606=6,'ANEXO RP14'!$A$56,(IF(G3606=7,'ANEXO RP14'!$A$57,(IF(G3606=8,'ANEXO RP14'!$A$58,(IF(G3606=9,'ANEXO RP14'!$A$59,(IF(G3606=10,'ANEXO RP14'!$A$60,(IF(G3606=11,'ANEXO RP14'!$A$61,(IF(G3606=12,'ANEXO RP14'!$A$62,(IF(G3606=13,'ANEXO RP14'!$A$63,(IF(G3606=14,'ANEXO RP14'!$A$64,(IF(G3606=15,'ANEXO RP14'!$A$65,(IF(G3606=16,'ANEXO RP14'!$A$66," ")))))))))))))))))))))))))))))))</f>
        <v xml:space="preserve"> </v>
      </c>
      <c r="I3606" s="106"/>
      <c r="J3606" s="114"/>
      <c r="K3606" s="91"/>
    </row>
    <row r="3607" spans="1:11" s="30" customFormat="1" ht="41.25" customHeight="1" thickBot="1" x14ac:dyDescent="0.3">
      <c r="A3607" s="113"/>
      <c r="B3607" s="93"/>
      <c r="C3607" s="55"/>
      <c r="D3607" s="94" t="e">
        <f>VLOOKUP($C3606:$C$5004,$C$27:$D$5004,2,0)</f>
        <v>#N/A</v>
      </c>
      <c r="E3607" s="99"/>
      <c r="F3607" s="60" t="e">
        <f>VLOOKUP($E3607:$E$5004,'PLANO DE APLICAÇÃO'!$A$5:$B$1002,2,0)</f>
        <v>#N/A</v>
      </c>
      <c r="G3607" s="28"/>
      <c r="H3607" s="29" t="str">
        <f>IF(G3607=1,'ANEXO RP14'!$A$51,(IF(G3607=2,'ANEXO RP14'!$A$52,(IF(G3607=3,'ANEXO RP14'!$A$53,(IF(G3607=4,'ANEXO RP14'!$A$54,(IF(G3607=5,'ANEXO RP14'!$A$55,(IF(G3607=6,'ANEXO RP14'!$A$56,(IF(G3607=7,'ANEXO RP14'!$A$57,(IF(G3607=8,'ANEXO RP14'!$A$58,(IF(G3607=9,'ANEXO RP14'!$A$59,(IF(G3607=10,'ANEXO RP14'!$A$60,(IF(G3607=11,'ANEXO RP14'!$A$61,(IF(G3607=12,'ANEXO RP14'!$A$62,(IF(G3607=13,'ANEXO RP14'!$A$63,(IF(G3607=14,'ANEXO RP14'!$A$64,(IF(G3607=15,'ANEXO RP14'!$A$65,(IF(G3607=16,'ANEXO RP14'!$A$66," ")))))))))))))))))))))))))))))))</f>
        <v xml:space="preserve"> </v>
      </c>
      <c r="I3607" s="106"/>
      <c r="J3607" s="114"/>
      <c r="K3607" s="91"/>
    </row>
    <row r="3608" spans="1:11" s="30" customFormat="1" ht="41.25" customHeight="1" thickBot="1" x14ac:dyDescent="0.3">
      <c r="A3608" s="113"/>
      <c r="B3608" s="93"/>
      <c r="C3608" s="55"/>
      <c r="D3608" s="94" t="e">
        <f>VLOOKUP($C3607:$C$5004,$C$27:$D$5004,2,0)</f>
        <v>#N/A</v>
      </c>
      <c r="E3608" s="99"/>
      <c r="F3608" s="60" t="e">
        <f>VLOOKUP($E3608:$E$5004,'PLANO DE APLICAÇÃO'!$A$5:$B$1002,2,0)</f>
        <v>#N/A</v>
      </c>
      <c r="G3608" s="28"/>
      <c r="H3608" s="29" t="str">
        <f>IF(G3608=1,'ANEXO RP14'!$A$51,(IF(G3608=2,'ANEXO RP14'!$A$52,(IF(G3608=3,'ANEXO RP14'!$A$53,(IF(G3608=4,'ANEXO RP14'!$A$54,(IF(G3608=5,'ANEXO RP14'!$A$55,(IF(G3608=6,'ANEXO RP14'!$A$56,(IF(G3608=7,'ANEXO RP14'!$A$57,(IF(G3608=8,'ANEXO RP14'!$A$58,(IF(G3608=9,'ANEXO RP14'!$A$59,(IF(G3608=10,'ANEXO RP14'!$A$60,(IF(G3608=11,'ANEXO RP14'!$A$61,(IF(G3608=12,'ANEXO RP14'!$A$62,(IF(G3608=13,'ANEXO RP14'!$A$63,(IF(G3608=14,'ANEXO RP14'!$A$64,(IF(G3608=15,'ANEXO RP14'!$A$65,(IF(G3608=16,'ANEXO RP14'!$A$66," ")))))))))))))))))))))))))))))))</f>
        <v xml:space="preserve"> </v>
      </c>
      <c r="I3608" s="106"/>
      <c r="J3608" s="114"/>
      <c r="K3608" s="91"/>
    </row>
    <row r="3609" spans="1:11" s="30" customFormat="1" ht="41.25" customHeight="1" thickBot="1" x14ac:dyDescent="0.3">
      <c r="A3609" s="113"/>
      <c r="B3609" s="93"/>
      <c r="C3609" s="55"/>
      <c r="D3609" s="94" t="e">
        <f>VLOOKUP($C3608:$C$5004,$C$27:$D$5004,2,0)</f>
        <v>#N/A</v>
      </c>
      <c r="E3609" s="99"/>
      <c r="F3609" s="60" t="e">
        <f>VLOOKUP($E3609:$E$5004,'PLANO DE APLICAÇÃO'!$A$5:$B$1002,2,0)</f>
        <v>#N/A</v>
      </c>
      <c r="G3609" s="28"/>
      <c r="H3609" s="29" t="str">
        <f>IF(G3609=1,'ANEXO RP14'!$A$51,(IF(G3609=2,'ANEXO RP14'!$A$52,(IF(G3609=3,'ANEXO RP14'!$A$53,(IF(G3609=4,'ANEXO RP14'!$A$54,(IF(G3609=5,'ANEXO RP14'!$A$55,(IF(G3609=6,'ANEXO RP14'!$A$56,(IF(G3609=7,'ANEXO RP14'!$A$57,(IF(G3609=8,'ANEXO RP14'!$A$58,(IF(G3609=9,'ANEXO RP14'!$A$59,(IF(G3609=10,'ANEXO RP14'!$A$60,(IF(G3609=11,'ANEXO RP14'!$A$61,(IF(G3609=12,'ANEXO RP14'!$A$62,(IF(G3609=13,'ANEXO RP14'!$A$63,(IF(G3609=14,'ANEXO RP14'!$A$64,(IF(G3609=15,'ANEXO RP14'!$A$65,(IF(G3609=16,'ANEXO RP14'!$A$66," ")))))))))))))))))))))))))))))))</f>
        <v xml:space="preserve"> </v>
      </c>
      <c r="I3609" s="106"/>
      <c r="J3609" s="114"/>
      <c r="K3609" s="91"/>
    </row>
    <row r="3610" spans="1:11" s="30" customFormat="1" ht="41.25" customHeight="1" thickBot="1" x14ac:dyDescent="0.3">
      <c r="A3610" s="113"/>
      <c r="B3610" s="93"/>
      <c r="C3610" s="55"/>
      <c r="D3610" s="94" t="e">
        <f>VLOOKUP($C3609:$C$5004,$C$27:$D$5004,2,0)</f>
        <v>#N/A</v>
      </c>
      <c r="E3610" s="99"/>
      <c r="F3610" s="60" t="e">
        <f>VLOOKUP($E3610:$E$5004,'PLANO DE APLICAÇÃO'!$A$5:$B$1002,2,0)</f>
        <v>#N/A</v>
      </c>
      <c r="G3610" s="28"/>
      <c r="H3610" s="29" t="str">
        <f>IF(G3610=1,'ANEXO RP14'!$A$51,(IF(G3610=2,'ANEXO RP14'!$A$52,(IF(G3610=3,'ANEXO RP14'!$A$53,(IF(G3610=4,'ANEXO RP14'!$A$54,(IF(G3610=5,'ANEXO RP14'!$A$55,(IF(G3610=6,'ANEXO RP14'!$A$56,(IF(G3610=7,'ANEXO RP14'!$A$57,(IF(G3610=8,'ANEXO RP14'!$A$58,(IF(G3610=9,'ANEXO RP14'!$A$59,(IF(G3610=10,'ANEXO RP14'!$A$60,(IF(G3610=11,'ANEXO RP14'!$A$61,(IF(G3610=12,'ANEXO RP14'!$A$62,(IF(G3610=13,'ANEXO RP14'!$A$63,(IF(G3610=14,'ANEXO RP14'!$A$64,(IF(G3610=15,'ANEXO RP14'!$A$65,(IF(G3610=16,'ANEXO RP14'!$A$66," ")))))))))))))))))))))))))))))))</f>
        <v xml:space="preserve"> </v>
      </c>
      <c r="I3610" s="106"/>
      <c r="J3610" s="114"/>
      <c r="K3610" s="91"/>
    </row>
    <row r="3611" spans="1:11" s="30" customFormat="1" ht="41.25" customHeight="1" thickBot="1" x14ac:dyDescent="0.3">
      <c r="A3611" s="113"/>
      <c r="B3611" s="93"/>
      <c r="C3611" s="55"/>
      <c r="D3611" s="94" t="e">
        <f>VLOOKUP($C3610:$C$5004,$C$27:$D$5004,2,0)</f>
        <v>#N/A</v>
      </c>
      <c r="E3611" s="99"/>
      <c r="F3611" s="60" t="e">
        <f>VLOOKUP($E3611:$E$5004,'PLANO DE APLICAÇÃO'!$A$5:$B$1002,2,0)</f>
        <v>#N/A</v>
      </c>
      <c r="G3611" s="28"/>
      <c r="H3611" s="29" t="str">
        <f>IF(G3611=1,'ANEXO RP14'!$A$51,(IF(G3611=2,'ANEXO RP14'!$A$52,(IF(G3611=3,'ANEXO RP14'!$A$53,(IF(G3611=4,'ANEXO RP14'!$A$54,(IF(G3611=5,'ANEXO RP14'!$A$55,(IF(G3611=6,'ANEXO RP14'!$A$56,(IF(G3611=7,'ANEXO RP14'!$A$57,(IF(G3611=8,'ANEXO RP14'!$A$58,(IF(G3611=9,'ANEXO RP14'!$A$59,(IF(G3611=10,'ANEXO RP14'!$A$60,(IF(G3611=11,'ANEXO RP14'!$A$61,(IF(G3611=12,'ANEXO RP14'!$A$62,(IF(G3611=13,'ANEXO RP14'!$A$63,(IF(G3611=14,'ANEXO RP14'!$A$64,(IF(G3611=15,'ANEXO RP14'!$A$65,(IF(G3611=16,'ANEXO RP14'!$A$66," ")))))))))))))))))))))))))))))))</f>
        <v xml:space="preserve"> </v>
      </c>
      <c r="I3611" s="106"/>
      <c r="J3611" s="114"/>
      <c r="K3611" s="91"/>
    </row>
    <row r="3612" spans="1:11" s="30" customFormat="1" ht="41.25" customHeight="1" thickBot="1" x14ac:dyDescent="0.3">
      <c r="A3612" s="113"/>
      <c r="B3612" s="93"/>
      <c r="C3612" s="55"/>
      <c r="D3612" s="94" t="e">
        <f>VLOOKUP($C3611:$C$5004,$C$27:$D$5004,2,0)</f>
        <v>#N/A</v>
      </c>
      <c r="E3612" s="99"/>
      <c r="F3612" s="60" t="e">
        <f>VLOOKUP($E3612:$E$5004,'PLANO DE APLICAÇÃO'!$A$5:$B$1002,2,0)</f>
        <v>#N/A</v>
      </c>
      <c r="G3612" s="28"/>
      <c r="H3612" s="29" t="str">
        <f>IF(G3612=1,'ANEXO RP14'!$A$51,(IF(G3612=2,'ANEXO RP14'!$A$52,(IF(G3612=3,'ANEXO RP14'!$A$53,(IF(G3612=4,'ANEXO RP14'!$A$54,(IF(G3612=5,'ANEXO RP14'!$A$55,(IF(G3612=6,'ANEXO RP14'!$A$56,(IF(G3612=7,'ANEXO RP14'!$A$57,(IF(G3612=8,'ANEXO RP14'!$A$58,(IF(G3612=9,'ANEXO RP14'!$A$59,(IF(G3612=10,'ANEXO RP14'!$A$60,(IF(G3612=11,'ANEXO RP14'!$A$61,(IF(G3612=12,'ANEXO RP14'!$A$62,(IF(G3612=13,'ANEXO RP14'!$A$63,(IF(G3612=14,'ANEXO RP14'!$A$64,(IF(G3612=15,'ANEXO RP14'!$A$65,(IF(G3612=16,'ANEXO RP14'!$A$66," ")))))))))))))))))))))))))))))))</f>
        <v xml:space="preserve"> </v>
      </c>
      <c r="I3612" s="106"/>
      <c r="J3612" s="114"/>
      <c r="K3612" s="91"/>
    </row>
    <row r="3613" spans="1:11" s="30" customFormat="1" ht="41.25" customHeight="1" thickBot="1" x14ac:dyDescent="0.3">
      <c r="A3613" s="113"/>
      <c r="B3613" s="93"/>
      <c r="C3613" s="55"/>
      <c r="D3613" s="94" t="e">
        <f>VLOOKUP($C3612:$C$5004,$C$27:$D$5004,2,0)</f>
        <v>#N/A</v>
      </c>
      <c r="E3613" s="99"/>
      <c r="F3613" s="60" t="e">
        <f>VLOOKUP($E3613:$E$5004,'PLANO DE APLICAÇÃO'!$A$5:$B$1002,2,0)</f>
        <v>#N/A</v>
      </c>
      <c r="G3613" s="28"/>
      <c r="H3613" s="29" t="str">
        <f>IF(G3613=1,'ANEXO RP14'!$A$51,(IF(G3613=2,'ANEXO RP14'!$A$52,(IF(G3613=3,'ANEXO RP14'!$A$53,(IF(G3613=4,'ANEXO RP14'!$A$54,(IF(G3613=5,'ANEXO RP14'!$A$55,(IF(G3613=6,'ANEXO RP14'!$A$56,(IF(G3613=7,'ANEXO RP14'!$A$57,(IF(G3613=8,'ANEXO RP14'!$A$58,(IF(G3613=9,'ANEXO RP14'!$A$59,(IF(G3613=10,'ANEXO RP14'!$A$60,(IF(G3613=11,'ANEXO RP14'!$A$61,(IF(G3613=12,'ANEXO RP14'!$A$62,(IF(G3613=13,'ANEXO RP14'!$A$63,(IF(G3613=14,'ANEXO RP14'!$A$64,(IF(G3613=15,'ANEXO RP14'!$A$65,(IF(G3613=16,'ANEXO RP14'!$A$66," ")))))))))))))))))))))))))))))))</f>
        <v xml:space="preserve"> </v>
      </c>
      <c r="I3613" s="106"/>
      <c r="J3613" s="114"/>
      <c r="K3613" s="91"/>
    </row>
    <row r="3614" spans="1:11" s="30" customFormat="1" ht="41.25" customHeight="1" thickBot="1" x14ac:dyDescent="0.3">
      <c r="A3614" s="113"/>
      <c r="B3614" s="93"/>
      <c r="C3614" s="55"/>
      <c r="D3614" s="94" t="e">
        <f>VLOOKUP($C3613:$C$5004,$C$27:$D$5004,2,0)</f>
        <v>#N/A</v>
      </c>
      <c r="E3614" s="99"/>
      <c r="F3614" s="60" t="e">
        <f>VLOOKUP($E3614:$E$5004,'PLANO DE APLICAÇÃO'!$A$5:$B$1002,2,0)</f>
        <v>#N/A</v>
      </c>
      <c r="G3614" s="28"/>
      <c r="H3614" s="29" t="str">
        <f>IF(G3614=1,'ANEXO RP14'!$A$51,(IF(G3614=2,'ANEXO RP14'!$A$52,(IF(G3614=3,'ANEXO RP14'!$A$53,(IF(G3614=4,'ANEXO RP14'!$A$54,(IF(G3614=5,'ANEXO RP14'!$A$55,(IF(G3614=6,'ANEXO RP14'!$A$56,(IF(G3614=7,'ANEXO RP14'!$A$57,(IF(G3614=8,'ANEXO RP14'!$A$58,(IF(G3614=9,'ANEXO RP14'!$A$59,(IF(G3614=10,'ANEXO RP14'!$A$60,(IF(G3614=11,'ANEXO RP14'!$A$61,(IF(G3614=12,'ANEXO RP14'!$A$62,(IF(G3614=13,'ANEXO RP14'!$A$63,(IF(G3614=14,'ANEXO RP14'!$A$64,(IF(G3614=15,'ANEXO RP14'!$A$65,(IF(G3614=16,'ANEXO RP14'!$A$66," ")))))))))))))))))))))))))))))))</f>
        <v xml:space="preserve"> </v>
      </c>
      <c r="I3614" s="106"/>
      <c r="J3614" s="114"/>
      <c r="K3614" s="91"/>
    </row>
    <row r="3615" spans="1:11" s="30" customFormat="1" ht="41.25" customHeight="1" thickBot="1" x14ac:dyDescent="0.3">
      <c r="A3615" s="113"/>
      <c r="B3615" s="93"/>
      <c r="C3615" s="55"/>
      <c r="D3615" s="94" t="e">
        <f>VLOOKUP($C3614:$C$5004,$C$27:$D$5004,2,0)</f>
        <v>#N/A</v>
      </c>
      <c r="E3615" s="99"/>
      <c r="F3615" s="60" t="e">
        <f>VLOOKUP($E3615:$E$5004,'PLANO DE APLICAÇÃO'!$A$5:$B$1002,2,0)</f>
        <v>#N/A</v>
      </c>
      <c r="G3615" s="28"/>
      <c r="H3615" s="29" t="str">
        <f>IF(G3615=1,'ANEXO RP14'!$A$51,(IF(G3615=2,'ANEXO RP14'!$A$52,(IF(G3615=3,'ANEXO RP14'!$A$53,(IF(G3615=4,'ANEXO RP14'!$A$54,(IF(G3615=5,'ANEXO RP14'!$A$55,(IF(G3615=6,'ANEXO RP14'!$A$56,(IF(G3615=7,'ANEXO RP14'!$A$57,(IF(G3615=8,'ANEXO RP14'!$A$58,(IF(G3615=9,'ANEXO RP14'!$A$59,(IF(G3615=10,'ANEXO RP14'!$A$60,(IF(G3615=11,'ANEXO RP14'!$A$61,(IF(G3615=12,'ANEXO RP14'!$A$62,(IF(G3615=13,'ANEXO RP14'!$A$63,(IF(G3615=14,'ANEXO RP14'!$A$64,(IF(G3615=15,'ANEXO RP14'!$A$65,(IF(G3615=16,'ANEXO RP14'!$A$66," ")))))))))))))))))))))))))))))))</f>
        <v xml:space="preserve"> </v>
      </c>
      <c r="I3615" s="106"/>
      <c r="J3615" s="114"/>
      <c r="K3615" s="91"/>
    </row>
    <row r="3616" spans="1:11" s="30" customFormat="1" ht="41.25" customHeight="1" thickBot="1" x14ac:dyDescent="0.3">
      <c r="A3616" s="113"/>
      <c r="B3616" s="93"/>
      <c r="C3616" s="55"/>
      <c r="D3616" s="94" t="e">
        <f>VLOOKUP($C3615:$C$5004,$C$27:$D$5004,2,0)</f>
        <v>#N/A</v>
      </c>
      <c r="E3616" s="99"/>
      <c r="F3616" s="60" t="e">
        <f>VLOOKUP($E3616:$E$5004,'PLANO DE APLICAÇÃO'!$A$5:$B$1002,2,0)</f>
        <v>#N/A</v>
      </c>
      <c r="G3616" s="28"/>
      <c r="H3616" s="29" t="str">
        <f>IF(G3616=1,'ANEXO RP14'!$A$51,(IF(G3616=2,'ANEXO RP14'!$A$52,(IF(G3616=3,'ANEXO RP14'!$A$53,(IF(G3616=4,'ANEXO RP14'!$A$54,(IF(G3616=5,'ANEXO RP14'!$A$55,(IF(G3616=6,'ANEXO RP14'!$A$56,(IF(G3616=7,'ANEXO RP14'!$A$57,(IF(G3616=8,'ANEXO RP14'!$A$58,(IF(G3616=9,'ANEXO RP14'!$A$59,(IF(G3616=10,'ANEXO RP14'!$A$60,(IF(G3616=11,'ANEXO RP14'!$A$61,(IF(G3616=12,'ANEXO RP14'!$A$62,(IF(G3616=13,'ANEXO RP14'!$A$63,(IF(G3616=14,'ANEXO RP14'!$A$64,(IF(G3616=15,'ANEXO RP14'!$A$65,(IF(G3616=16,'ANEXO RP14'!$A$66," ")))))))))))))))))))))))))))))))</f>
        <v xml:space="preserve"> </v>
      </c>
      <c r="I3616" s="106"/>
      <c r="J3616" s="114"/>
      <c r="K3616" s="91"/>
    </row>
    <row r="3617" spans="1:11" s="30" customFormat="1" ht="41.25" customHeight="1" thickBot="1" x14ac:dyDescent="0.3">
      <c r="A3617" s="113"/>
      <c r="B3617" s="93"/>
      <c r="C3617" s="55"/>
      <c r="D3617" s="94" t="e">
        <f>VLOOKUP($C3616:$C$5004,$C$27:$D$5004,2,0)</f>
        <v>#N/A</v>
      </c>
      <c r="E3617" s="99"/>
      <c r="F3617" s="60" t="e">
        <f>VLOOKUP($E3617:$E$5004,'PLANO DE APLICAÇÃO'!$A$5:$B$1002,2,0)</f>
        <v>#N/A</v>
      </c>
      <c r="G3617" s="28"/>
      <c r="H3617" s="29" t="str">
        <f>IF(G3617=1,'ANEXO RP14'!$A$51,(IF(G3617=2,'ANEXO RP14'!$A$52,(IF(G3617=3,'ANEXO RP14'!$A$53,(IF(G3617=4,'ANEXO RP14'!$A$54,(IF(G3617=5,'ANEXO RP14'!$A$55,(IF(G3617=6,'ANEXO RP14'!$A$56,(IF(G3617=7,'ANEXO RP14'!$A$57,(IF(G3617=8,'ANEXO RP14'!$A$58,(IF(G3617=9,'ANEXO RP14'!$A$59,(IF(G3617=10,'ANEXO RP14'!$A$60,(IF(G3617=11,'ANEXO RP14'!$A$61,(IF(G3617=12,'ANEXO RP14'!$A$62,(IF(G3617=13,'ANEXO RP14'!$A$63,(IF(G3617=14,'ANEXO RP14'!$A$64,(IF(G3617=15,'ANEXO RP14'!$A$65,(IF(G3617=16,'ANEXO RP14'!$A$66," ")))))))))))))))))))))))))))))))</f>
        <v xml:space="preserve"> </v>
      </c>
      <c r="I3617" s="106"/>
      <c r="J3617" s="114"/>
      <c r="K3617" s="91"/>
    </row>
    <row r="3618" spans="1:11" s="30" customFormat="1" ht="41.25" customHeight="1" thickBot="1" x14ac:dyDescent="0.3">
      <c r="A3618" s="113"/>
      <c r="B3618" s="93"/>
      <c r="C3618" s="55"/>
      <c r="D3618" s="94" t="e">
        <f>VLOOKUP($C3617:$C$5004,$C$27:$D$5004,2,0)</f>
        <v>#N/A</v>
      </c>
      <c r="E3618" s="99"/>
      <c r="F3618" s="60" t="e">
        <f>VLOOKUP($E3618:$E$5004,'PLANO DE APLICAÇÃO'!$A$5:$B$1002,2,0)</f>
        <v>#N/A</v>
      </c>
      <c r="G3618" s="28"/>
      <c r="H3618" s="29" t="str">
        <f>IF(G3618=1,'ANEXO RP14'!$A$51,(IF(G3618=2,'ANEXO RP14'!$A$52,(IF(G3618=3,'ANEXO RP14'!$A$53,(IF(G3618=4,'ANEXO RP14'!$A$54,(IF(G3618=5,'ANEXO RP14'!$A$55,(IF(G3618=6,'ANEXO RP14'!$A$56,(IF(G3618=7,'ANEXO RP14'!$A$57,(IF(G3618=8,'ANEXO RP14'!$A$58,(IF(G3618=9,'ANEXO RP14'!$A$59,(IF(G3618=10,'ANEXO RP14'!$A$60,(IF(G3618=11,'ANEXO RP14'!$A$61,(IF(G3618=12,'ANEXO RP14'!$A$62,(IF(G3618=13,'ANEXO RP14'!$A$63,(IF(G3618=14,'ANEXO RP14'!$A$64,(IF(G3618=15,'ANEXO RP14'!$A$65,(IF(G3618=16,'ANEXO RP14'!$A$66," ")))))))))))))))))))))))))))))))</f>
        <v xml:space="preserve"> </v>
      </c>
      <c r="I3618" s="106"/>
      <c r="J3618" s="114"/>
      <c r="K3618" s="91"/>
    </row>
    <row r="3619" spans="1:11" s="30" customFormat="1" ht="41.25" customHeight="1" thickBot="1" x14ac:dyDescent="0.3">
      <c r="A3619" s="113"/>
      <c r="B3619" s="93"/>
      <c r="C3619" s="55"/>
      <c r="D3619" s="94" t="e">
        <f>VLOOKUP($C3618:$C$5004,$C$27:$D$5004,2,0)</f>
        <v>#N/A</v>
      </c>
      <c r="E3619" s="99"/>
      <c r="F3619" s="60" t="e">
        <f>VLOOKUP($E3619:$E$5004,'PLANO DE APLICAÇÃO'!$A$5:$B$1002,2,0)</f>
        <v>#N/A</v>
      </c>
      <c r="G3619" s="28"/>
      <c r="H3619" s="29" t="str">
        <f>IF(G3619=1,'ANEXO RP14'!$A$51,(IF(G3619=2,'ANEXO RP14'!$A$52,(IF(G3619=3,'ANEXO RP14'!$A$53,(IF(G3619=4,'ANEXO RP14'!$A$54,(IF(G3619=5,'ANEXO RP14'!$A$55,(IF(G3619=6,'ANEXO RP14'!$A$56,(IF(G3619=7,'ANEXO RP14'!$A$57,(IF(G3619=8,'ANEXO RP14'!$A$58,(IF(G3619=9,'ANEXO RP14'!$A$59,(IF(G3619=10,'ANEXO RP14'!$A$60,(IF(G3619=11,'ANEXO RP14'!$A$61,(IF(G3619=12,'ANEXO RP14'!$A$62,(IF(G3619=13,'ANEXO RP14'!$A$63,(IF(G3619=14,'ANEXO RP14'!$A$64,(IF(G3619=15,'ANEXO RP14'!$A$65,(IF(G3619=16,'ANEXO RP14'!$A$66," ")))))))))))))))))))))))))))))))</f>
        <v xml:space="preserve"> </v>
      </c>
      <c r="I3619" s="106"/>
      <c r="J3619" s="114"/>
      <c r="K3619" s="91"/>
    </row>
    <row r="3620" spans="1:11" s="30" customFormat="1" ht="41.25" customHeight="1" thickBot="1" x14ac:dyDescent="0.3">
      <c r="A3620" s="113"/>
      <c r="B3620" s="93"/>
      <c r="C3620" s="55"/>
      <c r="D3620" s="94" t="e">
        <f>VLOOKUP($C3619:$C$5004,$C$27:$D$5004,2,0)</f>
        <v>#N/A</v>
      </c>
      <c r="E3620" s="99"/>
      <c r="F3620" s="60" t="e">
        <f>VLOOKUP($E3620:$E$5004,'PLANO DE APLICAÇÃO'!$A$5:$B$1002,2,0)</f>
        <v>#N/A</v>
      </c>
      <c r="G3620" s="28"/>
      <c r="H3620" s="29" t="str">
        <f>IF(G3620=1,'ANEXO RP14'!$A$51,(IF(G3620=2,'ANEXO RP14'!$A$52,(IF(G3620=3,'ANEXO RP14'!$A$53,(IF(G3620=4,'ANEXO RP14'!$A$54,(IF(G3620=5,'ANEXO RP14'!$A$55,(IF(G3620=6,'ANEXO RP14'!$A$56,(IF(G3620=7,'ANEXO RP14'!$A$57,(IF(G3620=8,'ANEXO RP14'!$A$58,(IF(G3620=9,'ANEXO RP14'!$A$59,(IF(G3620=10,'ANEXO RP14'!$A$60,(IF(G3620=11,'ANEXO RP14'!$A$61,(IF(G3620=12,'ANEXO RP14'!$A$62,(IF(G3620=13,'ANEXO RP14'!$A$63,(IF(G3620=14,'ANEXO RP14'!$A$64,(IF(G3620=15,'ANEXO RP14'!$A$65,(IF(G3620=16,'ANEXO RP14'!$A$66," ")))))))))))))))))))))))))))))))</f>
        <v xml:space="preserve"> </v>
      </c>
      <c r="I3620" s="106"/>
      <c r="J3620" s="114"/>
      <c r="K3620" s="91"/>
    </row>
    <row r="3621" spans="1:11" s="30" customFormat="1" ht="41.25" customHeight="1" thickBot="1" x14ac:dyDescent="0.3">
      <c r="A3621" s="113"/>
      <c r="B3621" s="93"/>
      <c r="C3621" s="55"/>
      <c r="D3621" s="94" t="e">
        <f>VLOOKUP($C3620:$C$5004,$C$27:$D$5004,2,0)</f>
        <v>#N/A</v>
      </c>
      <c r="E3621" s="99"/>
      <c r="F3621" s="60" t="e">
        <f>VLOOKUP($E3621:$E$5004,'PLANO DE APLICAÇÃO'!$A$5:$B$1002,2,0)</f>
        <v>#N/A</v>
      </c>
      <c r="G3621" s="28"/>
      <c r="H3621" s="29" t="str">
        <f>IF(G3621=1,'ANEXO RP14'!$A$51,(IF(G3621=2,'ANEXO RP14'!$A$52,(IF(G3621=3,'ANEXO RP14'!$A$53,(IF(G3621=4,'ANEXO RP14'!$A$54,(IF(G3621=5,'ANEXO RP14'!$A$55,(IF(G3621=6,'ANEXO RP14'!$A$56,(IF(G3621=7,'ANEXO RP14'!$A$57,(IF(G3621=8,'ANEXO RP14'!$A$58,(IF(G3621=9,'ANEXO RP14'!$A$59,(IF(G3621=10,'ANEXO RP14'!$A$60,(IF(G3621=11,'ANEXO RP14'!$A$61,(IF(G3621=12,'ANEXO RP14'!$A$62,(IF(G3621=13,'ANEXO RP14'!$A$63,(IF(G3621=14,'ANEXO RP14'!$A$64,(IF(G3621=15,'ANEXO RP14'!$A$65,(IF(G3621=16,'ANEXO RP14'!$A$66," ")))))))))))))))))))))))))))))))</f>
        <v xml:space="preserve"> </v>
      </c>
      <c r="I3621" s="106"/>
      <c r="J3621" s="114"/>
      <c r="K3621" s="91"/>
    </row>
    <row r="3622" spans="1:11" s="30" customFormat="1" ht="41.25" customHeight="1" thickBot="1" x14ac:dyDescent="0.3">
      <c r="A3622" s="113"/>
      <c r="B3622" s="93"/>
      <c r="C3622" s="55"/>
      <c r="D3622" s="94" t="e">
        <f>VLOOKUP($C3621:$C$5004,$C$27:$D$5004,2,0)</f>
        <v>#N/A</v>
      </c>
      <c r="E3622" s="99"/>
      <c r="F3622" s="60" t="e">
        <f>VLOOKUP($E3622:$E$5004,'PLANO DE APLICAÇÃO'!$A$5:$B$1002,2,0)</f>
        <v>#N/A</v>
      </c>
      <c r="G3622" s="28"/>
      <c r="H3622" s="29" t="str">
        <f>IF(G3622=1,'ANEXO RP14'!$A$51,(IF(G3622=2,'ANEXO RP14'!$A$52,(IF(G3622=3,'ANEXO RP14'!$A$53,(IF(G3622=4,'ANEXO RP14'!$A$54,(IF(G3622=5,'ANEXO RP14'!$A$55,(IF(G3622=6,'ANEXO RP14'!$A$56,(IF(G3622=7,'ANEXO RP14'!$A$57,(IF(G3622=8,'ANEXO RP14'!$A$58,(IF(G3622=9,'ANEXO RP14'!$A$59,(IF(G3622=10,'ANEXO RP14'!$A$60,(IF(G3622=11,'ANEXO RP14'!$A$61,(IF(G3622=12,'ANEXO RP14'!$A$62,(IF(G3622=13,'ANEXO RP14'!$A$63,(IF(G3622=14,'ANEXO RP14'!$A$64,(IF(G3622=15,'ANEXO RP14'!$A$65,(IF(G3622=16,'ANEXO RP14'!$A$66," ")))))))))))))))))))))))))))))))</f>
        <v xml:space="preserve"> </v>
      </c>
      <c r="I3622" s="106"/>
      <c r="J3622" s="114"/>
      <c r="K3622" s="91"/>
    </row>
    <row r="3623" spans="1:11" s="30" customFormat="1" ht="41.25" customHeight="1" thickBot="1" x14ac:dyDescent="0.3">
      <c r="A3623" s="113"/>
      <c r="B3623" s="93"/>
      <c r="C3623" s="55"/>
      <c r="D3623" s="94" t="e">
        <f>VLOOKUP($C3622:$C$5004,$C$27:$D$5004,2,0)</f>
        <v>#N/A</v>
      </c>
      <c r="E3623" s="99"/>
      <c r="F3623" s="60" t="e">
        <f>VLOOKUP($E3623:$E$5004,'PLANO DE APLICAÇÃO'!$A$5:$B$1002,2,0)</f>
        <v>#N/A</v>
      </c>
      <c r="G3623" s="28"/>
      <c r="H3623" s="29" t="str">
        <f>IF(G3623=1,'ANEXO RP14'!$A$51,(IF(G3623=2,'ANEXO RP14'!$A$52,(IF(G3623=3,'ANEXO RP14'!$A$53,(IF(G3623=4,'ANEXO RP14'!$A$54,(IF(G3623=5,'ANEXO RP14'!$A$55,(IF(G3623=6,'ANEXO RP14'!$A$56,(IF(G3623=7,'ANEXO RP14'!$A$57,(IF(G3623=8,'ANEXO RP14'!$A$58,(IF(G3623=9,'ANEXO RP14'!$A$59,(IF(G3623=10,'ANEXO RP14'!$A$60,(IF(G3623=11,'ANEXO RP14'!$A$61,(IF(G3623=12,'ANEXO RP14'!$A$62,(IF(G3623=13,'ANEXO RP14'!$A$63,(IF(G3623=14,'ANEXO RP14'!$A$64,(IF(G3623=15,'ANEXO RP14'!$A$65,(IF(G3623=16,'ANEXO RP14'!$A$66," ")))))))))))))))))))))))))))))))</f>
        <v xml:space="preserve"> </v>
      </c>
      <c r="I3623" s="106"/>
      <c r="J3623" s="114"/>
      <c r="K3623" s="91"/>
    </row>
    <row r="3624" spans="1:11" s="30" customFormat="1" ht="41.25" customHeight="1" thickBot="1" x14ac:dyDescent="0.3">
      <c r="A3624" s="113"/>
      <c r="B3624" s="93"/>
      <c r="C3624" s="55"/>
      <c r="D3624" s="94" t="e">
        <f>VLOOKUP($C3623:$C$5004,$C$27:$D$5004,2,0)</f>
        <v>#N/A</v>
      </c>
      <c r="E3624" s="99"/>
      <c r="F3624" s="60" t="e">
        <f>VLOOKUP($E3624:$E$5004,'PLANO DE APLICAÇÃO'!$A$5:$B$1002,2,0)</f>
        <v>#N/A</v>
      </c>
      <c r="G3624" s="28"/>
      <c r="H3624" s="29" t="str">
        <f>IF(G3624=1,'ANEXO RP14'!$A$51,(IF(G3624=2,'ANEXO RP14'!$A$52,(IF(G3624=3,'ANEXO RP14'!$A$53,(IF(G3624=4,'ANEXO RP14'!$A$54,(IF(G3624=5,'ANEXO RP14'!$A$55,(IF(G3624=6,'ANEXO RP14'!$A$56,(IF(G3624=7,'ANEXO RP14'!$A$57,(IF(G3624=8,'ANEXO RP14'!$A$58,(IF(G3624=9,'ANEXO RP14'!$A$59,(IF(G3624=10,'ANEXO RP14'!$A$60,(IF(G3624=11,'ANEXO RP14'!$A$61,(IF(G3624=12,'ANEXO RP14'!$A$62,(IF(G3624=13,'ANEXO RP14'!$A$63,(IF(G3624=14,'ANEXO RP14'!$A$64,(IF(G3624=15,'ANEXO RP14'!$A$65,(IF(G3624=16,'ANEXO RP14'!$A$66," ")))))))))))))))))))))))))))))))</f>
        <v xml:space="preserve"> </v>
      </c>
      <c r="I3624" s="106"/>
      <c r="J3624" s="114"/>
      <c r="K3624" s="91"/>
    </row>
    <row r="3625" spans="1:11" s="30" customFormat="1" ht="41.25" customHeight="1" thickBot="1" x14ac:dyDescent="0.3">
      <c r="A3625" s="113"/>
      <c r="B3625" s="93"/>
      <c r="C3625" s="55"/>
      <c r="D3625" s="94" t="e">
        <f>VLOOKUP($C3624:$C$5004,$C$27:$D$5004,2,0)</f>
        <v>#N/A</v>
      </c>
      <c r="E3625" s="99"/>
      <c r="F3625" s="60" t="e">
        <f>VLOOKUP($E3625:$E$5004,'PLANO DE APLICAÇÃO'!$A$5:$B$1002,2,0)</f>
        <v>#N/A</v>
      </c>
      <c r="G3625" s="28"/>
      <c r="H3625" s="29" t="str">
        <f>IF(G3625=1,'ANEXO RP14'!$A$51,(IF(G3625=2,'ANEXO RP14'!$A$52,(IF(G3625=3,'ANEXO RP14'!$A$53,(IF(G3625=4,'ANEXO RP14'!$A$54,(IF(G3625=5,'ANEXO RP14'!$A$55,(IF(G3625=6,'ANEXO RP14'!$A$56,(IF(G3625=7,'ANEXO RP14'!$A$57,(IF(G3625=8,'ANEXO RP14'!$A$58,(IF(G3625=9,'ANEXO RP14'!$A$59,(IF(G3625=10,'ANEXO RP14'!$A$60,(IF(G3625=11,'ANEXO RP14'!$A$61,(IF(G3625=12,'ANEXO RP14'!$A$62,(IF(G3625=13,'ANEXO RP14'!$A$63,(IF(G3625=14,'ANEXO RP14'!$A$64,(IF(G3625=15,'ANEXO RP14'!$A$65,(IF(G3625=16,'ANEXO RP14'!$A$66," ")))))))))))))))))))))))))))))))</f>
        <v xml:space="preserve"> </v>
      </c>
      <c r="I3625" s="106"/>
      <c r="J3625" s="114"/>
      <c r="K3625" s="91"/>
    </row>
    <row r="3626" spans="1:11" s="30" customFormat="1" ht="41.25" customHeight="1" thickBot="1" x14ac:dyDescent="0.3">
      <c r="A3626" s="113"/>
      <c r="B3626" s="93"/>
      <c r="C3626" s="55"/>
      <c r="D3626" s="94" t="e">
        <f>VLOOKUP($C3625:$C$5004,$C$27:$D$5004,2,0)</f>
        <v>#N/A</v>
      </c>
      <c r="E3626" s="99"/>
      <c r="F3626" s="60" t="e">
        <f>VLOOKUP($E3626:$E$5004,'PLANO DE APLICAÇÃO'!$A$5:$B$1002,2,0)</f>
        <v>#N/A</v>
      </c>
      <c r="G3626" s="28"/>
      <c r="H3626" s="29" t="str">
        <f>IF(G3626=1,'ANEXO RP14'!$A$51,(IF(G3626=2,'ANEXO RP14'!$A$52,(IF(G3626=3,'ANEXO RP14'!$A$53,(IF(G3626=4,'ANEXO RP14'!$A$54,(IF(G3626=5,'ANEXO RP14'!$A$55,(IF(G3626=6,'ANEXO RP14'!$A$56,(IF(G3626=7,'ANEXO RP14'!$A$57,(IF(G3626=8,'ANEXO RP14'!$A$58,(IF(G3626=9,'ANEXO RP14'!$A$59,(IF(G3626=10,'ANEXO RP14'!$A$60,(IF(G3626=11,'ANEXO RP14'!$A$61,(IF(G3626=12,'ANEXO RP14'!$A$62,(IF(G3626=13,'ANEXO RP14'!$A$63,(IF(G3626=14,'ANEXO RP14'!$A$64,(IF(G3626=15,'ANEXO RP14'!$A$65,(IF(G3626=16,'ANEXO RP14'!$A$66," ")))))))))))))))))))))))))))))))</f>
        <v xml:space="preserve"> </v>
      </c>
      <c r="I3626" s="106"/>
      <c r="J3626" s="114"/>
      <c r="K3626" s="91"/>
    </row>
    <row r="3627" spans="1:11" s="30" customFormat="1" ht="41.25" customHeight="1" thickBot="1" x14ac:dyDescent="0.3">
      <c r="A3627" s="113"/>
      <c r="B3627" s="93"/>
      <c r="C3627" s="55"/>
      <c r="D3627" s="94" t="e">
        <f>VLOOKUP($C3626:$C$5004,$C$27:$D$5004,2,0)</f>
        <v>#N/A</v>
      </c>
      <c r="E3627" s="99"/>
      <c r="F3627" s="60" t="e">
        <f>VLOOKUP($E3627:$E$5004,'PLANO DE APLICAÇÃO'!$A$5:$B$1002,2,0)</f>
        <v>#N/A</v>
      </c>
      <c r="G3627" s="28"/>
      <c r="H3627" s="29" t="str">
        <f>IF(G3627=1,'ANEXO RP14'!$A$51,(IF(G3627=2,'ANEXO RP14'!$A$52,(IF(G3627=3,'ANEXO RP14'!$A$53,(IF(G3627=4,'ANEXO RP14'!$A$54,(IF(G3627=5,'ANEXO RP14'!$A$55,(IF(G3627=6,'ANEXO RP14'!$A$56,(IF(G3627=7,'ANEXO RP14'!$A$57,(IF(G3627=8,'ANEXO RP14'!$A$58,(IF(G3627=9,'ANEXO RP14'!$A$59,(IF(G3627=10,'ANEXO RP14'!$A$60,(IF(G3627=11,'ANEXO RP14'!$A$61,(IF(G3627=12,'ANEXO RP14'!$A$62,(IF(G3627=13,'ANEXO RP14'!$A$63,(IF(G3627=14,'ANEXO RP14'!$A$64,(IF(G3627=15,'ANEXO RP14'!$A$65,(IF(G3627=16,'ANEXO RP14'!$A$66," ")))))))))))))))))))))))))))))))</f>
        <v xml:space="preserve"> </v>
      </c>
      <c r="I3627" s="106"/>
      <c r="J3627" s="114"/>
      <c r="K3627" s="91"/>
    </row>
    <row r="3628" spans="1:11" s="30" customFormat="1" ht="41.25" customHeight="1" thickBot="1" x14ac:dyDescent="0.3">
      <c r="A3628" s="113"/>
      <c r="B3628" s="93"/>
      <c r="C3628" s="55"/>
      <c r="D3628" s="94" t="e">
        <f>VLOOKUP($C3627:$C$5004,$C$27:$D$5004,2,0)</f>
        <v>#N/A</v>
      </c>
      <c r="E3628" s="99"/>
      <c r="F3628" s="60" t="e">
        <f>VLOOKUP($E3628:$E$5004,'PLANO DE APLICAÇÃO'!$A$5:$B$1002,2,0)</f>
        <v>#N/A</v>
      </c>
      <c r="G3628" s="28"/>
      <c r="H3628" s="29" t="str">
        <f>IF(G3628=1,'ANEXO RP14'!$A$51,(IF(G3628=2,'ANEXO RP14'!$A$52,(IF(G3628=3,'ANEXO RP14'!$A$53,(IF(G3628=4,'ANEXO RP14'!$A$54,(IF(G3628=5,'ANEXO RP14'!$A$55,(IF(G3628=6,'ANEXO RP14'!$A$56,(IF(G3628=7,'ANEXO RP14'!$A$57,(IF(G3628=8,'ANEXO RP14'!$A$58,(IF(G3628=9,'ANEXO RP14'!$A$59,(IF(G3628=10,'ANEXO RP14'!$A$60,(IF(G3628=11,'ANEXO RP14'!$A$61,(IF(G3628=12,'ANEXO RP14'!$A$62,(IF(G3628=13,'ANEXO RP14'!$A$63,(IF(G3628=14,'ANEXO RP14'!$A$64,(IF(G3628=15,'ANEXO RP14'!$A$65,(IF(G3628=16,'ANEXO RP14'!$A$66," ")))))))))))))))))))))))))))))))</f>
        <v xml:space="preserve"> </v>
      </c>
      <c r="I3628" s="106"/>
      <c r="J3628" s="114"/>
      <c r="K3628" s="91"/>
    </row>
    <row r="3629" spans="1:11" s="30" customFormat="1" ht="41.25" customHeight="1" thickBot="1" x14ac:dyDescent="0.3">
      <c r="A3629" s="113"/>
      <c r="B3629" s="93"/>
      <c r="C3629" s="55"/>
      <c r="D3629" s="94" t="e">
        <f>VLOOKUP($C3628:$C$5004,$C$27:$D$5004,2,0)</f>
        <v>#N/A</v>
      </c>
      <c r="E3629" s="99"/>
      <c r="F3629" s="60" t="e">
        <f>VLOOKUP($E3629:$E$5004,'PLANO DE APLICAÇÃO'!$A$5:$B$1002,2,0)</f>
        <v>#N/A</v>
      </c>
      <c r="G3629" s="28"/>
      <c r="H3629" s="29" t="str">
        <f>IF(G3629=1,'ANEXO RP14'!$A$51,(IF(G3629=2,'ANEXO RP14'!$A$52,(IF(G3629=3,'ANEXO RP14'!$A$53,(IF(G3629=4,'ANEXO RP14'!$A$54,(IF(G3629=5,'ANEXO RP14'!$A$55,(IF(G3629=6,'ANEXO RP14'!$A$56,(IF(G3629=7,'ANEXO RP14'!$A$57,(IF(G3629=8,'ANEXO RP14'!$A$58,(IF(G3629=9,'ANEXO RP14'!$A$59,(IF(G3629=10,'ANEXO RP14'!$A$60,(IF(G3629=11,'ANEXO RP14'!$A$61,(IF(G3629=12,'ANEXO RP14'!$A$62,(IF(G3629=13,'ANEXO RP14'!$A$63,(IF(G3629=14,'ANEXO RP14'!$A$64,(IF(G3629=15,'ANEXO RP14'!$A$65,(IF(G3629=16,'ANEXO RP14'!$A$66," ")))))))))))))))))))))))))))))))</f>
        <v xml:space="preserve"> </v>
      </c>
      <c r="I3629" s="106"/>
      <c r="J3629" s="114"/>
      <c r="K3629" s="91"/>
    </row>
    <row r="3630" spans="1:11" s="30" customFormat="1" ht="41.25" customHeight="1" thickBot="1" x14ac:dyDescent="0.3">
      <c r="A3630" s="113"/>
      <c r="B3630" s="93"/>
      <c r="C3630" s="55"/>
      <c r="D3630" s="94" t="e">
        <f>VLOOKUP($C3629:$C$5004,$C$27:$D$5004,2,0)</f>
        <v>#N/A</v>
      </c>
      <c r="E3630" s="99"/>
      <c r="F3630" s="60" t="e">
        <f>VLOOKUP($E3630:$E$5004,'PLANO DE APLICAÇÃO'!$A$5:$B$1002,2,0)</f>
        <v>#N/A</v>
      </c>
      <c r="G3630" s="28"/>
      <c r="H3630" s="29" t="str">
        <f>IF(G3630=1,'ANEXO RP14'!$A$51,(IF(G3630=2,'ANEXO RP14'!$A$52,(IF(G3630=3,'ANEXO RP14'!$A$53,(IF(G3630=4,'ANEXO RP14'!$A$54,(IF(G3630=5,'ANEXO RP14'!$A$55,(IF(G3630=6,'ANEXO RP14'!$A$56,(IF(G3630=7,'ANEXO RP14'!$A$57,(IF(G3630=8,'ANEXO RP14'!$A$58,(IF(G3630=9,'ANEXO RP14'!$A$59,(IF(G3630=10,'ANEXO RP14'!$A$60,(IF(G3630=11,'ANEXO RP14'!$A$61,(IF(G3630=12,'ANEXO RP14'!$A$62,(IF(G3630=13,'ANEXO RP14'!$A$63,(IF(G3630=14,'ANEXO RP14'!$A$64,(IF(G3630=15,'ANEXO RP14'!$A$65,(IF(G3630=16,'ANEXO RP14'!$A$66," ")))))))))))))))))))))))))))))))</f>
        <v xml:space="preserve"> </v>
      </c>
      <c r="I3630" s="106"/>
      <c r="J3630" s="114"/>
      <c r="K3630" s="91"/>
    </row>
    <row r="3631" spans="1:11" s="30" customFormat="1" ht="41.25" customHeight="1" thickBot="1" x14ac:dyDescent="0.3">
      <c r="A3631" s="113"/>
      <c r="B3631" s="93"/>
      <c r="C3631" s="55"/>
      <c r="D3631" s="94" t="e">
        <f>VLOOKUP($C3630:$C$5004,$C$27:$D$5004,2,0)</f>
        <v>#N/A</v>
      </c>
      <c r="E3631" s="99"/>
      <c r="F3631" s="60" t="e">
        <f>VLOOKUP($E3631:$E$5004,'PLANO DE APLICAÇÃO'!$A$5:$B$1002,2,0)</f>
        <v>#N/A</v>
      </c>
      <c r="G3631" s="28"/>
      <c r="H3631" s="29" t="str">
        <f>IF(G3631=1,'ANEXO RP14'!$A$51,(IF(G3631=2,'ANEXO RP14'!$A$52,(IF(G3631=3,'ANEXO RP14'!$A$53,(IF(G3631=4,'ANEXO RP14'!$A$54,(IF(G3631=5,'ANEXO RP14'!$A$55,(IF(G3631=6,'ANEXO RP14'!$A$56,(IF(G3631=7,'ANEXO RP14'!$A$57,(IF(G3631=8,'ANEXO RP14'!$A$58,(IF(G3631=9,'ANEXO RP14'!$A$59,(IF(G3631=10,'ANEXO RP14'!$A$60,(IF(G3631=11,'ANEXO RP14'!$A$61,(IF(G3631=12,'ANEXO RP14'!$A$62,(IF(G3631=13,'ANEXO RP14'!$A$63,(IF(G3631=14,'ANEXO RP14'!$A$64,(IF(G3631=15,'ANEXO RP14'!$A$65,(IF(G3631=16,'ANEXO RP14'!$A$66," ")))))))))))))))))))))))))))))))</f>
        <v xml:space="preserve"> </v>
      </c>
      <c r="I3631" s="106"/>
      <c r="J3631" s="114"/>
      <c r="K3631" s="91"/>
    </row>
    <row r="3632" spans="1:11" s="30" customFormat="1" ht="41.25" customHeight="1" thickBot="1" x14ac:dyDescent="0.3">
      <c r="A3632" s="113"/>
      <c r="B3632" s="93"/>
      <c r="C3632" s="55"/>
      <c r="D3632" s="94" t="e">
        <f>VLOOKUP($C3631:$C$5004,$C$27:$D$5004,2,0)</f>
        <v>#N/A</v>
      </c>
      <c r="E3632" s="99"/>
      <c r="F3632" s="60" t="e">
        <f>VLOOKUP($E3632:$E$5004,'PLANO DE APLICAÇÃO'!$A$5:$B$1002,2,0)</f>
        <v>#N/A</v>
      </c>
      <c r="G3632" s="28"/>
      <c r="H3632" s="29" t="str">
        <f>IF(G3632=1,'ANEXO RP14'!$A$51,(IF(G3632=2,'ANEXO RP14'!$A$52,(IF(G3632=3,'ANEXO RP14'!$A$53,(IF(G3632=4,'ANEXO RP14'!$A$54,(IF(G3632=5,'ANEXO RP14'!$A$55,(IF(G3632=6,'ANEXO RP14'!$A$56,(IF(G3632=7,'ANEXO RP14'!$A$57,(IF(G3632=8,'ANEXO RP14'!$A$58,(IF(G3632=9,'ANEXO RP14'!$A$59,(IF(G3632=10,'ANEXO RP14'!$A$60,(IF(G3632=11,'ANEXO RP14'!$A$61,(IF(G3632=12,'ANEXO RP14'!$A$62,(IF(G3632=13,'ANEXO RP14'!$A$63,(IF(G3632=14,'ANEXO RP14'!$A$64,(IF(G3632=15,'ANEXO RP14'!$A$65,(IF(G3632=16,'ANEXO RP14'!$A$66," ")))))))))))))))))))))))))))))))</f>
        <v xml:space="preserve"> </v>
      </c>
      <c r="I3632" s="106"/>
      <c r="J3632" s="114"/>
      <c r="K3632" s="91"/>
    </row>
    <row r="3633" spans="1:11" s="30" customFormat="1" ht="41.25" customHeight="1" thickBot="1" x14ac:dyDescent="0.3">
      <c r="A3633" s="113"/>
      <c r="B3633" s="93"/>
      <c r="C3633" s="55"/>
      <c r="D3633" s="94" t="e">
        <f>VLOOKUP($C3632:$C$5004,$C$27:$D$5004,2,0)</f>
        <v>#N/A</v>
      </c>
      <c r="E3633" s="99"/>
      <c r="F3633" s="60" t="e">
        <f>VLOOKUP($E3633:$E$5004,'PLANO DE APLICAÇÃO'!$A$5:$B$1002,2,0)</f>
        <v>#N/A</v>
      </c>
      <c r="G3633" s="28"/>
      <c r="H3633" s="29" t="str">
        <f>IF(G3633=1,'ANEXO RP14'!$A$51,(IF(G3633=2,'ANEXO RP14'!$A$52,(IF(G3633=3,'ANEXO RP14'!$A$53,(IF(G3633=4,'ANEXO RP14'!$A$54,(IF(G3633=5,'ANEXO RP14'!$A$55,(IF(G3633=6,'ANEXO RP14'!$A$56,(IF(G3633=7,'ANEXO RP14'!$A$57,(IF(G3633=8,'ANEXO RP14'!$A$58,(IF(G3633=9,'ANEXO RP14'!$A$59,(IF(G3633=10,'ANEXO RP14'!$A$60,(IF(G3633=11,'ANEXO RP14'!$A$61,(IF(G3633=12,'ANEXO RP14'!$A$62,(IF(G3633=13,'ANEXO RP14'!$A$63,(IF(G3633=14,'ANEXO RP14'!$A$64,(IF(G3633=15,'ANEXO RP14'!$A$65,(IF(G3633=16,'ANEXO RP14'!$A$66," ")))))))))))))))))))))))))))))))</f>
        <v xml:space="preserve"> </v>
      </c>
      <c r="I3633" s="106"/>
      <c r="J3633" s="114"/>
      <c r="K3633" s="91"/>
    </row>
    <row r="3634" spans="1:11" s="30" customFormat="1" ht="41.25" customHeight="1" thickBot="1" x14ac:dyDescent="0.3">
      <c r="A3634" s="113"/>
      <c r="B3634" s="93"/>
      <c r="C3634" s="55"/>
      <c r="D3634" s="94" t="e">
        <f>VLOOKUP($C3633:$C$5004,$C$27:$D$5004,2,0)</f>
        <v>#N/A</v>
      </c>
      <c r="E3634" s="99"/>
      <c r="F3634" s="60" t="e">
        <f>VLOOKUP($E3634:$E$5004,'PLANO DE APLICAÇÃO'!$A$5:$B$1002,2,0)</f>
        <v>#N/A</v>
      </c>
      <c r="G3634" s="28"/>
      <c r="H3634" s="29" t="str">
        <f>IF(G3634=1,'ANEXO RP14'!$A$51,(IF(G3634=2,'ANEXO RP14'!$A$52,(IF(G3634=3,'ANEXO RP14'!$A$53,(IF(G3634=4,'ANEXO RP14'!$A$54,(IF(G3634=5,'ANEXO RP14'!$A$55,(IF(G3634=6,'ANEXO RP14'!$A$56,(IF(G3634=7,'ANEXO RP14'!$A$57,(IF(G3634=8,'ANEXO RP14'!$A$58,(IF(G3634=9,'ANEXO RP14'!$A$59,(IF(G3634=10,'ANEXO RP14'!$A$60,(IF(G3634=11,'ANEXO RP14'!$A$61,(IF(G3634=12,'ANEXO RP14'!$A$62,(IF(G3634=13,'ANEXO RP14'!$A$63,(IF(G3634=14,'ANEXO RP14'!$A$64,(IF(G3634=15,'ANEXO RP14'!$A$65,(IF(G3634=16,'ANEXO RP14'!$A$66," ")))))))))))))))))))))))))))))))</f>
        <v xml:space="preserve"> </v>
      </c>
      <c r="I3634" s="106"/>
      <c r="J3634" s="114"/>
      <c r="K3634" s="91"/>
    </row>
    <row r="3635" spans="1:11" s="30" customFormat="1" ht="41.25" customHeight="1" thickBot="1" x14ac:dyDescent="0.3">
      <c r="A3635" s="113"/>
      <c r="B3635" s="93"/>
      <c r="C3635" s="55"/>
      <c r="D3635" s="94" t="e">
        <f>VLOOKUP($C3634:$C$5004,$C$27:$D$5004,2,0)</f>
        <v>#N/A</v>
      </c>
      <c r="E3635" s="99"/>
      <c r="F3635" s="60" t="e">
        <f>VLOOKUP($E3635:$E$5004,'PLANO DE APLICAÇÃO'!$A$5:$B$1002,2,0)</f>
        <v>#N/A</v>
      </c>
      <c r="G3635" s="28"/>
      <c r="H3635" s="29" t="str">
        <f>IF(G3635=1,'ANEXO RP14'!$A$51,(IF(G3635=2,'ANEXO RP14'!$A$52,(IF(G3635=3,'ANEXO RP14'!$A$53,(IF(G3635=4,'ANEXO RP14'!$A$54,(IF(G3635=5,'ANEXO RP14'!$A$55,(IF(G3635=6,'ANEXO RP14'!$A$56,(IF(G3635=7,'ANEXO RP14'!$A$57,(IF(G3635=8,'ANEXO RP14'!$A$58,(IF(G3635=9,'ANEXO RP14'!$A$59,(IF(G3635=10,'ANEXO RP14'!$A$60,(IF(G3635=11,'ANEXO RP14'!$A$61,(IF(G3635=12,'ANEXO RP14'!$A$62,(IF(G3635=13,'ANEXO RP14'!$A$63,(IF(G3635=14,'ANEXO RP14'!$A$64,(IF(G3635=15,'ANEXO RP14'!$A$65,(IF(G3635=16,'ANEXO RP14'!$A$66," ")))))))))))))))))))))))))))))))</f>
        <v xml:space="preserve"> </v>
      </c>
      <c r="I3635" s="106"/>
      <c r="J3635" s="114"/>
      <c r="K3635" s="91"/>
    </row>
    <row r="3636" spans="1:11" s="30" customFormat="1" ht="41.25" customHeight="1" thickBot="1" x14ac:dyDescent="0.3">
      <c r="A3636" s="113"/>
      <c r="B3636" s="93"/>
      <c r="C3636" s="55"/>
      <c r="D3636" s="94" t="e">
        <f>VLOOKUP($C3635:$C$5004,$C$27:$D$5004,2,0)</f>
        <v>#N/A</v>
      </c>
      <c r="E3636" s="99"/>
      <c r="F3636" s="60" t="e">
        <f>VLOOKUP($E3636:$E$5004,'PLANO DE APLICAÇÃO'!$A$5:$B$1002,2,0)</f>
        <v>#N/A</v>
      </c>
      <c r="G3636" s="28"/>
      <c r="H3636" s="29" t="str">
        <f>IF(G3636=1,'ANEXO RP14'!$A$51,(IF(G3636=2,'ANEXO RP14'!$A$52,(IF(G3636=3,'ANEXO RP14'!$A$53,(IF(G3636=4,'ANEXO RP14'!$A$54,(IF(G3636=5,'ANEXO RP14'!$A$55,(IF(G3636=6,'ANEXO RP14'!$A$56,(IF(G3636=7,'ANEXO RP14'!$A$57,(IF(G3636=8,'ANEXO RP14'!$A$58,(IF(G3636=9,'ANEXO RP14'!$A$59,(IF(G3636=10,'ANEXO RP14'!$A$60,(IF(G3636=11,'ANEXO RP14'!$A$61,(IF(G3636=12,'ANEXO RP14'!$A$62,(IF(G3636=13,'ANEXO RP14'!$A$63,(IF(G3636=14,'ANEXO RP14'!$A$64,(IF(G3636=15,'ANEXO RP14'!$A$65,(IF(G3636=16,'ANEXO RP14'!$A$66," ")))))))))))))))))))))))))))))))</f>
        <v xml:space="preserve"> </v>
      </c>
      <c r="I3636" s="106"/>
      <c r="J3636" s="114"/>
      <c r="K3636" s="91"/>
    </row>
    <row r="3637" spans="1:11" s="30" customFormat="1" ht="41.25" customHeight="1" thickBot="1" x14ac:dyDescent="0.3">
      <c r="A3637" s="113"/>
      <c r="B3637" s="93"/>
      <c r="C3637" s="55"/>
      <c r="D3637" s="94" t="e">
        <f>VLOOKUP($C3636:$C$5004,$C$27:$D$5004,2,0)</f>
        <v>#N/A</v>
      </c>
      <c r="E3637" s="99"/>
      <c r="F3637" s="60" t="e">
        <f>VLOOKUP($E3637:$E$5004,'PLANO DE APLICAÇÃO'!$A$5:$B$1002,2,0)</f>
        <v>#N/A</v>
      </c>
      <c r="G3637" s="28"/>
      <c r="H3637" s="29" t="str">
        <f>IF(G3637=1,'ANEXO RP14'!$A$51,(IF(G3637=2,'ANEXO RP14'!$A$52,(IF(G3637=3,'ANEXO RP14'!$A$53,(IF(G3637=4,'ANEXO RP14'!$A$54,(IF(G3637=5,'ANEXO RP14'!$A$55,(IF(G3637=6,'ANEXO RP14'!$A$56,(IF(G3637=7,'ANEXO RP14'!$A$57,(IF(G3637=8,'ANEXO RP14'!$A$58,(IF(G3637=9,'ANEXO RP14'!$A$59,(IF(G3637=10,'ANEXO RP14'!$A$60,(IF(G3637=11,'ANEXO RP14'!$A$61,(IF(G3637=12,'ANEXO RP14'!$A$62,(IF(G3637=13,'ANEXO RP14'!$A$63,(IF(G3637=14,'ANEXO RP14'!$A$64,(IF(G3637=15,'ANEXO RP14'!$A$65,(IF(G3637=16,'ANEXO RP14'!$A$66," ")))))))))))))))))))))))))))))))</f>
        <v xml:space="preserve"> </v>
      </c>
      <c r="I3637" s="106"/>
      <c r="J3637" s="114"/>
      <c r="K3637" s="91"/>
    </row>
    <row r="3638" spans="1:11" s="30" customFormat="1" ht="41.25" customHeight="1" thickBot="1" x14ac:dyDescent="0.3">
      <c r="A3638" s="113"/>
      <c r="B3638" s="93"/>
      <c r="C3638" s="55"/>
      <c r="D3638" s="94" t="e">
        <f>VLOOKUP($C3637:$C$5004,$C$27:$D$5004,2,0)</f>
        <v>#N/A</v>
      </c>
      <c r="E3638" s="99"/>
      <c r="F3638" s="60" t="e">
        <f>VLOOKUP($E3638:$E$5004,'PLANO DE APLICAÇÃO'!$A$5:$B$1002,2,0)</f>
        <v>#N/A</v>
      </c>
      <c r="G3638" s="28"/>
      <c r="H3638" s="29" t="str">
        <f>IF(G3638=1,'ANEXO RP14'!$A$51,(IF(G3638=2,'ANEXO RP14'!$A$52,(IF(G3638=3,'ANEXO RP14'!$A$53,(IF(G3638=4,'ANEXO RP14'!$A$54,(IF(G3638=5,'ANEXO RP14'!$A$55,(IF(G3638=6,'ANEXO RP14'!$A$56,(IF(G3638=7,'ANEXO RP14'!$A$57,(IF(G3638=8,'ANEXO RP14'!$A$58,(IF(G3638=9,'ANEXO RP14'!$A$59,(IF(G3638=10,'ANEXO RP14'!$A$60,(IF(G3638=11,'ANEXO RP14'!$A$61,(IF(G3638=12,'ANEXO RP14'!$A$62,(IF(G3638=13,'ANEXO RP14'!$A$63,(IF(G3638=14,'ANEXO RP14'!$A$64,(IF(G3638=15,'ANEXO RP14'!$A$65,(IF(G3638=16,'ANEXO RP14'!$A$66," ")))))))))))))))))))))))))))))))</f>
        <v xml:space="preserve"> </v>
      </c>
      <c r="I3638" s="106"/>
      <c r="J3638" s="114"/>
      <c r="K3638" s="91"/>
    </row>
    <row r="3639" spans="1:11" s="30" customFormat="1" ht="41.25" customHeight="1" thickBot="1" x14ac:dyDescent="0.3">
      <c r="A3639" s="113"/>
      <c r="B3639" s="93"/>
      <c r="C3639" s="55"/>
      <c r="D3639" s="94" t="e">
        <f>VLOOKUP($C3638:$C$5004,$C$27:$D$5004,2,0)</f>
        <v>#N/A</v>
      </c>
      <c r="E3639" s="99"/>
      <c r="F3639" s="60" t="e">
        <f>VLOOKUP($E3639:$E$5004,'PLANO DE APLICAÇÃO'!$A$5:$B$1002,2,0)</f>
        <v>#N/A</v>
      </c>
      <c r="G3639" s="28"/>
      <c r="H3639" s="29" t="str">
        <f>IF(G3639=1,'ANEXO RP14'!$A$51,(IF(G3639=2,'ANEXO RP14'!$A$52,(IF(G3639=3,'ANEXO RP14'!$A$53,(IF(G3639=4,'ANEXO RP14'!$A$54,(IF(G3639=5,'ANEXO RP14'!$A$55,(IF(G3639=6,'ANEXO RP14'!$A$56,(IF(G3639=7,'ANEXO RP14'!$A$57,(IF(G3639=8,'ANEXO RP14'!$A$58,(IF(G3639=9,'ANEXO RP14'!$A$59,(IF(G3639=10,'ANEXO RP14'!$A$60,(IF(G3639=11,'ANEXO RP14'!$A$61,(IF(G3639=12,'ANEXO RP14'!$A$62,(IF(G3639=13,'ANEXO RP14'!$A$63,(IF(G3639=14,'ANEXO RP14'!$A$64,(IF(G3639=15,'ANEXO RP14'!$A$65,(IF(G3639=16,'ANEXO RP14'!$A$66," ")))))))))))))))))))))))))))))))</f>
        <v xml:space="preserve"> </v>
      </c>
      <c r="I3639" s="106"/>
      <c r="J3639" s="114"/>
      <c r="K3639" s="91"/>
    </row>
    <row r="3640" spans="1:11" s="30" customFormat="1" ht="41.25" customHeight="1" thickBot="1" x14ac:dyDescent="0.3">
      <c r="A3640" s="113"/>
      <c r="B3640" s="93"/>
      <c r="C3640" s="55"/>
      <c r="D3640" s="94" t="e">
        <f>VLOOKUP($C3639:$C$5004,$C$27:$D$5004,2,0)</f>
        <v>#N/A</v>
      </c>
      <c r="E3640" s="99"/>
      <c r="F3640" s="60" t="e">
        <f>VLOOKUP($E3640:$E$5004,'PLANO DE APLICAÇÃO'!$A$5:$B$1002,2,0)</f>
        <v>#N/A</v>
      </c>
      <c r="G3640" s="28"/>
      <c r="H3640" s="29" t="str">
        <f>IF(G3640=1,'ANEXO RP14'!$A$51,(IF(G3640=2,'ANEXO RP14'!$A$52,(IF(G3640=3,'ANEXO RP14'!$A$53,(IF(G3640=4,'ANEXO RP14'!$A$54,(IF(G3640=5,'ANEXO RP14'!$A$55,(IF(G3640=6,'ANEXO RP14'!$A$56,(IF(G3640=7,'ANEXO RP14'!$A$57,(IF(G3640=8,'ANEXO RP14'!$A$58,(IF(G3640=9,'ANEXO RP14'!$A$59,(IF(G3640=10,'ANEXO RP14'!$A$60,(IF(G3640=11,'ANEXO RP14'!$A$61,(IF(G3640=12,'ANEXO RP14'!$A$62,(IF(G3640=13,'ANEXO RP14'!$A$63,(IF(G3640=14,'ANEXO RP14'!$A$64,(IF(G3640=15,'ANEXO RP14'!$A$65,(IF(G3640=16,'ANEXO RP14'!$A$66," ")))))))))))))))))))))))))))))))</f>
        <v xml:space="preserve"> </v>
      </c>
      <c r="I3640" s="106"/>
      <c r="J3640" s="114"/>
      <c r="K3640" s="91"/>
    </row>
    <row r="3641" spans="1:11" s="30" customFormat="1" ht="41.25" customHeight="1" thickBot="1" x14ac:dyDescent="0.3">
      <c r="A3641" s="113"/>
      <c r="B3641" s="93"/>
      <c r="C3641" s="55"/>
      <c r="D3641" s="94" t="e">
        <f>VLOOKUP($C3640:$C$5004,$C$27:$D$5004,2,0)</f>
        <v>#N/A</v>
      </c>
      <c r="E3641" s="99"/>
      <c r="F3641" s="60" t="e">
        <f>VLOOKUP($E3641:$E$5004,'PLANO DE APLICAÇÃO'!$A$5:$B$1002,2,0)</f>
        <v>#N/A</v>
      </c>
      <c r="G3641" s="28"/>
      <c r="H3641" s="29" t="str">
        <f>IF(G3641=1,'ANEXO RP14'!$A$51,(IF(G3641=2,'ANEXO RP14'!$A$52,(IF(G3641=3,'ANEXO RP14'!$A$53,(IF(G3641=4,'ANEXO RP14'!$A$54,(IF(G3641=5,'ANEXO RP14'!$A$55,(IF(G3641=6,'ANEXO RP14'!$A$56,(IF(G3641=7,'ANEXO RP14'!$A$57,(IF(G3641=8,'ANEXO RP14'!$A$58,(IF(G3641=9,'ANEXO RP14'!$A$59,(IF(G3641=10,'ANEXO RP14'!$A$60,(IF(G3641=11,'ANEXO RP14'!$A$61,(IF(G3641=12,'ANEXO RP14'!$A$62,(IF(G3641=13,'ANEXO RP14'!$A$63,(IF(G3641=14,'ANEXO RP14'!$A$64,(IF(G3641=15,'ANEXO RP14'!$A$65,(IF(G3641=16,'ANEXO RP14'!$A$66," ")))))))))))))))))))))))))))))))</f>
        <v xml:space="preserve"> </v>
      </c>
      <c r="I3641" s="106"/>
      <c r="J3641" s="114"/>
      <c r="K3641" s="91"/>
    </row>
    <row r="3642" spans="1:11" s="30" customFormat="1" ht="41.25" customHeight="1" thickBot="1" x14ac:dyDescent="0.3">
      <c r="A3642" s="113"/>
      <c r="B3642" s="93"/>
      <c r="C3642" s="55"/>
      <c r="D3642" s="94" t="e">
        <f>VLOOKUP($C3641:$C$5004,$C$27:$D$5004,2,0)</f>
        <v>#N/A</v>
      </c>
      <c r="E3642" s="99"/>
      <c r="F3642" s="60" t="e">
        <f>VLOOKUP($E3642:$E$5004,'PLANO DE APLICAÇÃO'!$A$5:$B$1002,2,0)</f>
        <v>#N/A</v>
      </c>
      <c r="G3642" s="28"/>
      <c r="H3642" s="29" t="str">
        <f>IF(G3642=1,'ANEXO RP14'!$A$51,(IF(G3642=2,'ANEXO RP14'!$A$52,(IF(G3642=3,'ANEXO RP14'!$A$53,(IF(G3642=4,'ANEXO RP14'!$A$54,(IF(G3642=5,'ANEXO RP14'!$A$55,(IF(G3642=6,'ANEXO RP14'!$A$56,(IF(G3642=7,'ANEXO RP14'!$A$57,(IF(G3642=8,'ANEXO RP14'!$A$58,(IF(G3642=9,'ANEXO RP14'!$A$59,(IF(G3642=10,'ANEXO RP14'!$A$60,(IF(G3642=11,'ANEXO RP14'!$A$61,(IF(G3642=12,'ANEXO RP14'!$A$62,(IF(G3642=13,'ANEXO RP14'!$A$63,(IF(G3642=14,'ANEXO RP14'!$A$64,(IF(G3642=15,'ANEXO RP14'!$A$65,(IF(G3642=16,'ANEXO RP14'!$A$66," ")))))))))))))))))))))))))))))))</f>
        <v xml:space="preserve"> </v>
      </c>
      <c r="I3642" s="106"/>
      <c r="J3642" s="114"/>
      <c r="K3642" s="91"/>
    </row>
    <row r="3643" spans="1:11" s="30" customFormat="1" ht="41.25" customHeight="1" thickBot="1" x14ac:dyDescent="0.3">
      <c r="A3643" s="113"/>
      <c r="B3643" s="93"/>
      <c r="C3643" s="55"/>
      <c r="D3643" s="94" t="e">
        <f>VLOOKUP($C3642:$C$5004,$C$27:$D$5004,2,0)</f>
        <v>#N/A</v>
      </c>
      <c r="E3643" s="99"/>
      <c r="F3643" s="60" t="e">
        <f>VLOOKUP($E3643:$E$5004,'PLANO DE APLICAÇÃO'!$A$5:$B$1002,2,0)</f>
        <v>#N/A</v>
      </c>
      <c r="G3643" s="28"/>
      <c r="H3643" s="29" t="str">
        <f>IF(G3643=1,'ANEXO RP14'!$A$51,(IF(G3643=2,'ANEXO RP14'!$A$52,(IF(G3643=3,'ANEXO RP14'!$A$53,(IF(G3643=4,'ANEXO RP14'!$A$54,(IF(G3643=5,'ANEXO RP14'!$A$55,(IF(G3643=6,'ANEXO RP14'!$A$56,(IF(G3643=7,'ANEXO RP14'!$A$57,(IF(G3643=8,'ANEXO RP14'!$A$58,(IF(G3643=9,'ANEXO RP14'!$A$59,(IF(G3643=10,'ANEXO RP14'!$A$60,(IF(G3643=11,'ANEXO RP14'!$A$61,(IF(G3643=12,'ANEXO RP14'!$A$62,(IF(G3643=13,'ANEXO RP14'!$A$63,(IF(G3643=14,'ANEXO RP14'!$A$64,(IF(G3643=15,'ANEXO RP14'!$A$65,(IF(G3643=16,'ANEXO RP14'!$A$66," ")))))))))))))))))))))))))))))))</f>
        <v xml:space="preserve"> </v>
      </c>
      <c r="I3643" s="106"/>
      <c r="J3643" s="114"/>
      <c r="K3643" s="91"/>
    </row>
    <row r="3644" spans="1:11" s="30" customFormat="1" ht="41.25" customHeight="1" thickBot="1" x14ac:dyDescent="0.3">
      <c r="A3644" s="113"/>
      <c r="B3644" s="93"/>
      <c r="C3644" s="55"/>
      <c r="D3644" s="94" t="e">
        <f>VLOOKUP($C3643:$C$5004,$C$27:$D$5004,2,0)</f>
        <v>#N/A</v>
      </c>
      <c r="E3644" s="99"/>
      <c r="F3644" s="60" t="e">
        <f>VLOOKUP($E3644:$E$5004,'PLANO DE APLICAÇÃO'!$A$5:$B$1002,2,0)</f>
        <v>#N/A</v>
      </c>
      <c r="G3644" s="28"/>
      <c r="H3644" s="29" t="str">
        <f>IF(G3644=1,'ANEXO RP14'!$A$51,(IF(G3644=2,'ANEXO RP14'!$A$52,(IF(G3644=3,'ANEXO RP14'!$A$53,(IF(G3644=4,'ANEXO RP14'!$A$54,(IF(G3644=5,'ANEXO RP14'!$A$55,(IF(G3644=6,'ANEXO RP14'!$A$56,(IF(G3644=7,'ANEXO RP14'!$A$57,(IF(G3644=8,'ANEXO RP14'!$A$58,(IF(G3644=9,'ANEXO RP14'!$A$59,(IF(G3644=10,'ANEXO RP14'!$A$60,(IF(G3644=11,'ANEXO RP14'!$A$61,(IF(G3644=12,'ANEXO RP14'!$A$62,(IF(G3644=13,'ANEXO RP14'!$A$63,(IF(G3644=14,'ANEXO RP14'!$A$64,(IF(G3644=15,'ANEXO RP14'!$A$65,(IF(G3644=16,'ANEXO RP14'!$A$66," ")))))))))))))))))))))))))))))))</f>
        <v xml:space="preserve"> </v>
      </c>
      <c r="I3644" s="106"/>
      <c r="J3644" s="114"/>
      <c r="K3644" s="91"/>
    </row>
    <row r="3645" spans="1:11" s="30" customFormat="1" ht="41.25" customHeight="1" thickBot="1" x14ac:dyDescent="0.3">
      <c r="A3645" s="113"/>
      <c r="B3645" s="93"/>
      <c r="C3645" s="55"/>
      <c r="D3645" s="94" t="e">
        <f>VLOOKUP($C3644:$C$5004,$C$27:$D$5004,2,0)</f>
        <v>#N/A</v>
      </c>
      <c r="E3645" s="99"/>
      <c r="F3645" s="60" t="e">
        <f>VLOOKUP($E3645:$E$5004,'PLANO DE APLICAÇÃO'!$A$5:$B$1002,2,0)</f>
        <v>#N/A</v>
      </c>
      <c r="G3645" s="28"/>
      <c r="H3645" s="29" t="str">
        <f>IF(G3645=1,'ANEXO RP14'!$A$51,(IF(G3645=2,'ANEXO RP14'!$A$52,(IF(G3645=3,'ANEXO RP14'!$A$53,(IF(G3645=4,'ANEXO RP14'!$A$54,(IF(G3645=5,'ANEXO RP14'!$A$55,(IF(G3645=6,'ANEXO RP14'!$A$56,(IF(G3645=7,'ANEXO RP14'!$A$57,(IF(G3645=8,'ANEXO RP14'!$A$58,(IF(G3645=9,'ANEXO RP14'!$A$59,(IF(G3645=10,'ANEXO RP14'!$A$60,(IF(G3645=11,'ANEXO RP14'!$A$61,(IF(G3645=12,'ANEXO RP14'!$A$62,(IF(G3645=13,'ANEXO RP14'!$A$63,(IF(G3645=14,'ANEXO RP14'!$A$64,(IF(G3645=15,'ANEXO RP14'!$A$65,(IF(G3645=16,'ANEXO RP14'!$A$66," ")))))))))))))))))))))))))))))))</f>
        <v xml:space="preserve"> </v>
      </c>
      <c r="I3645" s="106"/>
      <c r="J3645" s="114"/>
      <c r="K3645" s="91"/>
    </row>
    <row r="3646" spans="1:11" s="30" customFormat="1" ht="41.25" customHeight="1" thickBot="1" x14ac:dyDescent="0.3">
      <c r="A3646" s="113"/>
      <c r="B3646" s="93"/>
      <c r="C3646" s="55"/>
      <c r="D3646" s="94" t="e">
        <f>VLOOKUP($C3645:$C$5004,$C$27:$D$5004,2,0)</f>
        <v>#N/A</v>
      </c>
      <c r="E3646" s="99"/>
      <c r="F3646" s="60" t="e">
        <f>VLOOKUP($E3646:$E$5004,'PLANO DE APLICAÇÃO'!$A$5:$B$1002,2,0)</f>
        <v>#N/A</v>
      </c>
      <c r="G3646" s="28"/>
      <c r="H3646" s="29" t="str">
        <f>IF(G3646=1,'ANEXO RP14'!$A$51,(IF(G3646=2,'ANEXO RP14'!$A$52,(IF(G3646=3,'ANEXO RP14'!$A$53,(IF(G3646=4,'ANEXO RP14'!$A$54,(IF(G3646=5,'ANEXO RP14'!$A$55,(IF(G3646=6,'ANEXO RP14'!$A$56,(IF(G3646=7,'ANEXO RP14'!$A$57,(IF(G3646=8,'ANEXO RP14'!$A$58,(IF(G3646=9,'ANEXO RP14'!$A$59,(IF(G3646=10,'ANEXO RP14'!$A$60,(IF(G3646=11,'ANEXO RP14'!$A$61,(IF(G3646=12,'ANEXO RP14'!$A$62,(IF(G3646=13,'ANEXO RP14'!$A$63,(IF(G3646=14,'ANEXO RP14'!$A$64,(IF(G3646=15,'ANEXO RP14'!$A$65,(IF(G3646=16,'ANEXO RP14'!$A$66," ")))))))))))))))))))))))))))))))</f>
        <v xml:space="preserve"> </v>
      </c>
      <c r="I3646" s="106"/>
      <c r="J3646" s="114"/>
      <c r="K3646" s="91"/>
    </row>
    <row r="3647" spans="1:11" s="30" customFormat="1" ht="41.25" customHeight="1" thickBot="1" x14ac:dyDescent="0.3">
      <c r="A3647" s="113"/>
      <c r="B3647" s="93"/>
      <c r="C3647" s="55"/>
      <c r="D3647" s="94" t="e">
        <f>VLOOKUP($C3646:$C$5004,$C$27:$D$5004,2,0)</f>
        <v>#N/A</v>
      </c>
      <c r="E3647" s="99"/>
      <c r="F3647" s="60" t="e">
        <f>VLOOKUP($E3647:$E$5004,'PLANO DE APLICAÇÃO'!$A$5:$B$1002,2,0)</f>
        <v>#N/A</v>
      </c>
      <c r="G3647" s="28"/>
      <c r="H3647" s="29" t="str">
        <f>IF(G3647=1,'ANEXO RP14'!$A$51,(IF(G3647=2,'ANEXO RP14'!$A$52,(IF(G3647=3,'ANEXO RP14'!$A$53,(IF(G3647=4,'ANEXO RP14'!$A$54,(IF(G3647=5,'ANEXO RP14'!$A$55,(IF(G3647=6,'ANEXO RP14'!$A$56,(IF(G3647=7,'ANEXO RP14'!$A$57,(IF(G3647=8,'ANEXO RP14'!$A$58,(IF(G3647=9,'ANEXO RP14'!$A$59,(IF(G3647=10,'ANEXO RP14'!$A$60,(IF(G3647=11,'ANEXO RP14'!$A$61,(IF(G3647=12,'ANEXO RP14'!$A$62,(IF(G3647=13,'ANEXO RP14'!$A$63,(IF(G3647=14,'ANEXO RP14'!$A$64,(IF(G3647=15,'ANEXO RP14'!$A$65,(IF(G3647=16,'ANEXO RP14'!$A$66," ")))))))))))))))))))))))))))))))</f>
        <v xml:space="preserve"> </v>
      </c>
      <c r="I3647" s="106"/>
      <c r="J3647" s="114"/>
      <c r="K3647" s="91"/>
    </row>
    <row r="3648" spans="1:11" s="30" customFormat="1" ht="41.25" customHeight="1" thickBot="1" x14ac:dyDescent="0.3">
      <c r="A3648" s="113"/>
      <c r="B3648" s="93"/>
      <c r="C3648" s="55"/>
      <c r="D3648" s="94" t="e">
        <f>VLOOKUP($C3647:$C$5004,$C$27:$D$5004,2,0)</f>
        <v>#N/A</v>
      </c>
      <c r="E3648" s="99"/>
      <c r="F3648" s="60" t="e">
        <f>VLOOKUP($E3648:$E$5004,'PLANO DE APLICAÇÃO'!$A$5:$B$1002,2,0)</f>
        <v>#N/A</v>
      </c>
      <c r="G3648" s="28"/>
      <c r="H3648" s="29" t="str">
        <f>IF(G3648=1,'ANEXO RP14'!$A$51,(IF(G3648=2,'ANEXO RP14'!$A$52,(IF(G3648=3,'ANEXO RP14'!$A$53,(IF(G3648=4,'ANEXO RP14'!$A$54,(IF(G3648=5,'ANEXO RP14'!$A$55,(IF(G3648=6,'ANEXO RP14'!$A$56,(IF(G3648=7,'ANEXO RP14'!$A$57,(IF(G3648=8,'ANEXO RP14'!$A$58,(IF(G3648=9,'ANEXO RP14'!$A$59,(IF(G3648=10,'ANEXO RP14'!$A$60,(IF(G3648=11,'ANEXO RP14'!$A$61,(IF(G3648=12,'ANEXO RP14'!$A$62,(IF(G3648=13,'ANEXO RP14'!$A$63,(IF(G3648=14,'ANEXO RP14'!$A$64,(IF(G3648=15,'ANEXO RP14'!$A$65,(IF(G3648=16,'ANEXO RP14'!$A$66," ")))))))))))))))))))))))))))))))</f>
        <v xml:space="preserve"> </v>
      </c>
      <c r="I3648" s="106"/>
      <c r="J3648" s="114"/>
      <c r="K3648" s="91"/>
    </row>
    <row r="3649" spans="1:11" s="30" customFormat="1" ht="41.25" customHeight="1" thickBot="1" x14ac:dyDescent="0.3">
      <c r="A3649" s="113"/>
      <c r="B3649" s="93"/>
      <c r="C3649" s="55"/>
      <c r="D3649" s="94" t="e">
        <f>VLOOKUP($C3648:$C$5004,$C$27:$D$5004,2,0)</f>
        <v>#N/A</v>
      </c>
      <c r="E3649" s="99"/>
      <c r="F3649" s="60" t="e">
        <f>VLOOKUP($E3649:$E$5004,'PLANO DE APLICAÇÃO'!$A$5:$B$1002,2,0)</f>
        <v>#N/A</v>
      </c>
      <c r="G3649" s="28"/>
      <c r="H3649" s="29" t="str">
        <f>IF(G3649=1,'ANEXO RP14'!$A$51,(IF(G3649=2,'ANEXO RP14'!$A$52,(IF(G3649=3,'ANEXO RP14'!$A$53,(IF(G3649=4,'ANEXO RP14'!$A$54,(IF(G3649=5,'ANEXO RP14'!$A$55,(IF(G3649=6,'ANEXO RP14'!$A$56,(IF(G3649=7,'ANEXO RP14'!$A$57,(IF(G3649=8,'ANEXO RP14'!$A$58,(IF(G3649=9,'ANEXO RP14'!$A$59,(IF(G3649=10,'ANEXO RP14'!$A$60,(IF(G3649=11,'ANEXO RP14'!$A$61,(IF(G3649=12,'ANEXO RP14'!$A$62,(IF(G3649=13,'ANEXO RP14'!$A$63,(IF(G3649=14,'ANEXO RP14'!$A$64,(IF(G3649=15,'ANEXO RP14'!$A$65,(IF(G3649=16,'ANEXO RP14'!$A$66," ")))))))))))))))))))))))))))))))</f>
        <v xml:space="preserve"> </v>
      </c>
      <c r="I3649" s="106"/>
      <c r="J3649" s="114"/>
      <c r="K3649" s="91"/>
    </row>
    <row r="3650" spans="1:11" s="30" customFormat="1" ht="41.25" customHeight="1" thickBot="1" x14ac:dyDescent="0.3">
      <c r="A3650" s="113"/>
      <c r="B3650" s="93"/>
      <c r="C3650" s="55"/>
      <c r="D3650" s="94" t="e">
        <f>VLOOKUP($C3649:$C$5004,$C$27:$D$5004,2,0)</f>
        <v>#N/A</v>
      </c>
      <c r="E3650" s="99"/>
      <c r="F3650" s="60" t="e">
        <f>VLOOKUP($E3650:$E$5004,'PLANO DE APLICAÇÃO'!$A$5:$B$1002,2,0)</f>
        <v>#N/A</v>
      </c>
      <c r="G3650" s="28"/>
      <c r="H3650" s="29" t="str">
        <f>IF(G3650=1,'ANEXO RP14'!$A$51,(IF(G3650=2,'ANEXO RP14'!$A$52,(IF(G3650=3,'ANEXO RP14'!$A$53,(IF(G3650=4,'ANEXO RP14'!$A$54,(IF(G3650=5,'ANEXO RP14'!$A$55,(IF(G3650=6,'ANEXO RP14'!$A$56,(IF(G3650=7,'ANEXO RP14'!$A$57,(IF(G3650=8,'ANEXO RP14'!$A$58,(IF(G3650=9,'ANEXO RP14'!$A$59,(IF(G3650=10,'ANEXO RP14'!$A$60,(IF(G3650=11,'ANEXO RP14'!$A$61,(IF(G3650=12,'ANEXO RP14'!$A$62,(IF(G3650=13,'ANEXO RP14'!$A$63,(IF(G3650=14,'ANEXO RP14'!$A$64,(IF(G3650=15,'ANEXO RP14'!$A$65,(IF(G3650=16,'ANEXO RP14'!$A$66," ")))))))))))))))))))))))))))))))</f>
        <v xml:space="preserve"> </v>
      </c>
      <c r="I3650" s="106"/>
      <c r="J3650" s="114"/>
      <c r="K3650" s="91"/>
    </row>
    <row r="3651" spans="1:11" s="30" customFormat="1" ht="41.25" customHeight="1" thickBot="1" x14ac:dyDescent="0.3">
      <c r="A3651" s="113"/>
      <c r="B3651" s="93"/>
      <c r="C3651" s="55"/>
      <c r="D3651" s="94" t="e">
        <f>VLOOKUP($C3650:$C$5004,$C$27:$D$5004,2,0)</f>
        <v>#N/A</v>
      </c>
      <c r="E3651" s="99"/>
      <c r="F3651" s="60" t="e">
        <f>VLOOKUP($E3651:$E$5004,'PLANO DE APLICAÇÃO'!$A$5:$B$1002,2,0)</f>
        <v>#N/A</v>
      </c>
      <c r="G3651" s="28"/>
      <c r="H3651" s="29" t="str">
        <f>IF(G3651=1,'ANEXO RP14'!$A$51,(IF(G3651=2,'ANEXO RP14'!$A$52,(IF(G3651=3,'ANEXO RP14'!$A$53,(IF(G3651=4,'ANEXO RP14'!$A$54,(IF(G3651=5,'ANEXO RP14'!$A$55,(IF(G3651=6,'ANEXO RP14'!$A$56,(IF(G3651=7,'ANEXO RP14'!$A$57,(IF(G3651=8,'ANEXO RP14'!$A$58,(IF(G3651=9,'ANEXO RP14'!$A$59,(IF(G3651=10,'ANEXO RP14'!$A$60,(IF(G3651=11,'ANEXO RP14'!$A$61,(IF(G3651=12,'ANEXO RP14'!$A$62,(IF(G3651=13,'ANEXO RP14'!$A$63,(IF(G3651=14,'ANEXO RP14'!$A$64,(IF(G3651=15,'ANEXO RP14'!$A$65,(IF(G3651=16,'ANEXO RP14'!$A$66," ")))))))))))))))))))))))))))))))</f>
        <v xml:space="preserve"> </v>
      </c>
      <c r="I3651" s="106"/>
      <c r="J3651" s="114"/>
      <c r="K3651" s="91"/>
    </row>
    <row r="3652" spans="1:11" s="30" customFormat="1" ht="41.25" customHeight="1" thickBot="1" x14ac:dyDescent="0.3">
      <c r="A3652" s="113"/>
      <c r="B3652" s="93"/>
      <c r="C3652" s="55"/>
      <c r="D3652" s="94" t="e">
        <f>VLOOKUP($C3651:$C$5004,$C$27:$D$5004,2,0)</f>
        <v>#N/A</v>
      </c>
      <c r="E3652" s="99"/>
      <c r="F3652" s="60" t="e">
        <f>VLOOKUP($E3652:$E$5004,'PLANO DE APLICAÇÃO'!$A$5:$B$1002,2,0)</f>
        <v>#N/A</v>
      </c>
      <c r="G3652" s="28"/>
      <c r="H3652" s="29" t="str">
        <f>IF(G3652=1,'ANEXO RP14'!$A$51,(IF(G3652=2,'ANEXO RP14'!$A$52,(IF(G3652=3,'ANEXO RP14'!$A$53,(IF(G3652=4,'ANEXO RP14'!$A$54,(IF(G3652=5,'ANEXO RP14'!$A$55,(IF(G3652=6,'ANEXO RP14'!$A$56,(IF(G3652=7,'ANEXO RP14'!$A$57,(IF(G3652=8,'ANEXO RP14'!$A$58,(IF(G3652=9,'ANEXO RP14'!$A$59,(IF(G3652=10,'ANEXO RP14'!$A$60,(IF(G3652=11,'ANEXO RP14'!$A$61,(IF(G3652=12,'ANEXO RP14'!$A$62,(IF(G3652=13,'ANEXO RP14'!$A$63,(IF(G3652=14,'ANEXO RP14'!$A$64,(IF(G3652=15,'ANEXO RP14'!$A$65,(IF(G3652=16,'ANEXO RP14'!$A$66," ")))))))))))))))))))))))))))))))</f>
        <v xml:space="preserve"> </v>
      </c>
      <c r="I3652" s="106"/>
      <c r="J3652" s="114"/>
      <c r="K3652" s="91"/>
    </row>
    <row r="3653" spans="1:11" s="30" customFormat="1" ht="41.25" customHeight="1" thickBot="1" x14ac:dyDescent="0.3">
      <c r="A3653" s="113"/>
      <c r="B3653" s="93"/>
      <c r="C3653" s="55"/>
      <c r="D3653" s="94" t="e">
        <f>VLOOKUP($C3652:$C$5004,$C$27:$D$5004,2,0)</f>
        <v>#N/A</v>
      </c>
      <c r="E3653" s="99"/>
      <c r="F3653" s="60" t="e">
        <f>VLOOKUP($E3653:$E$5004,'PLANO DE APLICAÇÃO'!$A$5:$B$1002,2,0)</f>
        <v>#N/A</v>
      </c>
      <c r="G3653" s="28"/>
      <c r="H3653" s="29" t="str">
        <f>IF(G3653=1,'ANEXO RP14'!$A$51,(IF(G3653=2,'ANEXO RP14'!$A$52,(IF(G3653=3,'ANEXO RP14'!$A$53,(IF(G3653=4,'ANEXO RP14'!$A$54,(IF(G3653=5,'ANEXO RP14'!$A$55,(IF(G3653=6,'ANEXO RP14'!$A$56,(IF(G3653=7,'ANEXO RP14'!$A$57,(IF(G3653=8,'ANEXO RP14'!$A$58,(IF(G3653=9,'ANEXO RP14'!$A$59,(IF(G3653=10,'ANEXO RP14'!$A$60,(IF(G3653=11,'ANEXO RP14'!$A$61,(IF(G3653=12,'ANEXO RP14'!$A$62,(IF(G3653=13,'ANEXO RP14'!$A$63,(IF(G3653=14,'ANEXO RP14'!$A$64,(IF(G3653=15,'ANEXO RP14'!$A$65,(IF(G3653=16,'ANEXO RP14'!$A$66," ")))))))))))))))))))))))))))))))</f>
        <v xml:space="preserve"> </v>
      </c>
      <c r="I3653" s="106"/>
      <c r="J3653" s="114"/>
      <c r="K3653" s="91"/>
    </row>
    <row r="3654" spans="1:11" s="30" customFormat="1" ht="41.25" customHeight="1" thickBot="1" x14ac:dyDescent="0.3">
      <c r="A3654" s="113"/>
      <c r="B3654" s="93"/>
      <c r="C3654" s="55"/>
      <c r="D3654" s="94" t="e">
        <f>VLOOKUP($C3653:$C$5004,$C$27:$D$5004,2,0)</f>
        <v>#N/A</v>
      </c>
      <c r="E3654" s="99"/>
      <c r="F3654" s="60" t="e">
        <f>VLOOKUP($E3654:$E$5004,'PLANO DE APLICAÇÃO'!$A$5:$B$1002,2,0)</f>
        <v>#N/A</v>
      </c>
      <c r="G3654" s="28"/>
      <c r="H3654" s="29" t="str">
        <f>IF(G3654=1,'ANEXO RP14'!$A$51,(IF(G3654=2,'ANEXO RP14'!$A$52,(IF(G3654=3,'ANEXO RP14'!$A$53,(IF(G3654=4,'ANEXO RP14'!$A$54,(IF(G3654=5,'ANEXO RP14'!$A$55,(IF(G3654=6,'ANEXO RP14'!$A$56,(IF(G3654=7,'ANEXO RP14'!$A$57,(IF(G3654=8,'ANEXO RP14'!$A$58,(IF(G3654=9,'ANEXO RP14'!$A$59,(IF(G3654=10,'ANEXO RP14'!$A$60,(IF(G3654=11,'ANEXO RP14'!$A$61,(IF(G3654=12,'ANEXO RP14'!$A$62,(IF(G3654=13,'ANEXO RP14'!$A$63,(IF(G3654=14,'ANEXO RP14'!$A$64,(IF(G3654=15,'ANEXO RP14'!$A$65,(IF(G3654=16,'ANEXO RP14'!$A$66," ")))))))))))))))))))))))))))))))</f>
        <v xml:space="preserve"> </v>
      </c>
      <c r="I3654" s="106"/>
      <c r="J3654" s="114"/>
      <c r="K3654" s="91"/>
    </row>
    <row r="3655" spans="1:11" s="30" customFormat="1" ht="41.25" customHeight="1" thickBot="1" x14ac:dyDescent="0.3">
      <c r="A3655" s="113"/>
      <c r="B3655" s="93"/>
      <c r="C3655" s="55"/>
      <c r="D3655" s="94" t="e">
        <f>VLOOKUP($C3654:$C$5004,$C$27:$D$5004,2,0)</f>
        <v>#N/A</v>
      </c>
      <c r="E3655" s="99"/>
      <c r="F3655" s="60" t="e">
        <f>VLOOKUP($E3655:$E$5004,'PLANO DE APLICAÇÃO'!$A$5:$B$1002,2,0)</f>
        <v>#N/A</v>
      </c>
      <c r="G3655" s="28"/>
      <c r="H3655" s="29" t="str">
        <f>IF(G3655=1,'ANEXO RP14'!$A$51,(IF(G3655=2,'ANEXO RP14'!$A$52,(IF(G3655=3,'ANEXO RP14'!$A$53,(IF(G3655=4,'ANEXO RP14'!$A$54,(IF(G3655=5,'ANEXO RP14'!$A$55,(IF(G3655=6,'ANEXO RP14'!$A$56,(IF(G3655=7,'ANEXO RP14'!$A$57,(IF(G3655=8,'ANEXO RP14'!$A$58,(IF(G3655=9,'ANEXO RP14'!$A$59,(IF(G3655=10,'ANEXO RP14'!$A$60,(IF(G3655=11,'ANEXO RP14'!$A$61,(IF(G3655=12,'ANEXO RP14'!$A$62,(IF(G3655=13,'ANEXO RP14'!$A$63,(IF(G3655=14,'ANEXO RP14'!$A$64,(IF(G3655=15,'ANEXO RP14'!$A$65,(IF(G3655=16,'ANEXO RP14'!$A$66," ")))))))))))))))))))))))))))))))</f>
        <v xml:space="preserve"> </v>
      </c>
      <c r="I3655" s="106"/>
      <c r="J3655" s="114"/>
      <c r="K3655" s="91"/>
    </row>
    <row r="3656" spans="1:11" s="30" customFormat="1" ht="41.25" customHeight="1" thickBot="1" x14ac:dyDescent="0.3">
      <c r="A3656" s="113"/>
      <c r="B3656" s="93"/>
      <c r="C3656" s="55"/>
      <c r="D3656" s="94" t="e">
        <f>VLOOKUP($C3655:$C$5004,$C$27:$D$5004,2,0)</f>
        <v>#N/A</v>
      </c>
      <c r="E3656" s="99"/>
      <c r="F3656" s="60" t="e">
        <f>VLOOKUP($E3656:$E$5004,'PLANO DE APLICAÇÃO'!$A$5:$B$1002,2,0)</f>
        <v>#N/A</v>
      </c>
      <c r="G3656" s="28"/>
      <c r="H3656" s="29" t="str">
        <f>IF(G3656=1,'ANEXO RP14'!$A$51,(IF(G3656=2,'ANEXO RP14'!$A$52,(IF(G3656=3,'ANEXO RP14'!$A$53,(IF(G3656=4,'ANEXO RP14'!$A$54,(IF(G3656=5,'ANEXO RP14'!$A$55,(IF(G3656=6,'ANEXO RP14'!$A$56,(IF(G3656=7,'ANEXO RP14'!$A$57,(IF(G3656=8,'ANEXO RP14'!$A$58,(IF(G3656=9,'ANEXO RP14'!$A$59,(IF(G3656=10,'ANEXO RP14'!$A$60,(IF(G3656=11,'ANEXO RP14'!$A$61,(IF(G3656=12,'ANEXO RP14'!$A$62,(IF(G3656=13,'ANEXO RP14'!$A$63,(IF(G3656=14,'ANEXO RP14'!$A$64,(IF(G3656=15,'ANEXO RP14'!$A$65,(IF(G3656=16,'ANEXO RP14'!$A$66," ")))))))))))))))))))))))))))))))</f>
        <v xml:space="preserve"> </v>
      </c>
      <c r="I3656" s="106"/>
      <c r="J3656" s="114"/>
      <c r="K3656" s="91"/>
    </row>
    <row r="3657" spans="1:11" s="30" customFormat="1" ht="41.25" customHeight="1" thickBot="1" x14ac:dyDescent="0.3">
      <c r="A3657" s="113"/>
      <c r="B3657" s="93"/>
      <c r="C3657" s="55"/>
      <c r="D3657" s="94" t="e">
        <f>VLOOKUP($C3656:$C$5004,$C$27:$D$5004,2,0)</f>
        <v>#N/A</v>
      </c>
      <c r="E3657" s="99"/>
      <c r="F3657" s="60" t="e">
        <f>VLOOKUP($E3657:$E$5004,'PLANO DE APLICAÇÃO'!$A$5:$B$1002,2,0)</f>
        <v>#N/A</v>
      </c>
      <c r="G3657" s="28"/>
      <c r="H3657" s="29" t="str">
        <f>IF(G3657=1,'ANEXO RP14'!$A$51,(IF(G3657=2,'ANEXO RP14'!$A$52,(IF(G3657=3,'ANEXO RP14'!$A$53,(IF(G3657=4,'ANEXO RP14'!$A$54,(IF(G3657=5,'ANEXO RP14'!$A$55,(IF(G3657=6,'ANEXO RP14'!$A$56,(IF(G3657=7,'ANEXO RP14'!$A$57,(IF(G3657=8,'ANEXO RP14'!$A$58,(IF(G3657=9,'ANEXO RP14'!$A$59,(IF(G3657=10,'ANEXO RP14'!$A$60,(IF(G3657=11,'ANEXO RP14'!$A$61,(IF(G3657=12,'ANEXO RP14'!$A$62,(IF(G3657=13,'ANEXO RP14'!$A$63,(IF(G3657=14,'ANEXO RP14'!$A$64,(IF(G3657=15,'ANEXO RP14'!$A$65,(IF(G3657=16,'ANEXO RP14'!$A$66," ")))))))))))))))))))))))))))))))</f>
        <v xml:space="preserve"> </v>
      </c>
      <c r="I3657" s="106"/>
      <c r="J3657" s="114"/>
      <c r="K3657" s="91"/>
    </row>
    <row r="3658" spans="1:11" s="30" customFormat="1" ht="41.25" customHeight="1" thickBot="1" x14ac:dyDescent="0.3">
      <c r="A3658" s="113"/>
      <c r="B3658" s="93"/>
      <c r="C3658" s="55"/>
      <c r="D3658" s="94" t="e">
        <f>VLOOKUP($C3657:$C$5004,$C$27:$D$5004,2,0)</f>
        <v>#N/A</v>
      </c>
      <c r="E3658" s="99"/>
      <c r="F3658" s="60" t="e">
        <f>VLOOKUP($E3658:$E$5004,'PLANO DE APLICAÇÃO'!$A$5:$B$1002,2,0)</f>
        <v>#N/A</v>
      </c>
      <c r="G3658" s="28"/>
      <c r="H3658" s="29" t="str">
        <f>IF(G3658=1,'ANEXO RP14'!$A$51,(IF(G3658=2,'ANEXO RP14'!$A$52,(IF(G3658=3,'ANEXO RP14'!$A$53,(IF(G3658=4,'ANEXO RP14'!$A$54,(IF(G3658=5,'ANEXO RP14'!$A$55,(IF(G3658=6,'ANEXO RP14'!$A$56,(IF(G3658=7,'ANEXO RP14'!$A$57,(IF(G3658=8,'ANEXO RP14'!$A$58,(IF(G3658=9,'ANEXO RP14'!$A$59,(IF(G3658=10,'ANEXO RP14'!$A$60,(IF(G3658=11,'ANEXO RP14'!$A$61,(IF(G3658=12,'ANEXO RP14'!$A$62,(IF(G3658=13,'ANEXO RP14'!$A$63,(IF(G3658=14,'ANEXO RP14'!$A$64,(IF(G3658=15,'ANEXO RP14'!$A$65,(IF(G3658=16,'ANEXO RP14'!$A$66," ")))))))))))))))))))))))))))))))</f>
        <v xml:space="preserve"> </v>
      </c>
      <c r="I3658" s="106"/>
      <c r="J3658" s="114"/>
      <c r="K3658" s="91"/>
    </row>
    <row r="3659" spans="1:11" s="30" customFormat="1" ht="41.25" customHeight="1" thickBot="1" x14ac:dyDescent="0.3">
      <c r="A3659" s="113"/>
      <c r="B3659" s="93"/>
      <c r="C3659" s="55"/>
      <c r="D3659" s="94" t="e">
        <f>VLOOKUP($C3658:$C$5004,$C$27:$D$5004,2,0)</f>
        <v>#N/A</v>
      </c>
      <c r="E3659" s="99"/>
      <c r="F3659" s="60" t="e">
        <f>VLOOKUP($E3659:$E$5004,'PLANO DE APLICAÇÃO'!$A$5:$B$1002,2,0)</f>
        <v>#N/A</v>
      </c>
      <c r="G3659" s="28"/>
      <c r="H3659" s="29" t="str">
        <f>IF(G3659=1,'ANEXO RP14'!$A$51,(IF(G3659=2,'ANEXO RP14'!$A$52,(IF(G3659=3,'ANEXO RP14'!$A$53,(IF(G3659=4,'ANEXO RP14'!$A$54,(IF(G3659=5,'ANEXO RP14'!$A$55,(IF(G3659=6,'ANEXO RP14'!$A$56,(IF(G3659=7,'ANEXO RP14'!$A$57,(IF(G3659=8,'ANEXO RP14'!$A$58,(IF(G3659=9,'ANEXO RP14'!$A$59,(IF(G3659=10,'ANEXO RP14'!$A$60,(IF(G3659=11,'ANEXO RP14'!$A$61,(IF(G3659=12,'ANEXO RP14'!$A$62,(IF(G3659=13,'ANEXO RP14'!$A$63,(IF(G3659=14,'ANEXO RP14'!$A$64,(IF(G3659=15,'ANEXO RP14'!$A$65,(IF(G3659=16,'ANEXO RP14'!$A$66," ")))))))))))))))))))))))))))))))</f>
        <v xml:space="preserve"> </v>
      </c>
      <c r="I3659" s="106"/>
      <c r="J3659" s="114"/>
      <c r="K3659" s="91"/>
    </row>
    <row r="3660" spans="1:11" s="30" customFormat="1" ht="41.25" customHeight="1" thickBot="1" x14ac:dyDescent="0.3">
      <c r="A3660" s="113"/>
      <c r="B3660" s="93"/>
      <c r="C3660" s="55"/>
      <c r="D3660" s="94" t="e">
        <f>VLOOKUP($C3659:$C$5004,$C$27:$D$5004,2,0)</f>
        <v>#N/A</v>
      </c>
      <c r="E3660" s="99"/>
      <c r="F3660" s="60" t="e">
        <f>VLOOKUP($E3660:$E$5004,'PLANO DE APLICAÇÃO'!$A$5:$B$1002,2,0)</f>
        <v>#N/A</v>
      </c>
      <c r="G3660" s="28"/>
      <c r="H3660" s="29" t="str">
        <f>IF(G3660=1,'ANEXO RP14'!$A$51,(IF(G3660=2,'ANEXO RP14'!$A$52,(IF(G3660=3,'ANEXO RP14'!$A$53,(IF(G3660=4,'ANEXO RP14'!$A$54,(IF(G3660=5,'ANEXO RP14'!$A$55,(IF(G3660=6,'ANEXO RP14'!$A$56,(IF(G3660=7,'ANEXO RP14'!$A$57,(IF(G3660=8,'ANEXO RP14'!$A$58,(IF(G3660=9,'ANEXO RP14'!$A$59,(IF(G3660=10,'ANEXO RP14'!$A$60,(IF(G3660=11,'ANEXO RP14'!$A$61,(IF(G3660=12,'ANEXO RP14'!$A$62,(IF(G3660=13,'ANEXO RP14'!$A$63,(IF(G3660=14,'ANEXO RP14'!$A$64,(IF(G3660=15,'ANEXO RP14'!$A$65,(IF(G3660=16,'ANEXO RP14'!$A$66," ")))))))))))))))))))))))))))))))</f>
        <v xml:space="preserve"> </v>
      </c>
      <c r="I3660" s="106"/>
      <c r="J3660" s="114"/>
      <c r="K3660" s="91"/>
    </row>
    <row r="3661" spans="1:11" s="30" customFormat="1" ht="41.25" customHeight="1" thickBot="1" x14ac:dyDescent="0.3">
      <c r="A3661" s="113"/>
      <c r="B3661" s="93"/>
      <c r="C3661" s="55"/>
      <c r="D3661" s="94" t="e">
        <f>VLOOKUP($C3660:$C$5004,$C$27:$D$5004,2,0)</f>
        <v>#N/A</v>
      </c>
      <c r="E3661" s="99"/>
      <c r="F3661" s="60" t="e">
        <f>VLOOKUP($E3661:$E$5004,'PLANO DE APLICAÇÃO'!$A$5:$B$1002,2,0)</f>
        <v>#N/A</v>
      </c>
      <c r="G3661" s="28"/>
      <c r="H3661" s="29" t="str">
        <f>IF(G3661=1,'ANEXO RP14'!$A$51,(IF(G3661=2,'ANEXO RP14'!$A$52,(IF(G3661=3,'ANEXO RP14'!$A$53,(IF(G3661=4,'ANEXO RP14'!$A$54,(IF(G3661=5,'ANEXO RP14'!$A$55,(IF(G3661=6,'ANEXO RP14'!$A$56,(IF(G3661=7,'ANEXO RP14'!$A$57,(IF(G3661=8,'ANEXO RP14'!$A$58,(IF(G3661=9,'ANEXO RP14'!$A$59,(IF(G3661=10,'ANEXO RP14'!$A$60,(IF(G3661=11,'ANEXO RP14'!$A$61,(IF(G3661=12,'ANEXO RP14'!$A$62,(IF(G3661=13,'ANEXO RP14'!$A$63,(IF(G3661=14,'ANEXO RP14'!$A$64,(IF(G3661=15,'ANEXO RP14'!$A$65,(IF(G3661=16,'ANEXO RP14'!$A$66," ")))))))))))))))))))))))))))))))</f>
        <v xml:space="preserve"> </v>
      </c>
      <c r="I3661" s="106"/>
      <c r="J3661" s="114"/>
      <c r="K3661" s="91"/>
    </row>
    <row r="3662" spans="1:11" s="30" customFormat="1" ht="41.25" customHeight="1" thickBot="1" x14ac:dyDescent="0.3">
      <c r="A3662" s="113"/>
      <c r="B3662" s="93"/>
      <c r="C3662" s="55"/>
      <c r="D3662" s="94" t="e">
        <f>VLOOKUP($C3661:$C$5004,$C$27:$D$5004,2,0)</f>
        <v>#N/A</v>
      </c>
      <c r="E3662" s="99"/>
      <c r="F3662" s="60" t="e">
        <f>VLOOKUP($E3662:$E$5004,'PLANO DE APLICAÇÃO'!$A$5:$B$1002,2,0)</f>
        <v>#N/A</v>
      </c>
      <c r="G3662" s="28"/>
      <c r="H3662" s="29" t="str">
        <f>IF(G3662=1,'ANEXO RP14'!$A$51,(IF(G3662=2,'ANEXO RP14'!$A$52,(IF(G3662=3,'ANEXO RP14'!$A$53,(IF(G3662=4,'ANEXO RP14'!$A$54,(IF(G3662=5,'ANEXO RP14'!$A$55,(IF(G3662=6,'ANEXO RP14'!$A$56,(IF(G3662=7,'ANEXO RP14'!$A$57,(IF(G3662=8,'ANEXO RP14'!$A$58,(IF(G3662=9,'ANEXO RP14'!$A$59,(IF(G3662=10,'ANEXO RP14'!$A$60,(IF(G3662=11,'ANEXO RP14'!$A$61,(IF(G3662=12,'ANEXO RP14'!$A$62,(IF(G3662=13,'ANEXO RP14'!$A$63,(IF(G3662=14,'ANEXO RP14'!$A$64,(IF(G3662=15,'ANEXO RP14'!$A$65,(IF(G3662=16,'ANEXO RP14'!$A$66," ")))))))))))))))))))))))))))))))</f>
        <v xml:space="preserve"> </v>
      </c>
      <c r="I3662" s="106"/>
      <c r="J3662" s="114"/>
      <c r="K3662" s="91"/>
    </row>
    <row r="3663" spans="1:11" s="30" customFormat="1" ht="41.25" customHeight="1" thickBot="1" x14ac:dyDescent="0.3">
      <c r="A3663" s="113"/>
      <c r="B3663" s="93"/>
      <c r="C3663" s="55"/>
      <c r="D3663" s="94" t="e">
        <f>VLOOKUP($C3662:$C$5004,$C$27:$D$5004,2,0)</f>
        <v>#N/A</v>
      </c>
      <c r="E3663" s="99"/>
      <c r="F3663" s="60" t="e">
        <f>VLOOKUP($E3663:$E$5004,'PLANO DE APLICAÇÃO'!$A$5:$B$1002,2,0)</f>
        <v>#N/A</v>
      </c>
      <c r="G3663" s="28"/>
      <c r="H3663" s="29" t="str">
        <f>IF(G3663=1,'ANEXO RP14'!$A$51,(IF(G3663=2,'ANEXO RP14'!$A$52,(IF(G3663=3,'ANEXO RP14'!$A$53,(IF(G3663=4,'ANEXO RP14'!$A$54,(IF(G3663=5,'ANEXO RP14'!$A$55,(IF(G3663=6,'ANEXO RP14'!$A$56,(IF(G3663=7,'ANEXO RP14'!$A$57,(IF(G3663=8,'ANEXO RP14'!$A$58,(IF(G3663=9,'ANEXO RP14'!$A$59,(IF(G3663=10,'ANEXO RP14'!$A$60,(IF(G3663=11,'ANEXO RP14'!$A$61,(IF(G3663=12,'ANEXO RP14'!$A$62,(IF(G3663=13,'ANEXO RP14'!$A$63,(IF(G3663=14,'ANEXO RP14'!$A$64,(IF(G3663=15,'ANEXO RP14'!$A$65,(IF(G3663=16,'ANEXO RP14'!$A$66," ")))))))))))))))))))))))))))))))</f>
        <v xml:space="preserve"> </v>
      </c>
      <c r="I3663" s="106"/>
      <c r="J3663" s="114"/>
      <c r="K3663" s="91"/>
    </row>
    <row r="3664" spans="1:11" s="30" customFormat="1" ht="41.25" customHeight="1" thickBot="1" x14ac:dyDescent="0.3">
      <c r="A3664" s="113"/>
      <c r="B3664" s="93"/>
      <c r="C3664" s="55"/>
      <c r="D3664" s="94" t="e">
        <f>VLOOKUP($C3663:$C$5004,$C$27:$D$5004,2,0)</f>
        <v>#N/A</v>
      </c>
      <c r="E3664" s="99"/>
      <c r="F3664" s="60" t="e">
        <f>VLOOKUP($E3664:$E$5004,'PLANO DE APLICAÇÃO'!$A$5:$B$1002,2,0)</f>
        <v>#N/A</v>
      </c>
      <c r="G3664" s="28"/>
      <c r="H3664" s="29" t="str">
        <f>IF(G3664=1,'ANEXO RP14'!$A$51,(IF(G3664=2,'ANEXO RP14'!$A$52,(IF(G3664=3,'ANEXO RP14'!$A$53,(IF(G3664=4,'ANEXO RP14'!$A$54,(IF(G3664=5,'ANEXO RP14'!$A$55,(IF(G3664=6,'ANEXO RP14'!$A$56,(IF(G3664=7,'ANEXO RP14'!$A$57,(IF(G3664=8,'ANEXO RP14'!$A$58,(IF(G3664=9,'ANEXO RP14'!$A$59,(IF(G3664=10,'ANEXO RP14'!$A$60,(IF(G3664=11,'ANEXO RP14'!$A$61,(IF(G3664=12,'ANEXO RP14'!$A$62,(IF(G3664=13,'ANEXO RP14'!$A$63,(IF(G3664=14,'ANEXO RP14'!$A$64,(IF(G3664=15,'ANEXO RP14'!$A$65,(IF(G3664=16,'ANEXO RP14'!$A$66," ")))))))))))))))))))))))))))))))</f>
        <v xml:space="preserve"> </v>
      </c>
      <c r="I3664" s="106"/>
      <c r="J3664" s="114"/>
      <c r="K3664" s="91"/>
    </row>
    <row r="3665" spans="1:11" s="30" customFormat="1" ht="41.25" customHeight="1" thickBot="1" x14ac:dyDescent="0.3">
      <c r="A3665" s="113"/>
      <c r="B3665" s="93"/>
      <c r="C3665" s="55"/>
      <c r="D3665" s="94" t="e">
        <f>VLOOKUP($C3664:$C$5004,$C$27:$D$5004,2,0)</f>
        <v>#N/A</v>
      </c>
      <c r="E3665" s="99"/>
      <c r="F3665" s="60" t="e">
        <f>VLOOKUP($E3665:$E$5004,'PLANO DE APLICAÇÃO'!$A$5:$B$1002,2,0)</f>
        <v>#N/A</v>
      </c>
      <c r="G3665" s="28"/>
      <c r="H3665" s="29" t="str">
        <f>IF(G3665=1,'ANEXO RP14'!$A$51,(IF(G3665=2,'ANEXO RP14'!$A$52,(IF(G3665=3,'ANEXO RP14'!$A$53,(IF(G3665=4,'ANEXO RP14'!$A$54,(IF(G3665=5,'ANEXO RP14'!$A$55,(IF(G3665=6,'ANEXO RP14'!$A$56,(IF(G3665=7,'ANEXO RP14'!$A$57,(IF(G3665=8,'ANEXO RP14'!$A$58,(IF(G3665=9,'ANEXO RP14'!$A$59,(IF(G3665=10,'ANEXO RP14'!$A$60,(IF(G3665=11,'ANEXO RP14'!$A$61,(IF(G3665=12,'ANEXO RP14'!$A$62,(IF(G3665=13,'ANEXO RP14'!$A$63,(IF(G3665=14,'ANEXO RP14'!$A$64,(IF(G3665=15,'ANEXO RP14'!$A$65,(IF(G3665=16,'ANEXO RP14'!$A$66," ")))))))))))))))))))))))))))))))</f>
        <v xml:space="preserve"> </v>
      </c>
      <c r="I3665" s="106"/>
      <c r="J3665" s="114"/>
      <c r="K3665" s="91"/>
    </row>
    <row r="3666" spans="1:11" s="30" customFormat="1" ht="41.25" customHeight="1" thickBot="1" x14ac:dyDescent="0.3">
      <c r="A3666" s="113"/>
      <c r="B3666" s="93"/>
      <c r="C3666" s="55"/>
      <c r="D3666" s="94" t="e">
        <f>VLOOKUP($C3665:$C$5004,$C$27:$D$5004,2,0)</f>
        <v>#N/A</v>
      </c>
      <c r="E3666" s="99"/>
      <c r="F3666" s="60" t="e">
        <f>VLOOKUP($E3666:$E$5004,'PLANO DE APLICAÇÃO'!$A$5:$B$1002,2,0)</f>
        <v>#N/A</v>
      </c>
      <c r="G3666" s="28"/>
      <c r="H3666" s="29" t="str">
        <f>IF(G3666=1,'ANEXO RP14'!$A$51,(IF(G3666=2,'ANEXO RP14'!$A$52,(IF(G3666=3,'ANEXO RP14'!$A$53,(IF(G3666=4,'ANEXO RP14'!$A$54,(IF(G3666=5,'ANEXO RP14'!$A$55,(IF(G3666=6,'ANEXO RP14'!$A$56,(IF(G3666=7,'ANEXO RP14'!$A$57,(IF(G3666=8,'ANEXO RP14'!$A$58,(IF(G3666=9,'ANEXO RP14'!$A$59,(IF(G3666=10,'ANEXO RP14'!$A$60,(IF(G3666=11,'ANEXO RP14'!$A$61,(IF(G3666=12,'ANEXO RP14'!$A$62,(IF(G3666=13,'ANEXO RP14'!$A$63,(IF(G3666=14,'ANEXO RP14'!$A$64,(IF(G3666=15,'ANEXO RP14'!$A$65,(IF(G3666=16,'ANEXO RP14'!$A$66," ")))))))))))))))))))))))))))))))</f>
        <v xml:space="preserve"> </v>
      </c>
      <c r="I3666" s="106"/>
      <c r="J3666" s="114"/>
      <c r="K3666" s="91"/>
    </row>
    <row r="3667" spans="1:11" s="30" customFormat="1" ht="41.25" customHeight="1" thickBot="1" x14ac:dyDescent="0.3">
      <c r="A3667" s="113"/>
      <c r="B3667" s="93"/>
      <c r="C3667" s="55"/>
      <c r="D3667" s="94" t="e">
        <f>VLOOKUP($C3666:$C$5004,$C$27:$D$5004,2,0)</f>
        <v>#N/A</v>
      </c>
      <c r="E3667" s="99"/>
      <c r="F3667" s="60" t="e">
        <f>VLOOKUP($E3667:$E$5004,'PLANO DE APLICAÇÃO'!$A$5:$B$1002,2,0)</f>
        <v>#N/A</v>
      </c>
      <c r="G3667" s="28"/>
      <c r="H3667" s="29" t="str">
        <f>IF(G3667=1,'ANEXO RP14'!$A$51,(IF(G3667=2,'ANEXO RP14'!$A$52,(IF(G3667=3,'ANEXO RP14'!$A$53,(IF(G3667=4,'ANEXO RP14'!$A$54,(IF(G3667=5,'ANEXO RP14'!$A$55,(IF(G3667=6,'ANEXO RP14'!$A$56,(IF(G3667=7,'ANEXO RP14'!$A$57,(IF(G3667=8,'ANEXO RP14'!$A$58,(IF(G3667=9,'ANEXO RP14'!$A$59,(IF(G3667=10,'ANEXO RP14'!$A$60,(IF(G3667=11,'ANEXO RP14'!$A$61,(IF(G3667=12,'ANEXO RP14'!$A$62,(IF(G3667=13,'ANEXO RP14'!$A$63,(IF(G3667=14,'ANEXO RP14'!$A$64,(IF(G3667=15,'ANEXO RP14'!$A$65,(IF(G3667=16,'ANEXO RP14'!$A$66," ")))))))))))))))))))))))))))))))</f>
        <v xml:space="preserve"> </v>
      </c>
      <c r="I3667" s="106"/>
      <c r="J3667" s="114"/>
      <c r="K3667" s="91"/>
    </row>
    <row r="3668" spans="1:11" s="30" customFormat="1" ht="41.25" customHeight="1" thickBot="1" x14ac:dyDescent="0.3">
      <c r="A3668" s="113"/>
      <c r="B3668" s="93"/>
      <c r="C3668" s="55"/>
      <c r="D3668" s="94" t="e">
        <f>VLOOKUP($C3667:$C$5004,$C$27:$D$5004,2,0)</f>
        <v>#N/A</v>
      </c>
      <c r="E3668" s="99"/>
      <c r="F3668" s="60" t="e">
        <f>VLOOKUP($E3668:$E$5004,'PLANO DE APLICAÇÃO'!$A$5:$B$1002,2,0)</f>
        <v>#N/A</v>
      </c>
      <c r="G3668" s="28"/>
      <c r="H3668" s="29" t="str">
        <f>IF(G3668=1,'ANEXO RP14'!$A$51,(IF(G3668=2,'ANEXO RP14'!$A$52,(IF(G3668=3,'ANEXO RP14'!$A$53,(IF(G3668=4,'ANEXO RP14'!$A$54,(IF(G3668=5,'ANEXO RP14'!$A$55,(IF(G3668=6,'ANEXO RP14'!$A$56,(IF(G3668=7,'ANEXO RP14'!$A$57,(IF(G3668=8,'ANEXO RP14'!$A$58,(IF(G3668=9,'ANEXO RP14'!$A$59,(IF(G3668=10,'ANEXO RP14'!$A$60,(IF(G3668=11,'ANEXO RP14'!$A$61,(IF(G3668=12,'ANEXO RP14'!$A$62,(IF(G3668=13,'ANEXO RP14'!$A$63,(IF(G3668=14,'ANEXO RP14'!$A$64,(IF(G3668=15,'ANEXO RP14'!$A$65,(IF(G3668=16,'ANEXO RP14'!$A$66," ")))))))))))))))))))))))))))))))</f>
        <v xml:space="preserve"> </v>
      </c>
      <c r="I3668" s="106"/>
      <c r="J3668" s="114"/>
      <c r="K3668" s="91"/>
    </row>
    <row r="3669" spans="1:11" s="30" customFormat="1" ht="41.25" customHeight="1" thickBot="1" x14ac:dyDescent="0.3">
      <c r="A3669" s="113"/>
      <c r="B3669" s="93"/>
      <c r="C3669" s="55"/>
      <c r="D3669" s="94" t="e">
        <f>VLOOKUP($C3668:$C$5004,$C$27:$D$5004,2,0)</f>
        <v>#N/A</v>
      </c>
      <c r="E3669" s="99"/>
      <c r="F3669" s="60" t="e">
        <f>VLOOKUP($E3669:$E$5004,'PLANO DE APLICAÇÃO'!$A$5:$B$1002,2,0)</f>
        <v>#N/A</v>
      </c>
      <c r="G3669" s="28"/>
      <c r="H3669" s="29" t="str">
        <f>IF(G3669=1,'ANEXO RP14'!$A$51,(IF(G3669=2,'ANEXO RP14'!$A$52,(IF(G3669=3,'ANEXO RP14'!$A$53,(IF(G3669=4,'ANEXO RP14'!$A$54,(IF(G3669=5,'ANEXO RP14'!$A$55,(IF(G3669=6,'ANEXO RP14'!$A$56,(IF(G3669=7,'ANEXO RP14'!$A$57,(IF(G3669=8,'ANEXO RP14'!$A$58,(IF(G3669=9,'ANEXO RP14'!$A$59,(IF(G3669=10,'ANEXO RP14'!$A$60,(IF(G3669=11,'ANEXO RP14'!$A$61,(IF(G3669=12,'ANEXO RP14'!$A$62,(IF(G3669=13,'ANEXO RP14'!$A$63,(IF(G3669=14,'ANEXO RP14'!$A$64,(IF(G3669=15,'ANEXO RP14'!$A$65,(IF(G3669=16,'ANEXO RP14'!$A$66," ")))))))))))))))))))))))))))))))</f>
        <v xml:space="preserve"> </v>
      </c>
      <c r="I3669" s="106"/>
      <c r="J3669" s="114"/>
      <c r="K3669" s="91"/>
    </row>
    <row r="3670" spans="1:11" s="30" customFormat="1" ht="41.25" customHeight="1" thickBot="1" x14ac:dyDescent="0.3">
      <c r="A3670" s="113"/>
      <c r="B3670" s="93"/>
      <c r="C3670" s="55"/>
      <c r="D3670" s="94" t="e">
        <f>VLOOKUP($C3669:$C$5004,$C$27:$D$5004,2,0)</f>
        <v>#N/A</v>
      </c>
      <c r="E3670" s="99"/>
      <c r="F3670" s="60" t="e">
        <f>VLOOKUP($E3670:$E$5004,'PLANO DE APLICAÇÃO'!$A$5:$B$1002,2,0)</f>
        <v>#N/A</v>
      </c>
      <c r="G3670" s="28"/>
      <c r="H3670" s="29" t="str">
        <f>IF(G3670=1,'ANEXO RP14'!$A$51,(IF(G3670=2,'ANEXO RP14'!$A$52,(IF(G3670=3,'ANEXO RP14'!$A$53,(IF(G3670=4,'ANEXO RP14'!$A$54,(IF(G3670=5,'ANEXO RP14'!$A$55,(IF(G3670=6,'ANEXO RP14'!$A$56,(IF(G3670=7,'ANEXO RP14'!$A$57,(IF(G3670=8,'ANEXO RP14'!$A$58,(IF(G3670=9,'ANEXO RP14'!$A$59,(IF(G3670=10,'ANEXO RP14'!$A$60,(IF(G3670=11,'ANEXO RP14'!$A$61,(IF(G3670=12,'ANEXO RP14'!$A$62,(IF(G3670=13,'ANEXO RP14'!$A$63,(IF(G3670=14,'ANEXO RP14'!$A$64,(IF(G3670=15,'ANEXO RP14'!$A$65,(IF(G3670=16,'ANEXO RP14'!$A$66," ")))))))))))))))))))))))))))))))</f>
        <v xml:space="preserve"> </v>
      </c>
      <c r="I3670" s="106"/>
      <c r="J3670" s="114"/>
      <c r="K3670" s="91"/>
    </row>
    <row r="3671" spans="1:11" s="30" customFormat="1" ht="41.25" customHeight="1" thickBot="1" x14ac:dyDescent="0.3">
      <c r="A3671" s="113"/>
      <c r="B3671" s="93"/>
      <c r="C3671" s="55"/>
      <c r="D3671" s="94" t="e">
        <f>VLOOKUP($C3670:$C$5004,$C$27:$D$5004,2,0)</f>
        <v>#N/A</v>
      </c>
      <c r="E3671" s="99"/>
      <c r="F3671" s="60" t="e">
        <f>VLOOKUP($E3671:$E$5004,'PLANO DE APLICAÇÃO'!$A$5:$B$1002,2,0)</f>
        <v>#N/A</v>
      </c>
      <c r="G3671" s="28"/>
      <c r="H3671" s="29" t="str">
        <f>IF(G3671=1,'ANEXO RP14'!$A$51,(IF(G3671=2,'ANEXO RP14'!$A$52,(IF(G3671=3,'ANEXO RP14'!$A$53,(IF(G3671=4,'ANEXO RP14'!$A$54,(IF(G3671=5,'ANEXO RP14'!$A$55,(IF(G3671=6,'ANEXO RP14'!$A$56,(IF(G3671=7,'ANEXO RP14'!$A$57,(IF(G3671=8,'ANEXO RP14'!$A$58,(IF(G3671=9,'ANEXO RP14'!$A$59,(IF(G3671=10,'ANEXO RP14'!$A$60,(IF(G3671=11,'ANEXO RP14'!$A$61,(IF(G3671=12,'ANEXO RP14'!$A$62,(IF(G3671=13,'ANEXO RP14'!$A$63,(IF(G3671=14,'ANEXO RP14'!$A$64,(IF(G3671=15,'ANEXO RP14'!$A$65,(IF(G3671=16,'ANEXO RP14'!$A$66," ")))))))))))))))))))))))))))))))</f>
        <v xml:space="preserve"> </v>
      </c>
      <c r="I3671" s="106"/>
      <c r="J3671" s="114"/>
      <c r="K3671" s="91"/>
    </row>
    <row r="3672" spans="1:11" s="30" customFormat="1" ht="41.25" customHeight="1" thickBot="1" x14ac:dyDescent="0.3">
      <c r="A3672" s="113"/>
      <c r="B3672" s="93"/>
      <c r="C3672" s="55"/>
      <c r="D3672" s="94" t="e">
        <f>VLOOKUP($C3671:$C$5004,$C$27:$D$5004,2,0)</f>
        <v>#N/A</v>
      </c>
      <c r="E3672" s="99"/>
      <c r="F3672" s="60" t="e">
        <f>VLOOKUP($E3672:$E$5004,'PLANO DE APLICAÇÃO'!$A$5:$B$1002,2,0)</f>
        <v>#N/A</v>
      </c>
      <c r="G3672" s="28"/>
      <c r="H3672" s="29" t="str">
        <f>IF(G3672=1,'ANEXO RP14'!$A$51,(IF(G3672=2,'ANEXO RP14'!$A$52,(IF(G3672=3,'ANEXO RP14'!$A$53,(IF(G3672=4,'ANEXO RP14'!$A$54,(IF(G3672=5,'ANEXO RP14'!$A$55,(IF(G3672=6,'ANEXO RP14'!$A$56,(IF(G3672=7,'ANEXO RP14'!$A$57,(IF(G3672=8,'ANEXO RP14'!$A$58,(IF(G3672=9,'ANEXO RP14'!$A$59,(IF(G3672=10,'ANEXO RP14'!$A$60,(IF(G3672=11,'ANEXO RP14'!$A$61,(IF(G3672=12,'ANEXO RP14'!$A$62,(IF(G3672=13,'ANEXO RP14'!$A$63,(IF(G3672=14,'ANEXO RP14'!$A$64,(IF(G3672=15,'ANEXO RP14'!$A$65,(IF(G3672=16,'ANEXO RP14'!$A$66," ")))))))))))))))))))))))))))))))</f>
        <v xml:space="preserve"> </v>
      </c>
      <c r="I3672" s="106"/>
      <c r="J3672" s="114"/>
      <c r="K3672" s="91"/>
    </row>
    <row r="3673" spans="1:11" s="30" customFormat="1" ht="41.25" customHeight="1" thickBot="1" x14ac:dyDescent="0.3">
      <c r="A3673" s="113"/>
      <c r="B3673" s="93"/>
      <c r="C3673" s="55"/>
      <c r="D3673" s="94" t="e">
        <f>VLOOKUP($C3672:$C$5004,$C$27:$D$5004,2,0)</f>
        <v>#N/A</v>
      </c>
      <c r="E3673" s="99"/>
      <c r="F3673" s="60" t="e">
        <f>VLOOKUP($E3673:$E$5004,'PLANO DE APLICAÇÃO'!$A$5:$B$1002,2,0)</f>
        <v>#N/A</v>
      </c>
      <c r="G3673" s="28"/>
      <c r="H3673" s="29" t="str">
        <f>IF(G3673=1,'ANEXO RP14'!$A$51,(IF(G3673=2,'ANEXO RP14'!$A$52,(IF(G3673=3,'ANEXO RP14'!$A$53,(IF(G3673=4,'ANEXO RP14'!$A$54,(IF(G3673=5,'ANEXO RP14'!$A$55,(IF(G3673=6,'ANEXO RP14'!$A$56,(IF(G3673=7,'ANEXO RP14'!$A$57,(IF(G3673=8,'ANEXO RP14'!$A$58,(IF(G3673=9,'ANEXO RP14'!$A$59,(IF(G3673=10,'ANEXO RP14'!$A$60,(IF(G3673=11,'ANEXO RP14'!$A$61,(IF(G3673=12,'ANEXO RP14'!$A$62,(IF(G3673=13,'ANEXO RP14'!$A$63,(IF(G3673=14,'ANEXO RP14'!$A$64,(IF(G3673=15,'ANEXO RP14'!$A$65,(IF(G3673=16,'ANEXO RP14'!$A$66," ")))))))))))))))))))))))))))))))</f>
        <v xml:space="preserve"> </v>
      </c>
      <c r="I3673" s="106"/>
      <c r="J3673" s="114"/>
      <c r="K3673" s="91"/>
    </row>
    <row r="3674" spans="1:11" s="30" customFormat="1" ht="41.25" customHeight="1" thickBot="1" x14ac:dyDescent="0.3">
      <c r="A3674" s="113"/>
      <c r="B3674" s="93"/>
      <c r="C3674" s="55"/>
      <c r="D3674" s="94" t="e">
        <f>VLOOKUP($C3673:$C$5004,$C$27:$D$5004,2,0)</f>
        <v>#N/A</v>
      </c>
      <c r="E3674" s="99"/>
      <c r="F3674" s="60" t="e">
        <f>VLOOKUP($E3674:$E$5004,'PLANO DE APLICAÇÃO'!$A$5:$B$1002,2,0)</f>
        <v>#N/A</v>
      </c>
      <c r="G3674" s="28"/>
      <c r="H3674" s="29" t="str">
        <f>IF(G3674=1,'ANEXO RP14'!$A$51,(IF(G3674=2,'ANEXO RP14'!$A$52,(IF(G3674=3,'ANEXO RP14'!$A$53,(IF(G3674=4,'ANEXO RP14'!$A$54,(IF(G3674=5,'ANEXO RP14'!$A$55,(IF(G3674=6,'ANEXO RP14'!$A$56,(IF(G3674=7,'ANEXO RP14'!$A$57,(IF(G3674=8,'ANEXO RP14'!$A$58,(IF(G3674=9,'ANEXO RP14'!$A$59,(IF(G3674=10,'ANEXO RP14'!$A$60,(IF(G3674=11,'ANEXO RP14'!$A$61,(IF(G3674=12,'ANEXO RP14'!$A$62,(IF(G3674=13,'ANEXO RP14'!$A$63,(IF(G3674=14,'ANEXO RP14'!$A$64,(IF(G3674=15,'ANEXO RP14'!$A$65,(IF(G3674=16,'ANEXO RP14'!$A$66," ")))))))))))))))))))))))))))))))</f>
        <v xml:space="preserve"> </v>
      </c>
      <c r="I3674" s="106"/>
      <c r="J3674" s="114"/>
      <c r="K3674" s="91"/>
    </row>
    <row r="3675" spans="1:11" s="30" customFormat="1" ht="41.25" customHeight="1" thickBot="1" x14ac:dyDescent="0.3">
      <c r="A3675" s="113"/>
      <c r="B3675" s="93"/>
      <c r="C3675" s="55"/>
      <c r="D3675" s="94" t="e">
        <f>VLOOKUP($C3674:$C$5004,$C$27:$D$5004,2,0)</f>
        <v>#N/A</v>
      </c>
      <c r="E3675" s="99"/>
      <c r="F3675" s="60" t="e">
        <f>VLOOKUP($E3675:$E$5004,'PLANO DE APLICAÇÃO'!$A$5:$B$1002,2,0)</f>
        <v>#N/A</v>
      </c>
      <c r="G3675" s="28"/>
      <c r="H3675" s="29" t="str">
        <f>IF(G3675=1,'ANEXO RP14'!$A$51,(IF(G3675=2,'ANEXO RP14'!$A$52,(IF(G3675=3,'ANEXO RP14'!$A$53,(IF(G3675=4,'ANEXO RP14'!$A$54,(IF(G3675=5,'ANEXO RP14'!$A$55,(IF(G3675=6,'ANEXO RP14'!$A$56,(IF(G3675=7,'ANEXO RP14'!$A$57,(IF(G3675=8,'ANEXO RP14'!$A$58,(IF(G3675=9,'ANEXO RP14'!$A$59,(IF(G3675=10,'ANEXO RP14'!$A$60,(IF(G3675=11,'ANEXO RP14'!$A$61,(IF(G3675=12,'ANEXO RP14'!$A$62,(IF(G3675=13,'ANEXO RP14'!$A$63,(IF(G3675=14,'ANEXO RP14'!$A$64,(IF(G3675=15,'ANEXO RP14'!$A$65,(IF(G3675=16,'ANEXO RP14'!$A$66," ")))))))))))))))))))))))))))))))</f>
        <v xml:space="preserve"> </v>
      </c>
      <c r="I3675" s="106"/>
      <c r="J3675" s="114"/>
      <c r="K3675" s="91"/>
    </row>
    <row r="3676" spans="1:11" s="30" customFormat="1" ht="41.25" customHeight="1" thickBot="1" x14ac:dyDescent="0.3">
      <c r="A3676" s="113"/>
      <c r="B3676" s="93"/>
      <c r="C3676" s="55"/>
      <c r="D3676" s="94" t="e">
        <f>VLOOKUP($C3675:$C$5004,$C$27:$D$5004,2,0)</f>
        <v>#N/A</v>
      </c>
      <c r="E3676" s="99"/>
      <c r="F3676" s="60" t="e">
        <f>VLOOKUP($E3676:$E$5004,'PLANO DE APLICAÇÃO'!$A$5:$B$1002,2,0)</f>
        <v>#N/A</v>
      </c>
      <c r="G3676" s="28"/>
      <c r="H3676" s="29" t="str">
        <f>IF(G3676=1,'ANEXO RP14'!$A$51,(IF(G3676=2,'ANEXO RP14'!$A$52,(IF(G3676=3,'ANEXO RP14'!$A$53,(IF(G3676=4,'ANEXO RP14'!$A$54,(IF(G3676=5,'ANEXO RP14'!$A$55,(IF(G3676=6,'ANEXO RP14'!$A$56,(IF(G3676=7,'ANEXO RP14'!$A$57,(IF(G3676=8,'ANEXO RP14'!$A$58,(IF(G3676=9,'ANEXO RP14'!$A$59,(IF(G3676=10,'ANEXO RP14'!$A$60,(IF(G3676=11,'ANEXO RP14'!$A$61,(IF(G3676=12,'ANEXO RP14'!$A$62,(IF(G3676=13,'ANEXO RP14'!$A$63,(IF(G3676=14,'ANEXO RP14'!$A$64,(IF(G3676=15,'ANEXO RP14'!$A$65,(IF(G3676=16,'ANEXO RP14'!$A$66," ")))))))))))))))))))))))))))))))</f>
        <v xml:space="preserve"> </v>
      </c>
      <c r="I3676" s="106"/>
      <c r="J3676" s="114"/>
      <c r="K3676" s="91"/>
    </row>
    <row r="3677" spans="1:11" s="30" customFormat="1" ht="41.25" customHeight="1" thickBot="1" x14ac:dyDescent="0.3">
      <c r="A3677" s="113"/>
      <c r="B3677" s="93"/>
      <c r="C3677" s="55"/>
      <c r="D3677" s="94" t="e">
        <f>VLOOKUP($C3676:$C$5004,$C$27:$D$5004,2,0)</f>
        <v>#N/A</v>
      </c>
      <c r="E3677" s="99"/>
      <c r="F3677" s="60" t="e">
        <f>VLOOKUP($E3677:$E$5004,'PLANO DE APLICAÇÃO'!$A$5:$B$1002,2,0)</f>
        <v>#N/A</v>
      </c>
      <c r="G3677" s="28"/>
      <c r="H3677" s="29" t="str">
        <f>IF(G3677=1,'ANEXO RP14'!$A$51,(IF(G3677=2,'ANEXO RP14'!$A$52,(IF(G3677=3,'ANEXO RP14'!$A$53,(IF(G3677=4,'ANEXO RP14'!$A$54,(IF(G3677=5,'ANEXO RP14'!$A$55,(IF(G3677=6,'ANEXO RP14'!$A$56,(IF(G3677=7,'ANEXO RP14'!$A$57,(IF(G3677=8,'ANEXO RP14'!$A$58,(IF(G3677=9,'ANEXO RP14'!$A$59,(IF(G3677=10,'ANEXO RP14'!$A$60,(IF(G3677=11,'ANEXO RP14'!$A$61,(IF(G3677=12,'ANEXO RP14'!$A$62,(IF(G3677=13,'ANEXO RP14'!$A$63,(IF(G3677=14,'ANEXO RP14'!$A$64,(IF(G3677=15,'ANEXO RP14'!$A$65,(IF(G3677=16,'ANEXO RP14'!$A$66," ")))))))))))))))))))))))))))))))</f>
        <v xml:space="preserve"> </v>
      </c>
      <c r="I3677" s="106"/>
      <c r="J3677" s="114"/>
      <c r="K3677" s="91"/>
    </row>
    <row r="3678" spans="1:11" s="30" customFormat="1" ht="41.25" customHeight="1" thickBot="1" x14ac:dyDescent="0.3">
      <c r="A3678" s="113"/>
      <c r="B3678" s="93"/>
      <c r="C3678" s="55"/>
      <c r="D3678" s="94" t="e">
        <f>VLOOKUP($C3677:$C$5004,$C$27:$D$5004,2,0)</f>
        <v>#N/A</v>
      </c>
      <c r="E3678" s="99"/>
      <c r="F3678" s="60" t="e">
        <f>VLOOKUP($E3678:$E$5004,'PLANO DE APLICAÇÃO'!$A$5:$B$1002,2,0)</f>
        <v>#N/A</v>
      </c>
      <c r="G3678" s="28"/>
      <c r="H3678" s="29" t="str">
        <f>IF(G3678=1,'ANEXO RP14'!$A$51,(IF(G3678=2,'ANEXO RP14'!$A$52,(IF(G3678=3,'ANEXO RP14'!$A$53,(IF(G3678=4,'ANEXO RP14'!$A$54,(IF(G3678=5,'ANEXO RP14'!$A$55,(IF(G3678=6,'ANEXO RP14'!$A$56,(IF(G3678=7,'ANEXO RP14'!$A$57,(IF(G3678=8,'ANEXO RP14'!$A$58,(IF(G3678=9,'ANEXO RP14'!$A$59,(IF(G3678=10,'ANEXO RP14'!$A$60,(IF(G3678=11,'ANEXO RP14'!$A$61,(IF(G3678=12,'ANEXO RP14'!$A$62,(IF(G3678=13,'ANEXO RP14'!$A$63,(IF(G3678=14,'ANEXO RP14'!$A$64,(IF(G3678=15,'ANEXO RP14'!$A$65,(IF(G3678=16,'ANEXO RP14'!$A$66," ")))))))))))))))))))))))))))))))</f>
        <v xml:space="preserve"> </v>
      </c>
      <c r="I3678" s="106"/>
      <c r="J3678" s="114"/>
      <c r="K3678" s="91"/>
    </row>
    <row r="3679" spans="1:11" s="30" customFormat="1" ht="41.25" customHeight="1" thickBot="1" x14ac:dyDescent="0.3">
      <c r="A3679" s="113"/>
      <c r="B3679" s="93"/>
      <c r="C3679" s="55"/>
      <c r="D3679" s="94" t="e">
        <f>VLOOKUP($C3678:$C$5004,$C$27:$D$5004,2,0)</f>
        <v>#N/A</v>
      </c>
      <c r="E3679" s="99"/>
      <c r="F3679" s="60" t="e">
        <f>VLOOKUP($E3679:$E$5004,'PLANO DE APLICAÇÃO'!$A$5:$B$1002,2,0)</f>
        <v>#N/A</v>
      </c>
      <c r="G3679" s="28"/>
      <c r="H3679" s="29" t="str">
        <f>IF(G3679=1,'ANEXO RP14'!$A$51,(IF(G3679=2,'ANEXO RP14'!$A$52,(IF(G3679=3,'ANEXO RP14'!$A$53,(IF(G3679=4,'ANEXO RP14'!$A$54,(IF(G3679=5,'ANEXO RP14'!$A$55,(IF(G3679=6,'ANEXO RP14'!$A$56,(IF(G3679=7,'ANEXO RP14'!$A$57,(IF(G3679=8,'ANEXO RP14'!$A$58,(IF(G3679=9,'ANEXO RP14'!$A$59,(IF(G3679=10,'ANEXO RP14'!$A$60,(IF(G3679=11,'ANEXO RP14'!$A$61,(IF(G3679=12,'ANEXO RP14'!$A$62,(IF(G3679=13,'ANEXO RP14'!$A$63,(IF(G3679=14,'ANEXO RP14'!$A$64,(IF(G3679=15,'ANEXO RP14'!$A$65,(IF(G3679=16,'ANEXO RP14'!$A$66," ")))))))))))))))))))))))))))))))</f>
        <v xml:space="preserve"> </v>
      </c>
      <c r="I3679" s="106"/>
      <c r="J3679" s="114"/>
      <c r="K3679" s="91"/>
    </row>
    <row r="3680" spans="1:11" s="30" customFormat="1" ht="41.25" customHeight="1" thickBot="1" x14ac:dyDescent="0.3">
      <c r="A3680" s="113"/>
      <c r="B3680" s="93"/>
      <c r="C3680" s="55"/>
      <c r="D3680" s="94" t="e">
        <f>VLOOKUP($C3679:$C$5004,$C$27:$D$5004,2,0)</f>
        <v>#N/A</v>
      </c>
      <c r="E3680" s="99"/>
      <c r="F3680" s="60" t="e">
        <f>VLOOKUP($E3680:$E$5004,'PLANO DE APLICAÇÃO'!$A$5:$B$1002,2,0)</f>
        <v>#N/A</v>
      </c>
      <c r="G3680" s="28"/>
      <c r="H3680" s="29" t="str">
        <f>IF(G3680=1,'ANEXO RP14'!$A$51,(IF(G3680=2,'ANEXO RP14'!$A$52,(IF(G3680=3,'ANEXO RP14'!$A$53,(IF(G3680=4,'ANEXO RP14'!$A$54,(IF(G3680=5,'ANEXO RP14'!$A$55,(IF(G3680=6,'ANEXO RP14'!$A$56,(IF(G3680=7,'ANEXO RP14'!$A$57,(IF(G3680=8,'ANEXO RP14'!$A$58,(IF(G3680=9,'ANEXO RP14'!$A$59,(IF(G3680=10,'ANEXO RP14'!$A$60,(IF(G3680=11,'ANEXO RP14'!$A$61,(IF(G3680=12,'ANEXO RP14'!$A$62,(IF(G3680=13,'ANEXO RP14'!$A$63,(IF(G3680=14,'ANEXO RP14'!$A$64,(IF(G3680=15,'ANEXO RP14'!$A$65,(IF(G3680=16,'ANEXO RP14'!$A$66," ")))))))))))))))))))))))))))))))</f>
        <v xml:space="preserve"> </v>
      </c>
      <c r="I3680" s="106"/>
      <c r="J3680" s="114"/>
      <c r="K3680" s="91"/>
    </row>
    <row r="3681" spans="1:11" s="30" customFormat="1" ht="41.25" customHeight="1" thickBot="1" x14ac:dyDescent="0.3">
      <c r="A3681" s="113"/>
      <c r="B3681" s="93"/>
      <c r="C3681" s="55"/>
      <c r="D3681" s="94" t="e">
        <f>VLOOKUP($C3680:$C$5004,$C$27:$D$5004,2,0)</f>
        <v>#N/A</v>
      </c>
      <c r="E3681" s="99"/>
      <c r="F3681" s="60" t="e">
        <f>VLOOKUP($E3681:$E$5004,'PLANO DE APLICAÇÃO'!$A$5:$B$1002,2,0)</f>
        <v>#N/A</v>
      </c>
      <c r="G3681" s="28"/>
      <c r="H3681" s="29" t="str">
        <f>IF(G3681=1,'ANEXO RP14'!$A$51,(IF(G3681=2,'ANEXO RP14'!$A$52,(IF(G3681=3,'ANEXO RP14'!$A$53,(IF(G3681=4,'ANEXO RP14'!$A$54,(IF(G3681=5,'ANEXO RP14'!$A$55,(IF(G3681=6,'ANEXO RP14'!$A$56,(IF(G3681=7,'ANEXO RP14'!$A$57,(IF(G3681=8,'ANEXO RP14'!$A$58,(IF(G3681=9,'ANEXO RP14'!$A$59,(IF(G3681=10,'ANEXO RP14'!$A$60,(IF(G3681=11,'ANEXO RP14'!$A$61,(IF(G3681=12,'ANEXO RP14'!$A$62,(IF(G3681=13,'ANEXO RP14'!$A$63,(IF(G3681=14,'ANEXO RP14'!$A$64,(IF(G3681=15,'ANEXO RP14'!$A$65,(IF(G3681=16,'ANEXO RP14'!$A$66," ")))))))))))))))))))))))))))))))</f>
        <v xml:space="preserve"> </v>
      </c>
      <c r="I3681" s="106"/>
      <c r="J3681" s="114"/>
      <c r="K3681" s="91"/>
    </row>
    <row r="3682" spans="1:11" s="30" customFormat="1" ht="41.25" customHeight="1" thickBot="1" x14ac:dyDescent="0.3">
      <c r="A3682" s="113"/>
      <c r="B3682" s="93"/>
      <c r="C3682" s="55"/>
      <c r="D3682" s="94" t="e">
        <f>VLOOKUP($C3681:$C$5004,$C$27:$D$5004,2,0)</f>
        <v>#N/A</v>
      </c>
      <c r="E3682" s="99"/>
      <c r="F3682" s="60" t="e">
        <f>VLOOKUP($E3682:$E$5004,'PLANO DE APLICAÇÃO'!$A$5:$B$1002,2,0)</f>
        <v>#N/A</v>
      </c>
      <c r="G3682" s="28"/>
      <c r="H3682" s="29" t="str">
        <f>IF(G3682=1,'ANEXO RP14'!$A$51,(IF(G3682=2,'ANEXO RP14'!$A$52,(IF(G3682=3,'ANEXO RP14'!$A$53,(IF(G3682=4,'ANEXO RP14'!$A$54,(IF(G3682=5,'ANEXO RP14'!$A$55,(IF(G3682=6,'ANEXO RP14'!$A$56,(IF(G3682=7,'ANEXO RP14'!$A$57,(IF(G3682=8,'ANEXO RP14'!$A$58,(IF(G3682=9,'ANEXO RP14'!$A$59,(IF(G3682=10,'ANEXO RP14'!$A$60,(IF(G3682=11,'ANEXO RP14'!$A$61,(IF(G3682=12,'ANEXO RP14'!$A$62,(IF(G3682=13,'ANEXO RP14'!$A$63,(IF(G3682=14,'ANEXO RP14'!$A$64,(IF(G3682=15,'ANEXO RP14'!$A$65,(IF(G3682=16,'ANEXO RP14'!$A$66," ")))))))))))))))))))))))))))))))</f>
        <v xml:space="preserve"> </v>
      </c>
      <c r="I3682" s="106"/>
      <c r="J3682" s="114"/>
      <c r="K3682" s="91"/>
    </row>
    <row r="3683" spans="1:11" s="30" customFormat="1" ht="41.25" customHeight="1" thickBot="1" x14ac:dyDescent="0.3">
      <c r="A3683" s="113"/>
      <c r="B3683" s="93"/>
      <c r="C3683" s="55"/>
      <c r="D3683" s="94" t="e">
        <f>VLOOKUP($C3682:$C$5004,$C$27:$D$5004,2,0)</f>
        <v>#N/A</v>
      </c>
      <c r="E3683" s="99"/>
      <c r="F3683" s="60" t="e">
        <f>VLOOKUP($E3683:$E$5004,'PLANO DE APLICAÇÃO'!$A$5:$B$1002,2,0)</f>
        <v>#N/A</v>
      </c>
      <c r="G3683" s="28"/>
      <c r="H3683" s="29" t="str">
        <f>IF(G3683=1,'ANEXO RP14'!$A$51,(IF(G3683=2,'ANEXO RP14'!$A$52,(IF(G3683=3,'ANEXO RP14'!$A$53,(IF(G3683=4,'ANEXO RP14'!$A$54,(IF(G3683=5,'ANEXO RP14'!$A$55,(IF(G3683=6,'ANEXO RP14'!$A$56,(IF(G3683=7,'ANEXO RP14'!$A$57,(IF(G3683=8,'ANEXO RP14'!$A$58,(IF(G3683=9,'ANEXO RP14'!$A$59,(IF(G3683=10,'ANEXO RP14'!$A$60,(IF(G3683=11,'ANEXO RP14'!$A$61,(IF(G3683=12,'ANEXO RP14'!$A$62,(IF(G3683=13,'ANEXO RP14'!$A$63,(IF(G3683=14,'ANEXO RP14'!$A$64,(IF(G3683=15,'ANEXO RP14'!$A$65,(IF(G3683=16,'ANEXO RP14'!$A$66," ")))))))))))))))))))))))))))))))</f>
        <v xml:space="preserve"> </v>
      </c>
      <c r="I3683" s="106"/>
      <c r="J3683" s="114"/>
      <c r="K3683" s="91"/>
    </row>
    <row r="3684" spans="1:11" s="30" customFormat="1" ht="41.25" customHeight="1" thickBot="1" x14ac:dyDescent="0.3">
      <c r="A3684" s="113"/>
      <c r="B3684" s="93"/>
      <c r="C3684" s="55"/>
      <c r="D3684" s="94" t="e">
        <f>VLOOKUP($C3683:$C$5004,$C$27:$D$5004,2,0)</f>
        <v>#N/A</v>
      </c>
      <c r="E3684" s="99"/>
      <c r="F3684" s="60" t="e">
        <f>VLOOKUP($E3684:$E$5004,'PLANO DE APLICAÇÃO'!$A$5:$B$1002,2,0)</f>
        <v>#N/A</v>
      </c>
      <c r="G3684" s="28"/>
      <c r="H3684" s="29" t="str">
        <f>IF(G3684=1,'ANEXO RP14'!$A$51,(IF(G3684=2,'ANEXO RP14'!$A$52,(IF(G3684=3,'ANEXO RP14'!$A$53,(IF(G3684=4,'ANEXO RP14'!$A$54,(IF(G3684=5,'ANEXO RP14'!$A$55,(IF(G3684=6,'ANEXO RP14'!$A$56,(IF(G3684=7,'ANEXO RP14'!$A$57,(IF(G3684=8,'ANEXO RP14'!$A$58,(IF(G3684=9,'ANEXO RP14'!$A$59,(IF(G3684=10,'ANEXO RP14'!$A$60,(IF(G3684=11,'ANEXO RP14'!$A$61,(IF(G3684=12,'ANEXO RP14'!$A$62,(IF(G3684=13,'ANEXO RP14'!$A$63,(IF(G3684=14,'ANEXO RP14'!$A$64,(IF(G3684=15,'ANEXO RP14'!$A$65,(IF(G3684=16,'ANEXO RP14'!$A$66," ")))))))))))))))))))))))))))))))</f>
        <v xml:space="preserve"> </v>
      </c>
      <c r="I3684" s="106"/>
      <c r="J3684" s="114"/>
      <c r="K3684" s="91"/>
    </row>
    <row r="3685" spans="1:11" s="30" customFormat="1" ht="41.25" customHeight="1" thickBot="1" x14ac:dyDescent="0.3">
      <c r="A3685" s="113"/>
      <c r="B3685" s="93"/>
      <c r="C3685" s="55"/>
      <c r="D3685" s="94" t="e">
        <f>VLOOKUP($C3684:$C$5004,$C$27:$D$5004,2,0)</f>
        <v>#N/A</v>
      </c>
      <c r="E3685" s="99"/>
      <c r="F3685" s="60" t="e">
        <f>VLOOKUP($E3685:$E$5004,'PLANO DE APLICAÇÃO'!$A$5:$B$1002,2,0)</f>
        <v>#N/A</v>
      </c>
      <c r="G3685" s="28"/>
      <c r="H3685" s="29" t="str">
        <f>IF(G3685=1,'ANEXO RP14'!$A$51,(IF(G3685=2,'ANEXO RP14'!$A$52,(IF(G3685=3,'ANEXO RP14'!$A$53,(IF(G3685=4,'ANEXO RP14'!$A$54,(IF(G3685=5,'ANEXO RP14'!$A$55,(IF(G3685=6,'ANEXO RP14'!$A$56,(IF(G3685=7,'ANEXO RP14'!$A$57,(IF(G3685=8,'ANEXO RP14'!$A$58,(IF(G3685=9,'ANEXO RP14'!$A$59,(IF(G3685=10,'ANEXO RP14'!$A$60,(IF(G3685=11,'ANEXO RP14'!$A$61,(IF(G3685=12,'ANEXO RP14'!$A$62,(IF(G3685=13,'ANEXO RP14'!$A$63,(IF(G3685=14,'ANEXO RP14'!$A$64,(IF(G3685=15,'ANEXO RP14'!$A$65,(IF(G3685=16,'ANEXO RP14'!$A$66," ")))))))))))))))))))))))))))))))</f>
        <v xml:space="preserve"> </v>
      </c>
      <c r="I3685" s="106"/>
      <c r="J3685" s="114"/>
      <c r="K3685" s="91"/>
    </row>
    <row r="3686" spans="1:11" s="30" customFormat="1" ht="41.25" customHeight="1" thickBot="1" x14ac:dyDescent="0.3">
      <c r="A3686" s="113"/>
      <c r="B3686" s="93"/>
      <c r="C3686" s="55"/>
      <c r="D3686" s="94" t="e">
        <f>VLOOKUP($C3685:$C$5004,$C$27:$D$5004,2,0)</f>
        <v>#N/A</v>
      </c>
      <c r="E3686" s="99"/>
      <c r="F3686" s="60" t="e">
        <f>VLOOKUP($E3686:$E$5004,'PLANO DE APLICAÇÃO'!$A$5:$B$1002,2,0)</f>
        <v>#N/A</v>
      </c>
      <c r="G3686" s="28"/>
      <c r="H3686" s="29" t="str">
        <f>IF(G3686=1,'ANEXO RP14'!$A$51,(IF(G3686=2,'ANEXO RP14'!$A$52,(IF(G3686=3,'ANEXO RP14'!$A$53,(IF(G3686=4,'ANEXO RP14'!$A$54,(IF(G3686=5,'ANEXO RP14'!$A$55,(IF(G3686=6,'ANEXO RP14'!$A$56,(IF(G3686=7,'ANEXO RP14'!$A$57,(IF(G3686=8,'ANEXO RP14'!$A$58,(IF(G3686=9,'ANEXO RP14'!$A$59,(IF(G3686=10,'ANEXO RP14'!$A$60,(IF(G3686=11,'ANEXO RP14'!$A$61,(IF(G3686=12,'ANEXO RP14'!$A$62,(IF(G3686=13,'ANEXO RP14'!$A$63,(IF(G3686=14,'ANEXO RP14'!$A$64,(IF(G3686=15,'ANEXO RP14'!$A$65,(IF(G3686=16,'ANEXO RP14'!$A$66," ")))))))))))))))))))))))))))))))</f>
        <v xml:space="preserve"> </v>
      </c>
      <c r="I3686" s="106"/>
      <c r="J3686" s="114"/>
      <c r="K3686" s="91"/>
    </row>
    <row r="3687" spans="1:11" s="30" customFormat="1" ht="41.25" customHeight="1" thickBot="1" x14ac:dyDescent="0.3">
      <c r="A3687" s="113"/>
      <c r="B3687" s="93"/>
      <c r="C3687" s="55"/>
      <c r="D3687" s="94" t="e">
        <f>VLOOKUP($C3686:$C$5004,$C$27:$D$5004,2,0)</f>
        <v>#N/A</v>
      </c>
      <c r="E3687" s="99"/>
      <c r="F3687" s="60" t="e">
        <f>VLOOKUP($E3687:$E$5004,'PLANO DE APLICAÇÃO'!$A$5:$B$1002,2,0)</f>
        <v>#N/A</v>
      </c>
      <c r="G3687" s="28"/>
      <c r="H3687" s="29" t="str">
        <f>IF(G3687=1,'ANEXO RP14'!$A$51,(IF(G3687=2,'ANEXO RP14'!$A$52,(IF(G3687=3,'ANEXO RP14'!$A$53,(IF(G3687=4,'ANEXO RP14'!$A$54,(IF(G3687=5,'ANEXO RP14'!$A$55,(IF(G3687=6,'ANEXO RP14'!$A$56,(IF(G3687=7,'ANEXO RP14'!$A$57,(IF(G3687=8,'ANEXO RP14'!$A$58,(IF(G3687=9,'ANEXO RP14'!$A$59,(IF(G3687=10,'ANEXO RP14'!$A$60,(IF(G3687=11,'ANEXO RP14'!$A$61,(IF(G3687=12,'ANEXO RP14'!$A$62,(IF(G3687=13,'ANEXO RP14'!$A$63,(IF(G3687=14,'ANEXO RP14'!$A$64,(IF(G3687=15,'ANEXO RP14'!$A$65,(IF(G3687=16,'ANEXO RP14'!$A$66," ")))))))))))))))))))))))))))))))</f>
        <v xml:space="preserve"> </v>
      </c>
      <c r="I3687" s="106"/>
      <c r="J3687" s="114"/>
      <c r="K3687" s="91"/>
    </row>
    <row r="3688" spans="1:11" s="30" customFormat="1" ht="41.25" customHeight="1" thickBot="1" x14ac:dyDescent="0.3">
      <c r="A3688" s="113"/>
      <c r="B3688" s="93"/>
      <c r="C3688" s="55"/>
      <c r="D3688" s="94" t="e">
        <f>VLOOKUP($C3687:$C$5004,$C$27:$D$5004,2,0)</f>
        <v>#N/A</v>
      </c>
      <c r="E3688" s="99"/>
      <c r="F3688" s="60" t="e">
        <f>VLOOKUP($E3688:$E$5004,'PLANO DE APLICAÇÃO'!$A$5:$B$1002,2,0)</f>
        <v>#N/A</v>
      </c>
      <c r="G3688" s="28"/>
      <c r="H3688" s="29" t="str">
        <f>IF(G3688=1,'ANEXO RP14'!$A$51,(IF(G3688=2,'ANEXO RP14'!$A$52,(IF(G3688=3,'ANEXO RP14'!$A$53,(IF(G3688=4,'ANEXO RP14'!$A$54,(IF(G3688=5,'ANEXO RP14'!$A$55,(IF(G3688=6,'ANEXO RP14'!$A$56,(IF(G3688=7,'ANEXO RP14'!$A$57,(IF(G3688=8,'ANEXO RP14'!$A$58,(IF(G3688=9,'ANEXO RP14'!$A$59,(IF(G3688=10,'ANEXO RP14'!$A$60,(IF(G3688=11,'ANEXO RP14'!$A$61,(IF(G3688=12,'ANEXO RP14'!$A$62,(IF(G3688=13,'ANEXO RP14'!$A$63,(IF(G3688=14,'ANEXO RP14'!$A$64,(IF(G3688=15,'ANEXO RP14'!$A$65,(IF(G3688=16,'ANEXO RP14'!$A$66," ")))))))))))))))))))))))))))))))</f>
        <v xml:space="preserve"> </v>
      </c>
      <c r="I3688" s="106"/>
      <c r="J3688" s="114"/>
      <c r="K3688" s="91"/>
    </row>
    <row r="3689" spans="1:11" s="30" customFormat="1" ht="41.25" customHeight="1" thickBot="1" x14ac:dyDescent="0.3">
      <c r="A3689" s="113"/>
      <c r="B3689" s="93"/>
      <c r="C3689" s="55"/>
      <c r="D3689" s="94" t="e">
        <f>VLOOKUP($C3688:$C$5004,$C$27:$D$5004,2,0)</f>
        <v>#N/A</v>
      </c>
      <c r="E3689" s="99"/>
      <c r="F3689" s="60" t="e">
        <f>VLOOKUP($E3689:$E$5004,'PLANO DE APLICAÇÃO'!$A$5:$B$1002,2,0)</f>
        <v>#N/A</v>
      </c>
      <c r="G3689" s="28"/>
      <c r="H3689" s="29" t="str">
        <f>IF(G3689=1,'ANEXO RP14'!$A$51,(IF(G3689=2,'ANEXO RP14'!$A$52,(IF(G3689=3,'ANEXO RP14'!$A$53,(IF(G3689=4,'ANEXO RP14'!$A$54,(IF(G3689=5,'ANEXO RP14'!$A$55,(IF(G3689=6,'ANEXO RP14'!$A$56,(IF(G3689=7,'ANEXO RP14'!$A$57,(IF(G3689=8,'ANEXO RP14'!$A$58,(IF(G3689=9,'ANEXO RP14'!$A$59,(IF(G3689=10,'ANEXO RP14'!$A$60,(IF(G3689=11,'ANEXO RP14'!$A$61,(IF(G3689=12,'ANEXO RP14'!$A$62,(IF(G3689=13,'ANEXO RP14'!$A$63,(IF(G3689=14,'ANEXO RP14'!$A$64,(IF(G3689=15,'ANEXO RP14'!$A$65,(IF(G3689=16,'ANEXO RP14'!$A$66," ")))))))))))))))))))))))))))))))</f>
        <v xml:space="preserve"> </v>
      </c>
      <c r="I3689" s="106"/>
      <c r="J3689" s="114"/>
      <c r="K3689" s="91"/>
    </row>
    <row r="3690" spans="1:11" s="30" customFormat="1" ht="41.25" customHeight="1" thickBot="1" x14ac:dyDescent="0.3">
      <c r="A3690" s="113"/>
      <c r="B3690" s="93"/>
      <c r="C3690" s="55"/>
      <c r="D3690" s="94" t="e">
        <f>VLOOKUP($C3689:$C$5004,$C$27:$D$5004,2,0)</f>
        <v>#N/A</v>
      </c>
      <c r="E3690" s="99"/>
      <c r="F3690" s="60" t="e">
        <f>VLOOKUP($E3690:$E$5004,'PLANO DE APLICAÇÃO'!$A$5:$B$1002,2,0)</f>
        <v>#N/A</v>
      </c>
      <c r="G3690" s="28"/>
      <c r="H3690" s="29" t="str">
        <f>IF(G3690=1,'ANEXO RP14'!$A$51,(IF(G3690=2,'ANEXO RP14'!$A$52,(IF(G3690=3,'ANEXO RP14'!$A$53,(IF(G3690=4,'ANEXO RP14'!$A$54,(IF(G3690=5,'ANEXO RP14'!$A$55,(IF(G3690=6,'ANEXO RP14'!$A$56,(IF(G3690=7,'ANEXO RP14'!$A$57,(IF(G3690=8,'ANEXO RP14'!$A$58,(IF(G3690=9,'ANEXO RP14'!$A$59,(IF(G3690=10,'ANEXO RP14'!$A$60,(IF(G3690=11,'ANEXO RP14'!$A$61,(IF(G3690=12,'ANEXO RP14'!$A$62,(IF(G3690=13,'ANEXO RP14'!$A$63,(IF(G3690=14,'ANEXO RP14'!$A$64,(IF(G3690=15,'ANEXO RP14'!$A$65,(IF(G3690=16,'ANEXO RP14'!$A$66," ")))))))))))))))))))))))))))))))</f>
        <v xml:space="preserve"> </v>
      </c>
      <c r="I3690" s="106"/>
      <c r="J3690" s="114"/>
      <c r="K3690" s="91"/>
    </row>
    <row r="3691" spans="1:11" s="30" customFormat="1" ht="41.25" customHeight="1" thickBot="1" x14ac:dyDescent="0.3">
      <c r="A3691" s="113"/>
      <c r="B3691" s="93"/>
      <c r="C3691" s="55"/>
      <c r="D3691" s="94" t="e">
        <f>VLOOKUP($C3690:$C$5004,$C$27:$D$5004,2,0)</f>
        <v>#N/A</v>
      </c>
      <c r="E3691" s="99"/>
      <c r="F3691" s="60" t="e">
        <f>VLOOKUP($E3691:$E$5004,'PLANO DE APLICAÇÃO'!$A$5:$B$1002,2,0)</f>
        <v>#N/A</v>
      </c>
      <c r="G3691" s="28"/>
      <c r="H3691" s="29" t="str">
        <f>IF(G3691=1,'ANEXO RP14'!$A$51,(IF(G3691=2,'ANEXO RP14'!$A$52,(IF(G3691=3,'ANEXO RP14'!$A$53,(IF(G3691=4,'ANEXO RP14'!$A$54,(IF(G3691=5,'ANEXO RP14'!$A$55,(IF(G3691=6,'ANEXO RP14'!$A$56,(IF(G3691=7,'ANEXO RP14'!$A$57,(IF(G3691=8,'ANEXO RP14'!$A$58,(IF(G3691=9,'ANEXO RP14'!$A$59,(IF(G3691=10,'ANEXO RP14'!$A$60,(IF(G3691=11,'ANEXO RP14'!$A$61,(IF(G3691=12,'ANEXO RP14'!$A$62,(IF(G3691=13,'ANEXO RP14'!$A$63,(IF(G3691=14,'ANEXO RP14'!$A$64,(IF(G3691=15,'ANEXO RP14'!$A$65,(IF(G3691=16,'ANEXO RP14'!$A$66," ")))))))))))))))))))))))))))))))</f>
        <v xml:space="preserve"> </v>
      </c>
      <c r="I3691" s="106"/>
      <c r="J3691" s="114"/>
      <c r="K3691" s="91"/>
    </row>
    <row r="3692" spans="1:11" s="30" customFormat="1" ht="41.25" customHeight="1" thickBot="1" x14ac:dyDescent="0.3">
      <c r="A3692" s="113"/>
      <c r="B3692" s="93"/>
      <c r="C3692" s="55"/>
      <c r="D3692" s="94" t="e">
        <f>VLOOKUP($C3691:$C$5004,$C$27:$D$5004,2,0)</f>
        <v>#N/A</v>
      </c>
      <c r="E3692" s="99"/>
      <c r="F3692" s="60" t="e">
        <f>VLOOKUP($E3692:$E$5004,'PLANO DE APLICAÇÃO'!$A$5:$B$1002,2,0)</f>
        <v>#N/A</v>
      </c>
      <c r="G3692" s="28"/>
      <c r="H3692" s="29" t="str">
        <f>IF(G3692=1,'ANEXO RP14'!$A$51,(IF(G3692=2,'ANEXO RP14'!$A$52,(IF(G3692=3,'ANEXO RP14'!$A$53,(IF(G3692=4,'ANEXO RP14'!$A$54,(IF(G3692=5,'ANEXO RP14'!$A$55,(IF(G3692=6,'ANEXO RP14'!$A$56,(IF(G3692=7,'ANEXO RP14'!$A$57,(IF(G3692=8,'ANEXO RP14'!$A$58,(IF(G3692=9,'ANEXO RP14'!$A$59,(IF(G3692=10,'ANEXO RP14'!$A$60,(IF(G3692=11,'ANEXO RP14'!$A$61,(IF(G3692=12,'ANEXO RP14'!$A$62,(IF(G3692=13,'ANEXO RP14'!$A$63,(IF(G3692=14,'ANEXO RP14'!$A$64,(IF(G3692=15,'ANEXO RP14'!$A$65,(IF(G3692=16,'ANEXO RP14'!$A$66," ")))))))))))))))))))))))))))))))</f>
        <v xml:space="preserve"> </v>
      </c>
      <c r="I3692" s="106"/>
      <c r="J3692" s="114"/>
      <c r="K3692" s="91"/>
    </row>
    <row r="3693" spans="1:11" s="30" customFormat="1" ht="41.25" customHeight="1" thickBot="1" x14ac:dyDescent="0.3">
      <c r="A3693" s="113"/>
      <c r="B3693" s="93"/>
      <c r="C3693" s="55"/>
      <c r="D3693" s="94" t="e">
        <f>VLOOKUP($C3692:$C$5004,$C$27:$D$5004,2,0)</f>
        <v>#N/A</v>
      </c>
      <c r="E3693" s="99"/>
      <c r="F3693" s="60" t="e">
        <f>VLOOKUP($E3693:$E$5004,'PLANO DE APLICAÇÃO'!$A$5:$B$1002,2,0)</f>
        <v>#N/A</v>
      </c>
      <c r="G3693" s="28"/>
      <c r="H3693" s="29" t="str">
        <f>IF(G3693=1,'ANEXO RP14'!$A$51,(IF(G3693=2,'ANEXO RP14'!$A$52,(IF(G3693=3,'ANEXO RP14'!$A$53,(IF(G3693=4,'ANEXO RP14'!$A$54,(IF(G3693=5,'ANEXO RP14'!$A$55,(IF(G3693=6,'ANEXO RP14'!$A$56,(IF(G3693=7,'ANEXO RP14'!$A$57,(IF(G3693=8,'ANEXO RP14'!$A$58,(IF(G3693=9,'ANEXO RP14'!$A$59,(IF(G3693=10,'ANEXO RP14'!$A$60,(IF(G3693=11,'ANEXO RP14'!$A$61,(IF(G3693=12,'ANEXO RP14'!$A$62,(IF(G3693=13,'ANEXO RP14'!$A$63,(IF(G3693=14,'ANEXO RP14'!$A$64,(IF(G3693=15,'ANEXO RP14'!$A$65,(IF(G3693=16,'ANEXO RP14'!$A$66," ")))))))))))))))))))))))))))))))</f>
        <v xml:space="preserve"> </v>
      </c>
      <c r="I3693" s="106"/>
      <c r="J3693" s="114"/>
      <c r="K3693" s="91"/>
    </row>
    <row r="3694" spans="1:11" s="30" customFormat="1" ht="41.25" customHeight="1" thickBot="1" x14ac:dyDescent="0.3">
      <c r="A3694" s="113"/>
      <c r="B3694" s="93"/>
      <c r="C3694" s="55"/>
      <c r="D3694" s="94" t="e">
        <f>VLOOKUP($C3693:$C$5004,$C$27:$D$5004,2,0)</f>
        <v>#N/A</v>
      </c>
      <c r="E3694" s="99"/>
      <c r="F3694" s="60" t="e">
        <f>VLOOKUP($E3694:$E$5004,'PLANO DE APLICAÇÃO'!$A$5:$B$1002,2,0)</f>
        <v>#N/A</v>
      </c>
      <c r="G3694" s="28"/>
      <c r="H3694" s="29" t="str">
        <f>IF(G3694=1,'ANEXO RP14'!$A$51,(IF(G3694=2,'ANEXO RP14'!$A$52,(IF(G3694=3,'ANEXO RP14'!$A$53,(IF(G3694=4,'ANEXO RP14'!$A$54,(IF(G3694=5,'ANEXO RP14'!$A$55,(IF(G3694=6,'ANEXO RP14'!$A$56,(IF(G3694=7,'ANEXO RP14'!$A$57,(IF(G3694=8,'ANEXO RP14'!$A$58,(IF(G3694=9,'ANEXO RP14'!$A$59,(IF(G3694=10,'ANEXO RP14'!$A$60,(IF(G3694=11,'ANEXO RP14'!$A$61,(IF(G3694=12,'ANEXO RP14'!$A$62,(IF(G3694=13,'ANEXO RP14'!$A$63,(IF(G3694=14,'ANEXO RP14'!$A$64,(IF(G3694=15,'ANEXO RP14'!$A$65,(IF(G3694=16,'ANEXO RP14'!$A$66," ")))))))))))))))))))))))))))))))</f>
        <v xml:space="preserve"> </v>
      </c>
      <c r="I3694" s="106"/>
      <c r="J3694" s="114"/>
      <c r="K3694" s="91"/>
    </row>
    <row r="3695" spans="1:11" s="30" customFormat="1" ht="41.25" customHeight="1" thickBot="1" x14ac:dyDescent="0.3">
      <c r="A3695" s="113"/>
      <c r="B3695" s="93"/>
      <c r="C3695" s="55"/>
      <c r="D3695" s="94" t="e">
        <f>VLOOKUP($C3694:$C$5004,$C$27:$D$5004,2,0)</f>
        <v>#N/A</v>
      </c>
      <c r="E3695" s="99"/>
      <c r="F3695" s="60" t="e">
        <f>VLOOKUP($E3695:$E$5004,'PLANO DE APLICAÇÃO'!$A$5:$B$1002,2,0)</f>
        <v>#N/A</v>
      </c>
      <c r="G3695" s="28"/>
      <c r="H3695" s="29" t="str">
        <f>IF(G3695=1,'ANEXO RP14'!$A$51,(IF(G3695=2,'ANEXO RP14'!$A$52,(IF(G3695=3,'ANEXO RP14'!$A$53,(IF(G3695=4,'ANEXO RP14'!$A$54,(IF(G3695=5,'ANEXO RP14'!$A$55,(IF(G3695=6,'ANEXO RP14'!$A$56,(IF(G3695=7,'ANEXO RP14'!$A$57,(IF(G3695=8,'ANEXO RP14'!$A$58,(IF(G3695=9,'ANEXO RP14'!$A$59,(IF(G3695=10,'ANEXO RP14'!$A$60,(IF(G3695=11,'ANEXO RP14'!$A$61,(IF(G3695=12,'ANEXO RP14'!$A$62,(IF(G3695=13,'ANEXO RP14'!$A$63,(IF(G3695=14,'ANEXO RP14'!$A$64,(IF(G3695=15,'ANEXO RP14'!$A$65,(IF(G3695=16,'ANEXO RP14'!$A$66," ")))))))))))))))))))))))))))))))</f>
        <v xml:space="preserve"> </v>
      </c>
      <c r="I3695" s="106"/>
      <c r="J3695" s="114"/>
      <c r="K3695" s="91"/>
    </row>
    <row r="3696" spans="1:11" s="30" customFormat="1" ht="41.25" customHeight="1" thickBot="1" x14ac:dyDescent="0.3">
      <c r="A3696" s="113"/>
      <c r="B3696" s="93"/>
      <c r="C3696" s="55"/>
      <c r="D3696" s="94" t="e">
        <f>VLOOKUP($C3695:$C$5004,$C$27:$D$5004,2,0)</f>
        <v>#N/A</v>
      </c>
      <c r="E3696" s="99"/>
      <c r="F3696" s="60" t="e">
        <f>VLOOKUP($E3696:$E$5004,'PLANO DE APLICAÇÃO'!$A$5:$B$1002,2,0)</f>
        <v>#N/A</v>
      </c>
      <c r="G3696" s="28"/>
      <c r="H3696" s="29" t="str">
        <f>IF(G3696=1,'ANEXO RP14'!$A$51,(IF(G3696=2,'ANEXO RP14'!$A$52,(IF(G3696=3,'ANEXO RP14'!$A$53,(IF(G3696=4,'ANEXO RP14'!$A$54,(IF(G3696=5,'ANEXO RP14'!$A$55,(IF(G3696=6,'ANEXO RP14'!$A$56,(IF(G3696=7,'ANEXO RP14'!$A$57,(IF(G3696=8,'ANEXO RP14'!$A$58,(IF(G3696=9,'ANEXO RP14'!$A$59,(IF(G3696=10,'ANEXO RP14'!$A$60,(IF(G3696=11,'ANEXO RP14'!$A$61,(IF(G3696=12,'ANEXO RP14'!$A$62,(IF(G3696=13,'ANEXO RP14'!$A$63,(IF(G3696=14,'ANEXO RP14'!$A$64,(IF(G3696=15,'ANEXO RP14'!$A$65,(IF(G3696=16,'ANEXO RP14'!$A$66," ")))))))))))))))))))))))))))))))</f>
        <v xml:space="preserve"> </v>
      </c>
      <c r="I3696" s="106"/>
      <c r="J3696" s="114"/>
      <c r="K3696" s="91"/>
    </row>
    <row r="3697" spans="1:11" s="30" customFormat="1" ht="41.25" customHeight="1" thickBot="1" x14ac:dyDescent="0.3">
      <c r="A3697" s="113"/>
      <c r="B3697" s="93"/>
      <c r="C3697" s="55"/>
      <c r="D3697" s="94" t="e">
        <f>VLOOKUP($C3696:$C$5004,$C$27:$D$5004,2,0)</f>
        <v>#N/A</v>
      </c>
      <c r="E3697" s="99"/>
      <c r="F3697" s="60" t="e">
        <f>VLOOKUP($E3697:$E$5004,'PLANO DE APLICAÇÃO'!$A$5:$B$1002,2,0)</f>
        <v>#N/A</v>
      </c>
      <c r="G3697" s="28"/>
      <c r="H3697" s="29" t="str">
        <f>IF(G3697=1,'ANEXO RP14'!$A$51,(IF(G3697=2,'ANEXO RP14'!$A$52,(IF(G3697=3,'ANEXO RP14'!$A$53,(IF(G3697=4,'ANEXO RP14'!$A$54,(IF(G3697=5,'ANEXO RP14'!$A$55,(IF(G3697=6,'ANEXO RP14'!$A$56,(IF(G3697=7,'ANEXO RP14'!$A$57,(IF(G3697=8,'ANEXO RP14'!$A$58,(IF(G3697=9,'ANEXO RP14'!$A$59,(IF(G3697=10,'ANEXO RP14'!$A$60,(IF(G3697=11,'ANEXO RP14'!$A$61,(IF(G3697=12,'ANEXO RP14'!$A$62,(IF(G3697=13,'ANEXO RP14'!$A$63,(IF(G3697=14,'ANEXO RP14'!$A$64,(IF(G3697=15,'ANEXO RP14'!$A$65,(IF(G3697=16,'ANEXO RP14'!$A$66," ")))))))))))))))))))))))))))))))</f>
        <v xml:space="preserve"> </v>
      </c>
      <c r="I3697" s="106"/>
      <c r="J3697" s="114"/>
      <c r="K3697" s="91"/>
    </row>
    <row r="3698" spans="1:11" s="30" customFormat="1" ht="41.25" customHeight="1" thickBot="1" x14ac:dyDescent="0.3">
      <c r="A3698" s="113"/>
      <c r="B3698" s="93"/>
      <c r="C3698" s="55"/>
      <c r="D3698" s="94" t="e">
        <f>VLOOKUP($C3697:$C$5004,$C$27:$D$5004,2,0)</f>
        <v>#N/A</v>
      </c>
      <c r="E3698" s="99"/>
      <c r="F3698" s="60" t="e">
        <f>VLOOKUP($E3698:$E$5004,'PLANO DE APLICAÇÃO'!$A$5:$B$1002,2,0)</f>
        <v>#N/A</v>
      </c>
      <c r="G3698" s="28"/>
      <c r="H3698" s="29" t="str">
        <f>IF(G3698=1,'ANEXO RP14'!$A$51,(IF(G3698=2,'ANEXO RP14'!$A$52,(IF(G3698=3,'ANEXO RP14'!$A$53,(IF(G3698=4,'ANEXO RP14'!$A$54,(IF(G3698=5,'ANEXO RP14'!$A$55,(IF(G3698=6,'ANEXO RP14'!$A$56,(IF(G3698=7,'ANEXO RP14'!$A$57,(IF(G3698=8,'ANEXO RP14'!$A$58,(IF(G3698=9,'ANEXO RP14'!$A$59,(IF(G3698=10,'ANEXO RP14'!$A$60,(IF(G3698=11,'ANEXO RP14'!$A$61,(IF(G3698=12,'ANEXO RP14'!$A$62,(IF(G3698=13,'ANEXO RP14'!$A$63,(IF(G3698=14,'ANEXO RP14'!$A$64,(IF(G3698=15,'ANEXO RP14'!$A$65,(IF(G3698=16,'ANEXO RP14'!$A$66," ")))))))))))))))))))))))))))))))</f>
        <v xml:space="preserve"> </v>
      </c>
      <c r="I3698" s="106"/>
      <c r="J3698" s="114"/>
      <c r="K3698" s="91"/>
    </row>
    <row r="3699" spans="1:11" s="30" customFormat="1" ht="41.25" customHeight="1" thickBot="1" x14ac:dyDescent="0.3">
      <c r="A3699" s="113"/>
      <c r="B3699" s="93"/>
      <c r="C3699" s="55"/>
      <c r="D3699" s="94" t="e">
        <f>VLOOKUP($C3698:$C$5004,$C$27:$D$5004,2,0)</f>
        <v>#N/A</v>
      </c>
      <c r="E3699" s="99"/>
      <c r="F3699" s="60" t="e">
        <f>VLOOKUP($E3699:$E$5004,'PLANO DE APLICAÇÃO'!$A$5:$B$1002,2,0)</f>
        <v>#N/A</v>
      </c>
      <c r="G3699" s="28"/>
      <c r="H3699" s="29" t="str">
        <f>IF(G3699=1,'ANEXO RP14'!$A$51,(IF(G3699=2,'ANEXO RP14'!$A$52,(IF(G3699=3,'ANEXO RP14'!$A$53,(IF(G3699=4,'ANEXO RP14'!$A$54,(IF(G3699=5,'ANEXO RP14'!$A$55,(IF(G3699=6,'ANEXO RP14'!$A$56,(IF(G3699=7,'ANEXO RP14'!$A$57,(IF(G3699=8,'ANEXO RP14'!$A$58,(IF(G3699=9,'ANEXO RP14'!$A$59,(IF(G3699=10,'ANEXO RP14'!$A$60,(IF(G3699=11,'ANEXO RP14'!$A$61,(IF(G3699=12,'ANEXO RP14'!$A$62,(IF(G3699=13,'ANEXO RP14'!$A$63,(IF(G3699=14,'ANEXO RP14'!$A$64,(IF(G3699=15,'ANEXO RP14'!$A$65,(IF(G3699=16,'ANEXO RP14'!$A$66," ")))))))))))))))))))))))))))))))</f>
        <v xml:space="preserve"> </v>
      </c>
      <c r="I3699" s="106"/>
      <c r="J3699" s="114"/>
      <c r="K3699" s="91"/>
    </row>
    <row r="3700" spans="1:11" s="30" customFormat="1" ht="41.25" customHeight="1" thickBot="1" x14ac:dyDescent="0.3">
      <c r="A3700" s="113"/>
      <c r="B3700" s="93"/>
      <c r="C3700" s="55"/>
      <c r="D3700" s="94" t="e">
        <f>VLOOKUP($C3699:$C$5004,$C$27:$D$5004,2,0)</f>
        <v>#N/A</v>
      </c>
      <c r="E3700" s="99"/>
      <c r="F3700" s="60" t="e">
        <f>VLOOKUP($E3700:$E$5004,'PLANO DE APLICAÇÃO'!$A$5:$B$1002,2,0)</f>
        <v>#N/A</v>
      </c>
      <c r="G3700" s="28"/>
      <c r="H3700" s="29" t="str">
        <f>IF(G3700=1,'ANEXO RP14'!$A$51,(IF(G3700=2,'ANEXO RP14'!$A$52,(IF(G3700=3,'ANEXO RP14'!$A$53,(IF(G3700=4,'ANEXO RP14'!$A$54,(IF(G3700=5,'ANEXO RP14'!$A$55,(IF(G3700=6,'ANEXO RP14'!$A$56,(IF(G3700=7,'ANEXO RP14'!$A$57,(IF(G3700=8,'ANEXO RP14'!$A$58,(IF(G3700=9,'ANEXO RP14'!$A$59,(IF(G3700=10,'ANEXO RP14'!$A$60,(IF(G3700=11,'ANEXO RP14'!$A$61,(IF(G3700=12,'ANEXO RP14'!$A$62,(IF(G3700=13,'ANEXO RP14'!$A$63,(IF(G3700=14,'ANEXO RP14'!$A$64,(IF(G3700=15,'ANEXO RP14'!$A$65,(IF(G3700=16,'ANEXO RP14'!$A$66," ")))))))))))))))))))))))))))))))</f>
        <v xml:space="preserve"> </v>
      </c>
      <c r="I3700" s="106"/>
      <c r="J3700" s="114"/>
      <c r="K3700" s="91"/>
    </row>
    <row r="3701" spans="1:11" s="30" customFormat="1" ht="41.25" customHeight="1" thickBot="1" x14ac:dyDescent="0.3">
      <c r="A3701" s="113"/>
      <c r="B3701" s="93"/>
      <c r="C3701" s="55"/>
      <c r="D3701" s="94" t="e">
        <f>VLOOKUP($C3700:$C$5004,$C$27:$D$5004,2,0)</f>
        <v>#N/A</v>
      </c>
      <c r="E3701" s="99"/>
      <c r="F3701" s="60" t="e">
        <f>VLOOKUP($E3701:$E$5004,'PLANO DE APLICAÇÃO'!$A$5:$B$1002,2,0)</f>
        <v>#N/A</v>
      </c>
      <c r="G3701" s="28"/>
      <c r="H3701" s="29" t="str">
        <f>IF(G3701=1,'ANEXO RP14'!$A$51,(IF(G3701=2,'ANEXO RP14'!$A$52,(IF(G3701=3,'ANEXO RP14'!$A$53,(IF(G3701=4,'ANEXO RP14'!$A$54,(IF(G3701=5,'ANEXO RP14'!$A$55,(IF(G3701=6,'ANEXO RP14'!$A$56,(IF(G3701=7,'ANEXO RP14'!$A$57,(IF(G3701=8,'ANEXO RP14'!$A$58,(IF(G3701=9,'ANEXO RP14'!$A$59,(IF(G3701=10,'ANEXO RP14'!$A$60,(IF(G3701=11,'ANEXO RP14'!$A$61,(IF(G3701=12,'ANEXO RP14'!$A$62,(IF(G3701=13,'ANEXO RP14'!$A$63,(IF(G3701=14,'ANEXO RP14'!$A$64,(IF(G3701=15,'ANEXO RP14'!$A$65,(IF(G3701=16,'ANEXO RP14'!$A$66," ")))))))))))))))))))))))))))))))</f>
        <v xml:space="preserve"> </v>
      </c>
      <c r="I3701" s="106"/>
      <c r="J3701" s="114"/>
      <c r="K3701" s="91"/>
    </row>
    <row r="3702" spans="1:11" s="30" customFormat="1" ht="41.25" customHeight="1" thickBot="1" x14ac:dyDescent="0.3">
      <c r="A3702" s="113"/>
      <c r="B3702" s="93"/>
      <c r="C3702" s="55"/>
      <c r="D3702" s="94" t="e">
        <f>VLOOKUP($C3701:$C$5004,$C$27:$D$5004,2,0)</f>
        <v>#N/A</v>
      </c>
      <c r="E3702" s="99"/>
      <c r="F3702" s="60" t="e">
        <f>VLOOKUP($E3702:$E$5004,'PLANO DE APLICAÇÃO'!$A$5:$B$1002,2,0)</f>
        <v>#N/A</v>
      </c>
      <c r="G3702" s="28"/>
      <c r="H3702" s="29" t="str">
        <f>IF(G3702=1,'ANEXO RP14'!$A$51,(IF(G3702=2,'ANEXO RP14'!$A$52,(IF(G3702=3,'ANEXO RP14'!$A$53,(IF(G3702=4,'ANEXO RP14'!$A$54,(IF(G3702=5,'ANEXO RP14'!$A$55,(IF(G3702=6,'ANEXO RP14'!$A$56,(IF(G3702=7,'ANEXO RP14'!$A$57,(IF(G3702=8,'ANEXO RP14'!$A$58,(IF(G3702=9,'ANEXO RP14'!$A$59,(IF(G3702=10,'ANEXO RP14'!$A$60,(IF(G3702=11,'ANEXO RP14'!$A$61,(IF(G3702=12,'ANEXO RP14'!$A$62,(IF(G3702=13,'ANEXO RP14'!$A$63,(IF(G3702=14,'ANEXO RP14'!$A$64,(IF(G3702=15,'ANEXO RP14'!$A$65,(IF(G3702=16,'ANEXO RP14'!$A$66," ")))))))))))))))))))))))))))))))</f>
        <v xml:space="preserve"> </v>
      </c>
      <c r="I3702" s="106"/>
      <c r="J3702" s="114"/>
      <c r="K3702" s="91"/>
    </row>
    <row r="3703" spans="1:11" s="30" customFormat="1" ht="41.25" customHeight="1" thickBot="1" x14ac:dyDescent="0.3">
      <c r="A3703" s="113"/>
      <c r="B3703" s="93"/>
      <c r="C3703" s="55"/>
      <c r="D3703" s="94" t="e">
        <f>VLOOKUP($C3702:$C$5004,$C$27:$D$5004,2,0)</f>
        <v>#N/A</v>
      </c>
      <c r="E3703" s="99"/>
      <c r="F3703" s="60" t="e">
        <f>VLOOKUP($E3703:$E$5004,'PLANO DE APLICAÇÃO'!$A$5:$B$1002,2,0)</f>
        <v>#N/A</v>
      </c>
      <c r="G3703" s="28"/>
      <c r="H3703" s="29" t="str">
        <f>IF(G3703=1,'ANEXO RP14'!$A$51,(IF(G3703=2,'ANEXO RP14'!$A$52,(IF(G3703=3,'ANEXO RP14'!$A$53,(IF(G3703=4,'ANEXO RP14'!$A$54,(IF(G3703=5,'ANEXO RP14'!$A$55,(IF(G3703=6,'ANEXO RP14'!$A$56,(IF(G3703=7,'ANEXO RP14'!$A$57,(IF(G3703=8,'ANEXO RP14'!$A$58,(IF(G3703=9,'ANEXO RP14'!$A$59,(IF(G3703=10,'ANEXO RP14'!$A$60,(IF(G3703=11,'ANEXO RP14'!$A$61,(IF(G3703=12,'ANEXO RP14'!$A$62,(IF(G3703=13,'ANEXO RP14'!$A$63,(IF(G3703=14,'ANEXO RP14'!$A$64,(IF(G3703=15,'ANEXO RP14'!$A$65,(IF(G3703=16,'ANEXO RP14'!$A$66," ")))))))))))))))))))))))))))))))</f>
        <v xml:space="preserve"> </v>
      </c>
      <c r="I3703" s="106"/>
      <c r="J3703" s="114"/>
      <c r="K3703" s="91"/>
    </row>
    <row r="3704" spans="1:11" s="30" customFormat="1" ht="41.25" customHeight="1" thickBot="1" x14ac:dyDescent="0.3">
      <c r="A3704" s="113"/>
      <c r="B3704" s="93"/>
      <c r="C3704" s="55"/>
      <c r="D3704" s="94" t="e">
        <f>VLOOKUP($C3703:$C$5004,$C$27:$D$5004,2,0)</f>
        <v>#N/A</v>
      </c>
      <c r="E3704" s="99"/>
      <c r="F3704" s="60" t="e">
        <f>VLOOKUP($E3704:$E$5004,'PLANO DE APLICAÇÃO'!$A$5:$B$1002,2,0)</f>
        <v>#N/A</v>
      </c>
      <c r="G3704" s="28"/>
      <c r="H3704" s="29" t="str">
        <f>IF(G3704=1,'ANEXO RP14'!$A$51,(IF(G3704=2,'ANEXO RP14'!$A$52,(IF(G3704=3,'ANEXO RP14'!$A$53,(IF(G3704=4,'ANEXO RP14'!$A$54,(IF(G3704=5,'ANEXO RP14'!$A$55,(IF(G3704=6,'ANEXO RP14'!$A$56,(IF(G3704=7,'ANEXO RP14'!$A$57,(IF(G3704=8,'ANEXO RP14'!$A$58,(IF(G3704=9,'ANEXO RP14'!$A$59,(IF(G3704=10,'ANEXO RP14'!$A$60,(IF(G3704=11,'ANEXO RP14'!$A$61,(IF(G3704=12,'ANEXO RP14'!$A$62,(IF(G3704=13,'ANEXO RP14'!$A$63,(IF(G3704=14,'ANEXO RP14'!$A$64,(IF(G3704=15,'ANEXO RP14'!$A$65,(IF(G3704=16,'ANEXO RP14'!$A$66," ")))))))))))))))))))))))))))))))</f>
        <v xml:space="preserve"> </v>
      </c>
      <c r="I3704" s="106"/>
      <c r="J3704" s="114"/>
      <c r="K3704" s="91"/>
    </row>
    <row r="3705" spans="1:11" s="30" customFormat="1" ht="41.25" customHeight="1" thickBot="1" x14ac:dyDescent="0.3">
      <c r="A3705" s="113"/>
      <c r="B3705" s="93"/>
      <c r="C3705" s="55"/>
      <c r="D3705" s="94" t="e">
        <f>VLOOKUP($C3704:$C$5004,$C$27:$D$5004,2,0)</f>
        <v>#N/A</v>
      </c>
      <c r="E3705" s="99"/>
      <c r="F3705" s="60" t="e">
        <f>VLOOKUP($E3705:$E$5004,'PLANO DE APLICAÇÃO'!$A$5:$B$1002,2,0)</f>
        <v>#N/A</v>
      </c>
      <c r="G3705" s="28"/>
      <c r="H3705" s="29" t="str">
        <f>IF(G3705=1,'ANEXO RP14'!$A$51,(IF(G3705=2,'ANEXO RP14'!$A$52,(IF(G3705=3,'ANEXO RP14'!$A$53,(IF(G3705=4,'ANEXO RP14'!$A$54,(IF(G3705=5,'ANEXO RP14'!$A$55,(IF(G3705=6,'ANEXO RP14'!$A$56,(IF(G3705=7,'ANEXO RP14'!$A$57,(IF(G3705=8,'ANEXO RP14'!$A$58,(IF(G3705=9,'ANEXO RP14'!$A$59,(IF(G3705=10,'ANEXO RP14'!$A$60,(IF(G3705=11,'ANEXO RP14'!$A$61,(IF(G3705=12,'ANEXO RP14'!$A$62,(IF(G3705=13,'ANEXO RP14'!$A$63,(IF(G3705=14,'ANEXO RP14'!$A$64,(IF(G3705=15,'ANEXO RP14'!$A$65,(IF(G3705=16,'ANEXO RP14'!$A$66," ")))))))))))))))))))))))))))))))</f>
        <v xml:space="preserve"> </v>
      </c>
      <c r="I3705" s="106"/>
      <c r="J3705" s="114"/>
      <c r="K3705" s="91"/>
    </row>
    <row r="3706" spans="1:11" s="30" customFormat="1" ht="41.25" customHeight="1" thickBot="1" x14ac:dyDescent="0.3">
      <c r="A3706" s="113"/>
      <c r="B3706" s="93"/>
      <c r="C3706" s="55"/>
      <c r="D3706" s="94" t="e">
        <f>VLOOKUP($C3705:$C$5004,$C$27:$D$5004,2,0)</f>
        <v>#N/A</v>
      </c>
      <c r="E3706" s="99"/>
      <c r="F3706" s="60" t="e">
        <f>VLOOKUP($E3706:$E$5004,'PLANO DE APLICAÇÃO'!$A$5:$B$1002,2,0)</f>
        <v>#N/A</v>
      </c>
      <c r="G3706" s="28"/>
      <c r="H3706" s="29" t="str">
        <f>IF(G3706=1,'ANEXO RP14'!$A$51,(IF(G3706=2,'ANEXO RP14'!$A$52,(IF(G3706=3,'ANEXO RP14'!$A$53,(IF(G3706=4,'ANEXO RP14'!$A$54,(IF(G3706=5,'ANEXO RP14'!$A$55,(IF(G3706=6,'ANEXO RP14'!$A$56,(IF(G3706=7,'ANEXO RP14'!$A$57,(IF(G3706=8,'ANEXO RP14'!$A$58,(IF(G3706=9,'ANEXO RP14'!$A$59,(IF(G3706=10,'ANEXO RP14'!$A$60,(IF(G3706=11,'ANEXO RP14'!$A$61,(IF(G3706=12,'ANEXO RP14'!$A$62,(IF(G3706=13,'ANEXO RP14'!$A$63,(IF(G3706=14,'ANEXO RP14'!$A$64,(IF(G3706=15,'ANEXO RP14'!$A$65,(IF(G3706=16,'ANEXO RP14'!$A$66," ")))))))))))))))))))))))))))))))</f>
        <v xml:space="preserve"> </v>
      </c>
      <c r="I3706" s="106"/>
      <c r="J3706" s="114"/>
      <c r="K3706" s="91"/>
    </row>
    <row r="3707" spans="1:11" s="30" customFormat="1" ht="41.25" customHeight="1" thickBot="1" x14ac:dyDescent="0.3">
      <c r="A3707" s="113"/>
      <c r="B3707" s="93"/>
      <c r="C3707" s="55"/>
      <c r="D3707" s="94" t="e">
        <f>VLOOKUP($C3706:$C$5004,$C$27:$D$5004,2,0)</f>
        <v>#N/A</v>
      </c>
      <c r="E3707" s="99"/>
      <c r="F3707" s="60" t="e">
        <f>VLOOKUP($E3707:$E$5004,'PLANO DE APLICAÇÃO'!$A$5:$B$1002,2,0)</f>
        <v>#N/A</v>
      </c>
      <c r="G3707" s="28"/>
      <c r="H3707" s="29" t="str">
        <f>IF(G3707=1,'ANEXO RP14'!$A$51,(IF(G3707=2,'ANEXO RP14'!$A$52,(IF(G3707=3,'ANEXO RP14'!$A$53,(IF(G3707=4,'ANEXO RP14'!$A$54,(IF(G3707=5,'ANEXO RP14'!$A$55,(IF(G3707=6,'ANEXO RP14'!$A$56,(IF(G3707=7,'ANEXO RP14'!$A$57,(IF(G3707=8,'ANEXO RP14'!$A$58,(IF(G3707=9,'ANEXO RP14'!$A$59,(IF(G3707=10,'ANEXO RP14'!$A$60,(IF(G3707=11,'ANEXO RP14'!$A$61,(IF(G3707=12,'ANEXO RP14'!$A$62,(IF(G3707=13,'ANEXO RP14'!$A$63,(IF(G3707=14,'ANEXO RP14'!$A$64,(IF(G3707=15,'ANEXO RP14'!$A$65,(IF(G3707=16,'ANEXO RP14'!$A$66," ")))))))))))))))))))))))))))))))</f>
        <v xml:space="preserve"> </v>
      </c>
      <c r="I3707" s="106"/>
      <c r="J3707" s="114"/>
      <c r="K3707" s="91"/>
    </row>
    <row r="3708" spans="1:11" s="30" customFormat="1" ht="41.25" customHeight="1" thickBot="1" x14ac:dyDescent="0.3">
      <c r="A3708" s="113"/>
      <c r="B3708" s="93"/>
      <c r="C3708" s="55"/>
      <c r="D3708" s="94" t="e">
        <f>VLOOKUP($C3707:$C$5004,$C$27:$D$5004,2,0)</f>
        <v>#N/A</v>
      </c>
      <c r="E3708" s="99"/>
      <c r="F3708" s="60" t="e">
        <f>VLOOKUP($E3708:$E$5004,'PLANO DE APLICAÇÃO'!$A$5:$B$1002,2,0)</f>
        <v>#N/A</v>
      </c>
      <c r="G3708" s="28"/>
      <c r="H3708" s="29" t="str">
        <f>IF(G3708=1,'ANEXO RP14'!$A$51,(IF(G3708=2,'ANEXO RP14'!$A$52,(IF(G3708=3,'ANEXO RP14'!$A$53,(IF(G3708=4,'ANEXO RP14'!$A$54,(IF(G3708=5,'ANEXO RP14'!$A$55,(IF(G3708=6,'ANEXO RP14'!$A$56,(IF(G3708=7,'ANEXO RP14'!$A$57,(IF(G3708=8,'ANEXO RP14'!$A$58,(IF(G3708=9,'ANEXO RP14'!$A$59,(IF(G3708=10,'ANEXO RP14'!$A$60,(IF(G3708=11,'ANEXO RP14'!$A$61,(IF(G3708=12,'ANEXO RP14'!$A$62,(IF(G3708=13,'ANEXO RP14'!$A$63,(IF(G3708=14,'ANEXO RP14'!$A$64,(IF(G3708=15,'ANEXO RP14'!$A$65,(IF(G3708=16,'ANEXO RP14'!$A$66," ")))))))))))))))))))))))))))))))</f>
        <v xml:space="preserve"> </v>
      </c>
      <c r="I3708" s="106"/>
      <c r="J3708" s="114"/>
      <c r="K3708" s="91"/>
    </row>
    <row r="3709" spans="1:11" s="30" customFormat="1" ht="41.25" customHeight="1" thickBot="1" x14ac:dyDescent="0.3">
      <c r="A3709" s="113"/>
      <c r="B3709" s="93"/>
      <c r="C3709" s="55"/>
      <c r="D3709" s="94" t="e">
        <f>VLOOKUP($C3708:$C$5004,$C$27:$D$5004,2,0)</f>
        <v>#N/A</v>
      </c>
      <c r="E3709" s="99"/>
      <c r="F3709" s="60" t="e">
        <f>VLOOKUP($E3709:$E$5004,'PLANO DE APLICAÇÃO'!$A$5:$B$1002,2,0)</f>
        <v>#N/A</v>
      </c>
      <c r="G3709" s="28"/>
      <c r="H3709" s="29" t="str">
        <f>IF(G3709=1,'ANEXO RP14'!$A$51,(IF(G3709=2,'ANEXO RP14'!$A$52,(IF(G3709=3,'ANEXO RP14'!$A$53,(IF(G3709=4,'ANEXO RP14'!$A$54,(IF(G3709=5,'ANEXO RP14'!$A$55,(IF(G3709=6,'ANEXO RP14'!$A$56,(IF(G3709=7,'ANEXO RP14'!$A$57,(IF(G3709=8,'ANEXO RP14'!$A$58,(IF(G3709=9,'ANEXO RP14'!$A$59,(IF(G3709=10,'ANEXO RP14'!$A$60,(IF(G3709=11,'ANEXO RP14'!$A$61,(IF(G3709=12,'ANEXO RP14'!$A$62,(IF(G3709=13,'ANEXO RP14'!$A$63,(IF(G3709=14,'ANEXO RP14'!$A$64,(IF(G3709=15,'ANEXO RP14'!$A$65,(IF(G3709=16,'ANEXO RP14'!$A$66," ")))))))))))))))))))))))))))))))</f>
        <v xml:space="preserve"> </v>
      </c>
      <c r="I3709" s="106"/>
      <c r="J3709" s="114"/>
      <c r="K3709" s="91"/>
    </row>
    <row r="3710" spans="1:11" s="30" customFormat="1" ht="41.25" customHeight="1" thickBot="1" x14ac:dyDescent="0.3">
      <c r="A3710" s="113"/>
      <c r="B3710" s="93"/>
      <c r="C3710" s="55"/>
      <c r="D3710" s="94" t="e">
        <f>VLOOKUP($C3709:$C$5004,$C$27:$D$5004,2,0)</f>
        <v>#N/A</v>
      </c>
      <c r="E3710" s="99"/>
      <c r="F3710" s="60" t="e">
        <f>VLOOKUP($E3710:$E$5004,'PLANO DE APLICAÇÃO'!$A$5:$B$1002,2,0)</f>
        <v>#N/A</v>
      </c>
      <c r="G3710" s="28"/>
      <c r="H3710" s="29" t="str">
        <f>IF(G3710=1,'ANEXO RP14'!$A$51,(IF(G3710=2,'ANEXO RP14'!$A$52,(IF(G3710=3,'ANEXO RP14'!$A$53,(IF(G3710=4,'ANEXO RP14'!$A$54,(IF(G3710=5,'ANEXO RP14'!$A$55,(IF(G3710=6,'ANEXO RP14'!$A$56,(IF(G3710=7,'ANEXO RP14'!$A$57,(IF(G3710=8,'ANEXO RP14'!$A$58,(IF(G3710=9,'ANEXO RP14'!$A$59,(IF(G3710=10,'ANEXO RP14'!$A$60,(IF(G3710=11,'ANEXO RP14'!$A$61,(IF(G3710=12,'ANEXO RP14'!$A$62,(IF(G3710=13,'ANEXO RP14'!$A$63,(IF(G3710=14,'ANEXO RP14'!$A$64,(IF(G3710=15,'ANEXO RP14'!$A$65,(IF(G3710=16,'ANEXO RP14'!$A$66," ")))))))))))))))))))))))))))))))</f>
        <v xml:space="preserve"> </v>
      </c>
      <c r="I3710" s="106"/>
      <c r="J3710" s="114"/>
      <c r="K3710" s="91"/>
    </row>
    <row r="3711" spans="1:11" s="30" customFormat="1" ht="41.25" customHeight="1" thickBot="1" x14ac:dyDescent="0.3">
      <c r="A3711" s="113"/>
      <c r="B3711" s="93"/>
      <c r="C3711" s="55"/>
      <c r="D3711" s="94" t="e">
        <f>VLOOKUP($C3710:$C$5004,$C$27:$D$5004,2,0)</f>
        <v>#N/A</v>
      </c>
      <c r="E3711" s="99"/>
      <c r="F3711" s="60" t="e">
        <f>VLOOKUP($E3711:$E$5004,'PLANO DE APLICAÇÃO'!$A$5:$B$1002,2,0)</f>
        <v>#N/A</v>
      </c>
      <c r="G3711" s="28"/>
      <c r="H3711" s="29" t="str">
        <f>IF(G3711=1,'ANEXO RP14'!$A$51,(IF(G3711=2,'ANEXO RP14'!$A$52,(IF(G3711=3,'ANEXO RP14'!$A$53,(IF(G3711=4,'ANEXO RP14'!$A$54,(IF(G3711=5,'ANEXO RP14'!$A$55,(IF(G3711=6,'ANEXO RP14'!$A$56,(IF(G3711=7,'ANEXO RP14'!$A$57,(IF(G3711=8,'ANEXO RP14'!$A$58,(IF(G3711=9,'ANEXO RP14'!$A$59,(IF(G3711=10,'ANEXO RP14'!$A$60,(IF(G3711=11,'ANEXO RP14'!$A$61,(IF(G3711=12,'ANEXO RP14'!$A$62,(IF(G3711=13,'ANEXO RP14'!$A$63,(IF(G3711=14,'ANEXO RP14'!$A$64,(IF(G3711=15,'ANEXO RP14'!$A$65,(IF(G3711=16,'ANEXO RP14'!$A$66," ")))))))))))))))))))))))))))))))</f>
        <v xml:space="preserve"> </v>
      </c>
      <c r="I3711" s="106"/>
      <c r="J3711" s="114"/>
      <c r="K3711" s="91"/>
    </row>
    <row r="3712" spans="1:11" s="30" customFormat="1" ht="41.25" customHeight="1" thickBot="1" x14ac:dyDescent="0.3">
      <c r="A3712" s="113"/>
      <c r="B3712" s="93"/>
      <c r="C3712" s="55"/>
      <c r="D3712" s="94" t="e">
        <f>VLOOKUP($C3711:$C$5004,$C$27:$D$5004,2,0)</f>
        <v>#N/A</v>
      </c>
      <c r="E3712" s="99"/>
      <c r="F3712" s="60" t="e">
        <f>VLOOKUP($E3712:$E$5004,'PLANO DE APLICAÇÃO'!$A$5:$B$1002,2,0)</f>
        <v>#N/A</v>
      </c>
      <c r="G3712" s="28"/>
      <c r="H3712" s="29" t="str">
        <f>IF(G3712=1,'ANEXO RP14'!$A$51,(IF(G3712=2,'ANEXO RP14'!$A$52,(IF(G3712=3,'ANEXO RP14'!$A$53,(IF(G3712=4,'ANEXO RP14'!$A$54,(IF(G3712=5,'ANEXO RP14'!$A$55,(IF(G3712=6,'ANEXO RP14'!$A$56,(IF(G3712=7,'ANEXO RP14'!$A$57,(IF(G3712=8,'ANEXO RP14'!$A$58,(IF(G3712=9,'ANEXO RP14'!$A$59,(IF(G3712=10,'ANEXO RP14'!$A$60,(IF(G3712=11,'ANEXO RP14'!$A$61,(IF(G3712=12,'ANEXO RP14'!$A$62,(IF(G3712=13,'ANEXO RP14'!$A$63,(IF(G3712=14,'ANEXO RP14'!$A$64,(IF(G3712=15,'ANEXO RP14'!$A$65,(IF(G3712=16,'ANEXO RP14'!$A$66," ")))))))))))))))))))))))))))))))</f>
        <v xml:space="preserve"> </v>
      </c>
      <c r="I3712" s="106"/>
      <c r="J3712" s="114"/>
      <c r="K3712" s="91"/>
    </row>
    <row r="3713" spans="1:11" s="30" customFormat="1" ht="41.25" customHeight="1" thickBot="1" x14ac:dyDescent="0.3">
      <c r="A3713" s="113"/>
      <c r="B3713" s="93"/>
      <c r="C3713" s="55"/>
      <c r="D3713" s="94" t="e">
        <f>VLOOKUP($C3712:$C$5004,$C$27:$D$5004,2,0)</f>
        <v>#N/A</v>
      </c>
      <c r="E3713" s="99"/>
      <c r="F3713" s="60" t="e">
        <f>VLOOKUP($E3713:$E$5004,'PLANO DE APLICAÇÃO'!$A$5:$B$1002,2,0)</f>
        <v>#N/A</v>
      </c>
      <c r="G3713" s="28"/>
      <c r="H3713" s="29" t="str">
        <f>IF(G3713=1,'ANEXO RP14'!$A$51,(IF(G3713=2,'ANEXO RP14'!$A$52,(IF(G3713=3,'ANEXO RP14'!$A$53,(IF(G3713=4,'ANEXO RP14'!$A$54,(IF(G3713=5,'ANEXO RP14'!$A$55,(IF(G3713=6,'ANEXO RP14'!$A$56,(IF(G3713=7,'ANEXO RP14'!$A$57,(IF(G3713=8,'ANEXO RP14'!$A$58,(IF(G3713=9,'ANEXO RP14'!$A$59,(IF(G3713=10,'ANEXO RP14'!$A$60,(IF(G3713=11,'ANEXO RP14'!$A$61,(IF(G3713=12,'ANEXO RP14'!$A$62,(IF(G3713=13,'ANEXO RP14'!$A$63,(IF(G3713=14,'ANEXO RP14'!$A$64,(IF(G3713=15,'ANEXO RP14'!$A$65,(IF(G3713=16,'ANEXO RP14'!$A$66," ")))))))))))))))))))))))))))))))</f>
        <v xml:space="preserve"> </v>
      </c>
      <c r="I3713" s="106"/>
      <c r="J3713" s="114"/>
      <c r="K3713" s="91"/>
    </row>
    <row r="3714" spans="1:11" s="30" customFormat="1" ht="41.25" customHeight="1" thickBot="1" x14ac:dyDescent="0.3">
      <c r="A3714" s="113"/>
      <c r="B3714" s="93"/>
      <c r="C3714" s="55"/>
      <c r="D3714" s="94" t="e">
        <f>VLOOKUP($C3713:$C$5004,$C$27:$D$5004,2,0)</f>
        <v>#N/A</v>
      </c>
      <c r="E3714" s="99"/>
      <c r="F3714" s="60" t="e">
        <f>VLOOKUP($E3714:$E$5004,'PLANO DE APLICAÇÃO'!$A$5:$B$1002,2,0)</f>
        <v>#N/A</v>
      </c>
      <c r="G3714" s="28"/>
      <c r="H3714" s="29" t="str">
        <f>IF(G3714=1,'ANEXO RP14'!$A$51,(IF(G3714=2,'ANEXO RP14'!$A$52,(IF(G3714=3,'ANEXO RP14'!$A$53,(IF(G3714=4,'ANEXO RP14'!$A$54,(IF(G3714=5,'ANEXO RP14'!$A$55,(IF(G3714=6,'ANEXO RP14'!$A$56,(IF(G3714=7,'ANEXO RP14'!$A$57,(IF(G3714=8,'ANEXO RP14'!$A$58,(IF(G3714=9,'ANEXO RP14'!$A$59,(IF(G3714=10,'ANEXO RP14'!$A$60,(IF(G3714=11,'ANEXO RP14'!$A$61,(IF(G3714=12,'ANEXO RP14'!$A$62,(IF(G3714=13,'ANEXO RP14'!$A$63,(IF(G3714=14,'ANEXO RP14'!$A$64,(IF(G3714=15,'ANEXO RP14'!$A$65,(IF(G3714=16,'ANEXO RP14'!$A$66," ")))))))))))))))))))))))))))))))</f>
        <v xml:space="preserve"> </v>
      </c>
      <c r="I3714" s="106"/>
      <c r="J3714" s="114"/>
      <c r="K3714" s="91"/>
    </row>
    <row r="3715" spans="1:11" s="30" customFormat="1" ht="41.25" customHeight="1" thickBot="1" x14ac:dyDescent="0.3">
      <c r="A3715" s="113"/>
      <c r="B3715" s="93"/>
      <c r="C3715" s="55"/>
      <c r="D3715" s="94" t="e">
        <f>VLOOKUP($C3714:$C$5004,$C$27:$D$5004,2,0)</f>
        <v>#N/A</v>
      </c>
      <c r="E3715" s="99"/>
      <c r="F3715" s="60" t="e">
        <f>VLOOKUP($E3715:$E$5004,'PLANO DE APLICAÇÃO'!$A$5:$B$1002,2,0)</f>
        <v>#N/A</v>
      </c>
      <c r="G3715" s="28"/>
      <c r="H3715" s="29" t="str">
        <f>IF(G3715=1,'ANEXO RP14'!$A$51,(IF(G3715=2,'ANEXO RP14'!$A$52,(IF(G3715=3,'ANEXO RP14'!$A$53,(IF(G3715=4,'ANEXO RP14'!$A$54,(IF(G3715=5,'ANEXO RP14'!$A$55,(IF(G3715=6,'ANEXO RP14'!$A$56,(IF(G3715=7,'ANEXO RP14'!$A$57,(IF(G3715=8,'ANEXO RP14'!$A$58,(IF(G3715=9,'ANEXO RP14'!$A$59,(IF(G3715=10,'ANEXO RP14'!$A$60,(IF(G3715=11,'ANEXO RP14'!$A$61,(IF(G3715=12,'ANEXO RP14'!$A$62,(IF(G3715=13,'ANEXO RP14'!$A$63,(IF(G3715=14,'ANEXO RP14'!$A$64,(IF(G3715=15,'ANEXO RP14'!$A$65,(IF(G3715=16,'ANEXO RP14'!$A$66," ")))))))))))))))))))))))))))))))</f>
        <v xml:space="preserve"> </v>
      </c>
      <c r="I3715" s="106"/>
      <c r="J3715" s="114"/>
      <c r="K3715" s="91"/>
    </row>
    <row r="3716" spans="1:11" s="30" customFormat="1" ht="41.25" customHeight="1" thickBot="1" x14ac:dyDescent="0.3">
      <c r="A3716" s="113"/>
      <c r="B3716" s="93"/>
      <c r="C3716" s="55"/>
      <c r="D3716" s="94" t="e">
        <f>VLOOKUP($C3715:$C$5004,$C$27:$D$5004,2,0)</f>
        <v>#N/A</v>
      </c>
      <c r="E3716" s="99"/>
      <c r="F3716" s="60" t="e">
        <f>VLOOKUP($E3716:$E$5004,'PLANO DE APLICAÇÃO'!$A$5:$B$1002,2,0)</f>
        <v>#N/A</v>
      </c>
      <c r="G3716" s="28"/>
      <c r="H3716" s="29" t="str">
        <f>IF(G3716=1,'ANEXO RP14'!$A$51,(IF(G3716=2,'ANEXO RP14'!$A$52,(IF(G3716=3,'ANEXO RP14'!$A$53,(IF(G3716=4,'ANEXO RP14'!$A$54,(IF(G3716=5,'ANEXO RP14'!$A$55,(IF(G3716=6,'ANEXO RP14'!$A$56,(IF(G3716=7,'ANEXO RP14'!$A$57,(IF(G3716=8,'ANEXO RP14'!$A$58,(IF(G3716=9,'ANEXO RP14'!$A$59,(IF(G3716=10,'ANEXO RP14'!$A$60,(IF(G3716=11,'ANEXO RP14'!$A$61,(IF(G3716=12,'ANEXO RP14'!$A$62,(IF(G3716=13,'ANEXO RP14'!$A$63,(IF(G3716=14,'ANEXO RP14'!$A$64,(IF(G3716=15,'ANEXO RP14'!$A$65,(IF(G3716=16,'ANEXO RP14'!$A$66," ")))))))))))))))))))))))))))))))</f>
        <v xml:space="preserve"> </v>
      </c>
      <c r="I3716" s="106"/>
      <c r="J3716" s="114"/>
      <c r="K3716" s="91"/>
    </row>
    <row r="3717" spans="1:11" s="30" customFormat="1" ht="41.25" customHeight="1" thickBot="1" x14ac:dyDescent="0.3">
      <c r="A3717" s="113"/>
      <c r="B3717" s="93"/>
      <c r="C3717" s="55"/>
      <c r="D3717" s="94" t="e">
        <f>VLOOKUP($C3716:$C$5004,$C$27:$D$5004,2,0)</f>
        <v>#N/A</v>
      </c>
      <c r="E3717" s="99"/>
      <c r="F3717" s="60" t="e">
        <f>VLOOKUP($E3717:$E$5004,'PLANO DE APLICAÇÃO'!$A$5:$B$1002,2,0)</f>
        <v>#N/A</v>
      </c>
      <c r="G3717" s="28"/>
      <c r="H3717" s="29" t="str">
        <f>IF(G3717=1,'ANEXO RP14'!$A$51,(IF(G3717=2,'ANEXO RP14'!$A$52,(IF(G3717=3,'ANEXO RP14'!$A$53,(IF(G3717=4,'ANEXO RP14'!$A$54,(IF(G3717=5,'ANEXO RP14'!$A$55,(IF(G3717=6,'ANEXO RP14'!$A$56,(IF(G3717=7,'ANEXO RP14'!$A$57,(IF(G3717=8,'ANEXO RP14'!$A$58,(IF(G3717=9,'ANEXO RP14'!$A$59,(IF(G3717=10,'ANEXO RP14'!$A$60,(IF(G3717=11,'ANEXO RP14'!$A$61,(IF(G3717=12,'ANEXO RP14'!$A$62,(IF(G3717=13,'ANEXO RP14'!$A$63,(IF(G3717=14,'ANEXO RP14'!$A$64,(IF(G3717=15,'ANEXO RP14'!$A$65,(IF(G3717=16,'ANEXO RP14'!$A$66," ")))))))))))))))))))))))))))))))</f>
        <v xml:space="preserve"> </v>
      </c>
      <c r="I3717" s="106"/>
      <c r="J3717" s="114"/>
      <c r="K3717" s="91"/>
    </row>
    <row r="3718" spans="1:11" s="30" customFormat="1" ht="41.25" customHeight="1" thickBot="1" x14ac:dyDescent="0.3">
      <c r="A3718" s="113"/>
      <c r="B3718" s="93"/>
      <c r="C3718" s="55"/>
      <c r="D3718" s="94" t="e">
        <f>VLOOKUP($C3717:$C$5004,$C$27:$D$5004,2,0)</f>
        <v>#N/A</v>
      </c>
      <c r="E3718" s="99"/>
      <c r="F3718" s="60" t="e">
        <f>VLOOKUP($E3718:$E$5004,'PLANO DE APLICAÇÃO'!$A$5:$B$1002,2,0)</f>
        <v>#N/A</v>
      </c>
      <c r="G3718" s="28"/>
      <c r="H3718" s="29" t="str">
        <f>IF(G3718=1,'ANEXO RP14'!$A$51,(IF(G3718=2,'ANEXO RP14'!$A$52,(IF(G3718=3,'ANEXO RP14'!$A$53,(IF(G3718=4,'ANEXO RP14'!$A$54,(IF(G3718=5,'ANEXO RP14'!$A$55,(IF(G3718=6,'ANEXO RP14'!$A$56,(IF(G3718=7,'ANEXO RP14'!$A$57,(IF(G3718=8,'ANEXO RP14'!$A$58,(IF(G3718=9,'ANEXO RP14'!$A$59,(IF(G3718=10,'ANEXO RP14'!$A$60,(IF(G3718=11,'ANEXO RP14'!$A$61,(IF(G3718=12,'ANEXO RP14'!$A$62,(IF(G3718=13,'ANEXO RP14'!$A$63,(IF(G3718=14,'ANEXO RP14'!$A$64,(IF(G3718=15,'ANEXO RP14'!$A$65,(IF(G3718=16,'ANEXO RP14'!$A$66," ")))))))))))))))))))))))))))))))</f>
        <v xml:space="preserve"> </v>
      </c>
      <c r="I3718" s="106"/>
      <c r="J3718" s="114"/>
      <c r="K3718" s="91"/>
    </row>
    <row r="3719" spans="1:11" s="30" customFormat="1" ht="41.25" customHeight="1" thickBot="1" x14ac:dyDescent="0.3">
      <c r="A3719" s="113"/>
      <c r="B3719" s="93"/>
      <c r="C3719" s="55"/>
      <c r="D3719" s="94" t="e">
        <f>VLOOKUP($C3718:$C$5004,$C$27:$D$5004,2,0)</f>
        <v>#N/A</v>
      </c>
      <c r="E3719" s="99"/>
      <c r="F3719" s="60" t="e">
        <f>VLOOKUP($E3719:$E$5004,'PLANO DE APLICAÇÃO'!$A$5:$B$1002,2,0)</f>
        <v>#N/A</v>
      </c>
      <c r="G3719" s="28"/>
      <c r="H3719" s="29" t="str">
        <f>IF(G3719=1,'ANEXO RP14'!$A$51,(IF(G3719=2,'ANEXO RP14'!$A$52,(IF(G3719=3,'ANEXO RP14'!$A$53,(IF(G3719=4,'ANEXO RP14'!$A$54,(IF(G3719=5,'ANEXO RP14'!$A$55,(IF(G3719=6,'ANEXO RP14'!$A$56,(IF(G3719=7,'ANEXO RP14'!$A$57,(IF(G3719=8,'ANEXO RP14'!$A$58,(IF(G3719=9,'ANEXO RP14'!$A$59,(IF(G3719=10,'ANEXO RP14'!$A$60,(IF(G3719=11,'ANEXO RP14'!$A$61,(IF(G3719=12,'ANEXO RP14'!$A$62,(IF(G3719=13,'ANEXO RP14'!$A$63,(IF(G3719=14,'ANEXO RP14'!$A$64,(IF(G3719=15,'ANEXO RP14'!$A$65,(IF(G3719=16,'ANEXO RP14'!$A$66," ")))))))))))))))))))))))))))))))</f>
        <v xml:space="preserve"> </v>
      </c>
      <c r="I3719" s="106"/>
      <c r="J3719" s="114"/>
      <c r="K3719" s="91"/>
    </row>
    <row r="3720" spans="1:11" s="30" customFormat="1" ht="41.25" customHeight="1" thickBot="1" x14ac:dyDescent="0.3">
      <c r="A3720" s="113"/>
      <c r="B3720" s="93"/>
      <c r="C3720" s="55"/>
      <c r="D3720" s="94" t="e">
        <f>VLOOKUP($C3719:$C$5004,$C$27:$D$5004,2,0)</f>
        <v>#N/A</v>
      </c>
      <c r="E3720" s="99"/>
      <c r="F3720" s="60" t="e">
        <f>VLOOKUP($E3720:$E$5004,'PLANO DE APLICAÇÃO'!$A$5:$B$1002,2,0)</f>
        <v>#N/A</v>
      </c>
      <c r="G3720" s="28"/>
      <c r="H3720" s="29" t="str">
        <f>IF(G3720=1,'ANEXO RP14'!$A$51,(IF(G3720=2,'ANEXO RP14'!$A$52,(IF(G3720=3,'ANEXO RP14'!$A$53,(IF(G3720=4,'ANEXO RP14'!$A$54,(IF(G3720=5,'ANEXO RP14'!$A$55,(IF(G3720=6,'ANEXO RP14'!$A$56,(IF(G3720=7,'ANEXO RP14'!$A$57,(IF(G3720=8,'ANEXO RP14'!$A$58,(IF(G3720=9,'ANEXO RP14'!$A$59,(IF(G3720=10,'ANEXO RP14'!$A$60,(IF(G3720=11,'ANEXO RP14'!$A$61,(IF(G3720=12,'ANEXO RP14'!$A$62,(IF(G3720=13,'ANEXO RP14'!$A$63,(IF(G3720=14,'ANEXO RP14'!$A$64,(IF(G3720=15,'ANEXO RP14'!$A$65,(IF(G3720=16,'ANEXO RP14'!$A$66," ")))))))))))))))))))))))))))))))</f>
        <v xml:space="preserve"> </v>
      </c>
      <c r="I3720" s="106"/>
      <c r="J3720" s="114"/>
      <c r="K3720" s="91"/>
    </row>
    <row r="3721" spans="1:11" s="30" customFormat="1" ht="41.25" customHeight="1" thickBot="1" x14ac:dyDescent="0.3">
      <c r="A3721" s="113"/>
      <c r="B3721" s="93"/>
      <c r="C3721" s="55"/>
      <c r="D3721" s="94" t="e">
        <f>VLOOKUP($C3720:$C$5004,$C$27:$D$5004,2,0)</f>
        <v>#N/A</v>
      </c>
      <c r="E3721" s="99"/>
      <c r="F3721" s="60" t="e">
        <f>VLOOKUP($E3721:$E$5004,'PLANO DE APLICAÇÃO'!$A$5:$B$1002,2,0)</f>
        <v>#N/A</v>
      </c>
      <c r="G3721" s="28"/>
      <c r="H3721" s="29" t="str">
        <f>IF(G3721=1,'ANEXO RP14'!$A$51,(IF(G3721=2,'ANEXO RP14'!$A$52,(IF(G3721=3,'ANEXO RP14'!$A$53,(IF(G3721=4,'ANEXO RP14'!$A$54,(IF(G3721=5,'ANEXO RP14'!$A$55,(IF(G3721=6,'ANEXO RP14'!$A$56,(IF(G3721=7,'ANEXO RP14'!$A$57,(IF(G3721=8,'ANEXO RP14'!$A$58,(IF(G3721=9,'ANEXO RP14'!$A$59,(IF(G3721=10,'ANEXO RP14'!$A$60,(IF(G3721=11,'ANEXO RP14'!$A$61,(IF(G3721=12,'ANEXO RP14'!$A$62,(IF(G3721=13,'ANEXO RP14'!$A$63,(IF(G3721=14,'ANEXO RP14'!$A$64,(IF(G3721=15,'ANEXO RP14'!$A$65,(IF(G3721=16,'ANEXO RP14'!$A$66," ")))))))))))))))))))))))))))))))</f>
        <v xml:space="preserve"> </v>
      </c>
      <c r="I3721" s="106"/>
      <c r="J3721" s="114"/>
      <c r="K3721" s="91"/>
    </row>
    <row r="3722" spans="1:11" s="30" customFormat="1" ht="41.25" customHeight="1" thickBot="1" x14ac:dyDescent="0.3">
      <c r="A3722" s="113"/>
      <c r="B3722" s="93"/>
      <c r="C3722" s="55"/>
      <c r="D3722" s="94" t="e">
        <f>VLOOKUP($C3721:$C$5004,$C$27:$D$5004,2,0)</f>
        <v>#N/A</v>
      </c>
      <c r="E3722" s="99"/>
      <c r="F3722" s="60" t="e">
        <f>VLOOKUP($E3722:$E$5004,'PLANO DE APLICAÇÃO'!$A$5:$B$1002,2,0)</f>
        <v>#N/A</v>
      </c>
      <c r="G3722" s="28"/>
      <c r="H3722" s="29" t="str">
        <f>IF(G3722=1,'ANEXO RP14'!$A$51,(IF(G3722=2,'ANEXO RP14'!$A$52,(IF(G3722=3,'ANEXO RP14'!$A$53,(IF(G3722=4,'ANEXO RP14'!$A$54,(IF(G3722=5,'ANEXO RP14'!$A$55,(IF(G3722=6,'ANEXO RP14'!$A$56,(IF(G3722=7,'ANEXO RP14'!$A$57,(IF(G3722=8,'ANEXO RP14'!$A$58,(IF(G3722=9,'ANEXO RP14'!$A$59,(IF(G3722=10,'ANEXO RP14'!$A$60,(IF(G3722=11,'ANEXO RP14'!$A$61,(IF(G3722=12,'ANEXO RP14'!$A$62,(IF(G3722=13,'ANEXO RP14'!$A$63,(IF(G3722=14,'ANEXO RP14'!$A$64,(IF(G3722=15,'ANEXO RP14'!$A$65,(IF(G3722=16,'ANEXO RP14'!$A$66," ")))))))))))))))))))))))))))))))</f>
        <v xml:space="preserve"> </v>
      </c>
      <c r="I3722" s="106"/>
      <c r="J3722" s="114"/>
      <c r="K3722" s="91"/>
    </row>
    <row r="3723" spans="1:11" s="30" customFormat="1" ht="41.25" customHeight="1" thickBot="1" x14ac:dyDescent="0.3">
      <c r="A3723" s="113"/>
      <c r="B3723" s="93"/>
      <c r="C3723" s="55"/>
      <c r="D3723" s="94" t="e">
        <f>VLOOKUP($C3722:$C$5004,$C$27:$D$5004,2,0)</f>
        <v>#N/A</v>
      </c>
      <c r="E3723" s="99"/>
      <c r="F3723" s="60" t="e">
        <f>VLOOKUP($E3723:$E$5004,'PLANO DE APLICAÇÃO'!$A$5:$B$1002,2,0)</f>
        <v>#N/A</v>
      </c>
      <c r="G3723" s="28"/>
      <c r="H3723" s="29" t="str">
        <f>IF(G3723=1,'ANEXO RP14'!$A$51,(IF(G3723=2,'ANEXO RP14'!$A$52,(IF(G3723=3,'ANEXO RP14'!$A$53,(IF(G3723=4,'ANEXO RP14'!$A$54,(IF(G3723=5,'ANEXO RP14'!$A$55,(IF(G3723=6,'ANEXO RP14'!$A$56,(IF(G3723=7,'ANEXO RP14'!$A$57,(IF(G3723=8,'ANEXO RP14'!$A$58,(IF(G3723=9,'ANEXO RP14'!$A$59,(IF(G3723=10,'ANEXO RP14'!$A$60,(IF(G3723=11,'ANEXO RP14'!$A$61,(IF(G3723=12,'ANEXO RP14'!$A$62,(IF(G3723=13,'ANEXO RP14'!$A$63,(IF(G3723=14,'ANEXO RP14'!$A$64,(IF(G3723=15,'ANEXO RP14'!$A$65,(IF(G3723=16,'ANEXO RP14'!$A$66," ")))))))))))))))))))))))))))))))</f>
        <v xml:space="preserve"> </v>
      </c>
      <c r="I3723" s="106"/>
      <c r="J3723" s="114"/>
      <c r="K3723" s="91"/>
    </row>
    <row r="3724" spans="1:11" s="30" customFormat="1" ht="41.25" customHeight="1" thickBot="1" x14ac:dyDescent="0.3">
      <c r="A3724" s="113"/>
      <c r="B3724" s="93"/>
      <c r="C3724" s="55"/>
      <c r="D3724" s="94" t="e">
        <f>VLOOKUP($C3723:$C$5004,$C$27:$D$5004,2,0)</f>
        <v>#N/A</v>
      </c>
      <c r="E3724" s="99"/>
      <c r="F3724" s="60" t="e">
        <f>VLOOKUP($E3724:$E$5004,'PLANO DE APLICAÇÃO'!$A$5:$B$1002,2,0)</f>
        <v>#N/A</v>
      </c>
      <c r="G3724" s="28"/>
      <c r="H3724" s="29" t="str">
        <f>IF(G3724=1,'ANEXO RP14'!$A$51,(IF(G3724=2,'ANEXO RP14'!$A$52,(IF(G3724=3,'ANEXO RP14'!$A$53,(IF(G3724=4,'ANEXO RP14'!$A$54,(IF(G3724=5,'ANEXO RP14'!$A$55,(IF(G3724=6,'ANEXO RP14'!$A$56,(IF(G3724=7,'ANEXO RP14'!$A$57,(IF(G3724=8,'ANEXO RP14'!$A$58,(IF(G3724=9,'ANEXO RP14'!$A$59,(IF(G3724=10,'ANEXO RP14'!$A$60,(IF(G3724=11,'ANEXO RP14'!$A$61,(IF(G3724=12,'ANEXO RP14'!$A$62,(IF(G3724=13,'ANEXO RP14'!$A$63,(IF(G3724=14,'ANEXO RP14'!$A$64,(IF(G3724=15,'ANEXO RP14'!$A$65,(IF(G3724=16,'ANEXO RP14'!$A$66," ")))))))))))))))))))))))))))))))</f>
        <v xml:space="preserve"> </v>
      </c>
      <c r="I3724" s="106"/>
      <c r="J3724" s="114"/>
      <c r="K3724" s="91"/>
    </row>
    <row r="3725" spans="1:11" s="30" customFormat="1" ht="41.25" customHeight="1" thickBot="1" x14ac:dyDescent="0.3">
      <c r="A3725" s="113"/>
      <c r="B3725" s="93"/>
      <c r="C3725" s="55"/>
      <c r="D3725" s="94" t="e">
        <f>VLOOKUP($C3724:$C$5004,$C$27:$D$5004,2,0)</f>
        <v>#N/A</v>
      </c>
      <c r="E3725" s="99"/>
      <c r="F3725" s="60" t="e">
        <f>VLOOKUP($E3725:$E$5004,'PLANO DE APLICAÇÃO'!$A$5:$B$1002,2,0)</f>
        <v>#N/A</v>
      </c>
      <c r="G3725" s="28"/>
      <c r="H3725" s="29" t="str">
        <f>IF(G3725=1,'ANEXO RP14'!$A$51,(IF(G3725=2,'ANEXO RP14'!$A$52,(IF(G3725=3,'ANEXO RP14'!$A$53,(IF(G3725=4,'ANEXO RP14'!$A$54,(IF(G3725=5,'ANEXO RP14'!$A$55,(IF(G3725=6,'ANEXO RP14'!$A$56,(IF(G3725=7,'ANEXO RP14'!$A$57,(IF(G3725=8,'ANEXO RP14'!$A$58,(IF(G3725=9,'ANEXO RP14'!$A$59,(IF(G3725=10,'ANEXO RP14'!$A$60,(IF(G3725=11,'ANEXO RP14'!$A$61,(IF(G3725=12,'ANEXO RP14'!$A$62,(IF(G3725=13,'ANEXO RP14'!$A$63,(IF(G3725=14,'ANEXO RP14'!$A$64,(IF(G3725=15,'ANEXO RP14'!$A$65,(IF(G3725=16,'ANEXO RP14'!$A$66," ")))))))))))))))))))))))))))))))</f>
        <v xml:space="preserve"> </v>
      </c>
      <c r="I3725" s="106"/>
      <c r="J3725" s="114"/>
      <c r="K3725" s="91"/>
    </row>
    <row r="3726" spans="1:11" s="30" customFormat="1" ht="41.25" customHeight="1" thickBot="1" x14ac:dyDescent="0.3">
      <c r="A3726" s="113"/>
      <c r="B3726" s="93"/>
      <c r="C3726" s="55"/>
      <c r="D3726" s="94" t="e">
        <f>VLOOKUP($C3725:$C$5004,$C$27:$D$5004,2,0)</f>
        <v>#N/A</v>
      </c>
      <c r="E3726" s="99"/>
      <c r="F3726" s="60" t="e">
        <f>VLOOKUP($E3726:$E$5004,'PLANO DE APLICAÇÃO'!$A$5:$B$1002,2,0)</f>
        <v>#N/A</v>
      </c>
      <c r="G3726" s="28"/>
      <c r="H3726" s="29" t="str">
        <f>IF(G3726=1,'ANEXO RP14'!$A$51,(IF(G3726=2,'ANEXO RP14'!$A$52,(IF(G3726=3,'ANEXO RP14'!$A$53,(IF(G3726=4,'ANEXO RP14'!$A$54,(IF(G3726=5,'ANEXO RP14'!$A$55,(IF(G3726=6,'ANEXO RP14'!$A$56,(IF(G3726=7,'ANEXO RP14'!$A$57,(IF(G3726=8,'ANEXO RP14'!$A$58,(IF(G3726=9,'ANEXO RP14'!$A$59,(IF(G3726=10,'ANEXO RP14'!$A$60,(IF(G3726=11,'ANEXO RP14'!$A$61,(IF(G3726=12,'ANEXO RP14'!$A$62,(IF(G3726=13,'ANEXO RP14'!$A$63,(IF(G3726=14,'ANEXO RP14'!$A$64,(IF(G3726=15,'ANEXO RP14'!$A$65,(IF(G3726=16,'ANEXO RP14'!$A$66," ")))))))))))))))))))))))))))))))</f>
        <v xml:space="preserve"> </v>
      </c>
      <c r="I3726" s="106"/>
      <c r="J3726" s="114"/>
      <c r="K3726" s="91"/>
    </row>
    <row r="3727" spans="1:11" s="30" customFormat="1" ht="41.25" customHeight="1" thickBot="1" x14ac:dyDescent="0.3">
      <c r="A3727" s="113"/>
      <c r="B3727" s="93"/>
      <c r="C3727" s="55"/>
      <c r="D3727" s="94" t="e">
        <f>VLOOKUP($C3726:$C$5004,$C$27:$D$5004,2,0)</f>
        <v>#N/A</v>
      </c>
      <c r="E3727" s="99"/>
      <c r="F3727" s="60" t="e">
        <f>VLOOKUP($E3727:$E$5004,'PLANO DE APLICAÇÃO'!$A$5:$B$1002,2,0)</f>
        <v>#N/A</v>
      </c>
      <c r="G3727" s="28"/>
      <c r="H3727" s="29" t="str">
        <f>IF(G3727=1,'ANEXO RP14'!$A$51,(IF(G3727=2,'ANEXO RP14'!$A$52,(IF(G3727=3,'ANEXO RP14'!$A$53,(IF(G3727=4,'ANEXO RP14'!$A$54,(IF(G3727=5,'ANEXO RP14'!$A$55,(IF(G3727=6,'ANEXO RP14'!$A$56,(IF(G3727=7,'ANEXO RP14'!$A$57,(IF(G3727=8,'ANEXO RP14'!$A$58,(IF(G3727=9,'ANEXO RP14'!$A$59,(IF(G3727=10,'ANEXO RP14'!$A$60,(IF(G3727=11,'ANEXO RP14'!$A$61,(IF(G3727=12,'ANEXO RP14'!$A$62,(IF(G3727=13,'ANEXO RP14'!$A$63,(IF(G3727=14,'ANEXO RP14'!$A$64,(IF(G3727=15,'ANEXO RP14'!$A$65,(IF(G3727=16,'ANEXO RP14'!$A$66," ")))))))))))))))))))))))))))))))</f>
        <v xml:space="preserve"> </v>
      </c>
      <c r="I3727" s="106"/>
      <c r="J3727" s="114"/>
      <c r="K3727" s="91"/>
    </row>
    <row r="3728" spans="1:11" s="30" customFormat="1" ht="41.25" customHeight="1" thickBot="1" x14ac:dyDescent="0.3">
      <c r="A3728" s="113"/>
      <c r="B3728" s="93"/>
      <c r="C3728" s="55"/>
      <c r="D3728" s="94" t="e">
        <f>VLOOKUP($C3727:$C$5004,$C$27:$D$5004,2,0)</f>
        <v>#N/A</v>
      </c>
      <c r="E3728" s="99"/>
      <c r="F3728" s="60" t="e">
        <f>VLOOKUP($E3728:$E$5004,'PLANO DE APLICAÇÃO'!$A$5:$B$1002,2,0)</f>
        <v>#N/A</v>
      </c>
      <c r="G3728" s="28"/>
      <c r="H3728" s="29" t="str">
        <f>IF(G3728=1,'ANEXO RP14'!$A$51,(IF(G3728=2,'ANEXO RP14'!$A$52,(IF(G3728=3,'ANEXO RP14'!$A$53,(IF(G3728=4,'ANEXO RP14'!$A$54,(IF(G3728=5,'ANEXO RP14'!$A$55,(IF(G3728=6,'ANEXO RP14'!$A$56,(IF(G3728=7,'ANEXO RP14'!$A$57,(IF(G3728=8,'ANEXO RP14'!$A$58,(IF(G3728=9,'ANEXO RP14'!$A$59,(IF(G3728=10,'ANEXO RP14'!$A$60,(IF(G3728=11,'ANEXO RP14'!$A$61,(IF(G3728=12,'ANEXO RP14'!$A$62,(IF(G3728=13,'ANEXO RP14'!$A$63,(IF(G3728=14,'ANEXO RP14'!$A$64,(IF(G3728=15,'ANEXO RP14'!$A$65,(IF(G3728=16,'ANEXO RP14'!$A$66," ")))))))))))))))))))))))))))))))</f>
        <v xml:space="preserve"> </v>
      </c>
      <c r="I3728" s="106"/>
      <c r="J3728" s="114"/>
      <c r="K3728" s="91"/>
    </row>
    <row r="3729" spans="1:11" s="30" customFormat="1" ht="41.25" customHeight="1" thickBot="1" x14ac:dyDescent="0.3">
      <c r="A3729" s="113"/>
      <c r="B3729" s="93"/>
      <c r="C3729" s="55"/>
      <c r="D3729" s="94" t="e">
        <f>VLOOKUP($C3728:$C$5004,$C$27:$D$5004,2,0)</f>
        <v>#N/A</v>
      </c>
      <c r="E3729" s="99"/>
      <c r="F3729" s="60" t="e">
        <f>VLOOKUP($E3729:$E$5004,'PLANO DE APLICAÇÃO'!$A$5:$B$1002,2,0)</f>
        <v>#N/A</v>
      </c>
      <c r="G3729" s="28"/>
      <c r="H3729" s="29" t="str">
        <f>IF(G3729=1,'ANEXO RP14'!$A$51,(IF(G3729=2,'ANEXO RP14'!$A$52,(IF(G3729=3,'ANEXO RP14'!$A$53,(IF(G3729=4,'ANEXO RP14'!$A$54,(IF(G3729=5,'ANEXO RP14'!$A$55,(IF(G3729=6,'ANEXO RP14'!$A$56,(IF(G3729=7,'ANEXO RP14'!$A$57,(IF(G3729=8,'ANEXO RP14'!$A$58,(IF(G3729=9,'ANEXO RP14'!$A$59,(IF(G3729=10,'ANEXO RP14'!$A$60,(IF(G3729=11,'ANEXO RP14'!$A$61,(IF(G3729=12,'ANEXO RP14'!$A$62,(IF(G3729=13,'ANEXO RP14'!$A$63,(IF(G3729=14,'ANEXO RP14'!$A$64,(IF(G3729=15,'ANEXO RP14'!$A$65,(IF(G3729=16,'ANEXO RP14'!$A$66," ")))))))))))))))))))))))))))))))</f>
        <v xml:space="preserve"> </v>
      </c>
      <c r="I3729" s="106"/>
      <c r="J3729" s="114"/>
      <c r="K3729" s="91"/>
    </row>
    <row r="3730" spans="1:11" s="30" customFormat="1" ht="41.25" customHeight="1" thickBot="1" x14ac:dyDescent="0.3">
      <c r="A3730" s="113"/>
      <c r="B3730" s="93"/>
      <c r="C3730" s="55"/>
      <c r="D3730" s="94" t="e">
        <f>VLOOKUP($C3729:$C$5004,$C$27:$D$5004,2,0)</f>
        <v>#N/A</v>
      </c>
      <c r="E3730" s="99"/>
      <c r="F3730" s="60" t="e">
        <f>VLOOKUP($E3730:$E$5004,'PLANO DE APLICAÇÃO'!$A$5:$B$1002,2,0)</f>
        <v>#N/A</v>
      </c>
      <c r="G3730" s="28"/>
      <c r="H3730" s="29" t="str">
        <f>IF(G3730=1,'ANEXO RP14'!$A$51,(IF(G3730=2,'ANEXO RP14'!$A$52,(IF(G3730=3,'ANEXO RP14'!$A$53,(IF(G3730=4,'ANEXO RP14'!$A$54,(IF(G3730=5,'ANEXO RP14'!$A$55,(IF(G3730=6,'ANEXO RP14'!$A$56,(IF(G3730=7,'ANEXO RP14'!$A$57,(IF(G3730=8,'ANEXO RP14'!$A$58,(IF(G3730=9,'ANEXO RP14'!$A$59,(IF(G3730=10,'ANEXO RP14'!$A$60,(IF(G3730=11,'ANEXO RP14'!$A$61,(IF(G3730=12,'ANEXO RP14'!$A$62,(IF(G3730=13,'ANEXO RP14'!$A$63,(IF(G3730=14,'ANEXO RP14'!$A$64,(IF(G3730=15,'ANEXO RP14'!$A$65,(IF(G3730=16,'ANEXO RP14'!$A$66," ")))))))))))))))))))))))))))))))</f>
        <v xml:space="preserve"> </v>
      </c>
      <c r="I3730" s="106"/>
      <c r="J3730" s="114"/>
      <c r="K3730" s="91"/>
    </row>
    <row r="3731" spans="1:11" s="30" customFormat="1" ht="41.25" customHeight="1" thickBot="1" x14ac:dyDescent="0.3">
      <c r="A3731" s="113"/>
      <c r="B3731" s="93"/>
      <c r="C3731" s="55"/>
      <c r="D3731" s="94" t="e">
        <f>VLOOKUP($C3730:$C$5004,$C$27:$D$5004,2,0)</f>
        <v>#N/A</v>
      </c>
      <c r="E3731" s="99"/>
      <c r="F3731" s="60" t="e">
        <f>VLOOKUP($E3731:$E$5004,'PLANO DE APLICAÇÃO'!$A$5:$B$1002,2,0)</f>
        <v>#N/A</v>
      </c>
      <c r="G3731" s="28"/>
      <c r="H3731" s="29" t="str">
        <f>IF(G3731=1,'ANEXO RP14'!$A$51,(IF(G3731=2,'ANEXO RP14'!$A$52,(IF(G3731=3,'ANEXO RP14'!$A$53,(IF(G3731=4,'ANEXO RP14'!$A$54,(IF(G3731=5,'ANEXO RP14'!$A$55,(IF(G3731=6,'ANEXO RP14'!$A$56,(IF(G3731=7,'ANEXO RP14'!$A$57,(IF(G3731=8,'ANEXO RP14'!$A$58,(IF(G3731=9,'ANEXO RP14'!$A$59,(IF(G3731=10,'ANEXO RP14'!$A$60,(IF(G3731=11,'ANEXO RP14'!$A$61,(IF(G3731=12,'ANEXO RP14'!$A$62,(IF(G3731=13,'ANEXO RP14'!$A$63,(IF(G3731=14,'ANEXO RP14'!$A$64,(IF(G3731=15,'ANEXO RP14'!$A$65,(IF(G3731=16,'ANEXO RP14'!$A$66," ")))))))))))))))))))))))))))))))</f>
        <v xml:space="preserve"> </v>
      </c>
      <c r="I3731" s="106"/>
      <c r="J3731" s="114"/>
      <c r="K3731" s="91"/>
    </row>
    <row r="3732" spans="1:11" s="30" customFormat="1" ht="41.25" customHeight="1" thickBot="1" x14ac:dyDescent="0.3">
      <c r="A3732" s="113"/>
      <c r="B3732" s="93"/>
      <c r="C3732" s="55"/>
      <c r="D3732" s="94" t="e">
        <f>VLOOKUP($C3731:$C$5004,$C$27:$D$5004,2,0)</f>
        <v>#N/A</v>
      </c>
      <c r="E3732" s="99"/>
      <c r="F3732" s="60" t="e">
        <f>VLOOKUP($E3732:$E$5004,'PLANO DE APLICAÇÃO'!$A$5:$B$1002,2,0)</f>
        <v>#N/A</v>
      </c>
      <c r="G3732" s="28"/>
      <c r="H3732" s="29" t="str">
        <f>IF(G3732=1,'ANEXO RP14'!$A$51,(IF(G3732=2,'ANEXO RP14'!$A$52,(IF(G3732=3,'ANEXO RP14'!$A$53,(IF(G3732=4,'ANEXO RP14'!$A$54,(IF(G3732=5,'ANEXO RP14'!$A$55,(IF(G3732=6,'ANEXO RP14'!$A$56,(IF(G3732=7,'ANEXO RP14'!$A$57,(IF(G3732=8,'ANEXO RP14'!$A$58,(IF(G3732=9,'ANEXO RP14'!$A$59,(IF(G3732=10,'ANEXO RP14'!$A$60,(IF(G3732=11,'ANEXO RP14'!$A$61,(IF(G3732=12,'ANEXO RP14'!$A$62,(IF(G3732=13,'ANEXO RP14'!$A$63,(IF(G3732=14,'ANEXO RP14'!$A$64,(IF(G3732=15,'ANEXO RP14'!$A$65,(IF(G3732=16,'ANEXO RP14'!$A$66," ")))))))))))))))))))))))))))))))</f>
        <v xml:space="preserve"> </v>
      </c>
      <c r="I3732" s="106"/>
      <c r="J3732" s="114"/>
      <c r="K3732" s="91"/>
    </row>
    <row r="3733" spans="1:11" s="30" customFormat="1" ht="41.25" customHeight="1" thickBot="1" x14ac:dyDescent="0.3">
      <c r="A3733" s="113"/>
      <c r="B3733" s="93"/>
      <c r="C3733" s="55"/>
      <c r="D3733" s="94" t="e">
        <f>VLOOKUP($C3732:$C$5004,$C$27:$D$5004,2,0)</f>
        <v>#N/A</v>
      </c>
      <c r="E3733" s="99"/>
      <c r="F3733" s="60" t="e">
        <f>VLOOKUP($E3733:$E$5004,'PLANO DE APLICAÇÃO'!$A$5:$B$1002,2,0)</f>
        <v>#N/A</v>
      </c>
      <c r="G3733" s="28"/>
      <c r="H3733" s="29" t="str">
        <f>IF(G3733=1,'ANEXO RP14'!$A$51,(IF(G3733=2,'ANEXO RP14'!$A$52,(IF(G3733=3,'ANEXO RP14'!$A$53,(IF(G3733=4,'ANEXO RP14'!$A$54,(IF(G3733=5,'ANEXO RP14'!$A$55,(IF(G3733=6,'ANEXO RP14'!$A$56,(IF(G3733=7,'ANEXO RP14'!$A$57,(IF(G3733=8,'ANEXO RP14'!$A$58,(IF(G3733=9,'ANEXO RP14'!$A$59,(IF(G3733=10,'ANEXO RP14'!$A$60,(IF(G3733=11,'ANEXO RP14'!$A$61,(IF(G3733=12,'ANEXO RP14'!$A$62,(IF(G3733=13,'ANEXO RP14'!$A$63,(IF(G3733=14,'ANEXO RP14'!$A$64,(IF(G3733=15,'ANEXO RP14'!$A$65,(IF(G3733=16,'ANEXO RP14'!$A$66," ")))))))))))))))))))))))))))))))</f>
        <v xml:space="preserve"> </v>
      </c>
      <c r="I3733" s="106"/>
      <c r="J3733" s="114"/>
      <c r="K3733" s="91"/>
    </row>
    <row r="3734" spans="1:11" s="30" customFormat="1" ht="41.25" customHeight="1" thickBot="1" x14ac:dyDescent="0.3">
      <c r="A3734" s="113"/>
      <c r="B3734" s="93"/>
      <c r="C3734" s="55"/>
      <c r="D3734" s="94" t="e">
        <f>VLOOKUP($C3733:$C$5004,$C$27:$D$5004,2,0)</f>
        <v>#N/A</v>
      </c>
      <c r="E3734" s="99"/>
      <c r="F3734" s="60" t="e">
        <f>VLOOKUP($E3734:$E$5004,'PLANO DE APLICAÇÃO'!$A$5:$B$1002,2,0)</f>
        <v>#N/A</v>
      </c>
      <c r="G3734" s="28"/>
      <c r="H3734" s="29" t="str">
        <f>IF(G3734=1,'ANEXO RP14'!$A$51,(IF(G3734=2,'ANEXO RP14'!$A$52,(IF(G3734=3,'ANEXO RP14'!$A$53,(IF(G3734=4,'ANEXO RP14'!$A$54,(IF(G3734=5,'ANEXO RP14'!$A$55,(IF(G3734=6,'ANEXO RP14'!$A$56,(IF(G3734=7,'ANEXO RP14'!$A$57,(IF(G3734=8,'ANEXO RP14'!$A$58,(IF(G3734=9,'ANEXO RP14'!$A$59,(IF(G3734=10,'ANEXO RP14'!$A$60,(IF(G3734=11,'ANEXO RP14'!$A$61,(IF(G3734=12,'ANEXO RP14'!$A$62,(IF(G3734=13,'ANEXO RP14'!$A$63,(IF(G3734=14,'ANEXO RP14'!$A$64,(IF(G3734=15,'ANEXO RP14'!$A$65,(IF(G3734=16,'ANEXO RP14'!$A$66," ")))))))))))))))))))))))))))))))</f>
        <v xml:space="preserve"> </v>
      </c>
      <c r="I3734" s="106"/>
      <c r="J3734" s="114"/>
      <c r="K3734" s="91"/>
    </row>
    <row r="3735" spans="1:11" s="30" customFormat="1" ht="41.25" customHeight="1" thickBot="1" x14ac:dyDescent="0.3">
      <c r="A3735" s="113"/>
      <c r="B3735" s="93"/>
      <c r="C3735" s="55"/>
      <c r="D3735" s="94" t="e">
        <f>VLOOKUP($C3734:$C$5004,$C$27:$D$5004,2,0)</f>
        <v>#N/A</v>
      </c>
      <c r="E3735" s="99"/>
      <c r="F3735" s="60" t="e">
        <f>VLOOKUP($E3735:$E$5004,'PLANO DE APLICAÇÃO'!$A$5:$B$1002,2,0)</f>
        <v>#N/A</v>
      </c>
      <c r="G3735" s="28"/>
      <c r="H3735" s="29" t="str">
        <f>IF(G3735=1,'ANEXO RP14'!$A$51,(IF(G3735=2,'ANEXO RP14'!$A$52,(IF(G3735=3,'ANEXO RP14'!$A$53,(IF(G3735=4,'ANEXO RP14'!$A$54,(IF(G3735=5,'ANEXO RP14'!$A$55,(IF(G3735=6,'ANEXO RP14'!$A$56,(IF(G3735=7,'ANEXO RP14'!$A$57,(IF(G3735=8,'ANEXO RP14'!$A$58,(IF(G3735=9,'ANEXO RP14'!$A$59,(IF(G3735=10,'ANEXO RP14'!$A$60,(IF(G3735=11,'ANEXO RP14'!$A$61,(IF(G3735=12,'ANEXO RP14'!$A$62,(IF(G3735=13,'ANEXO RP14'!$A$63,(IF(G3735=14,'ANEXO RP14'!$A$64,(IF(G3735=15,'ANEXO RP14'!$A$65,(IF(G3735=16,'ANEXO RP14'!$A$66," ")))))))))))))))))))))))))))))))</f>
        <v xml:space="preserve"> </v>
      </c>
      <c r="I3735" s="106"/>
      <c r="J3735" s="114"/>
      <c r="K3735" s="91"/>
    </row>
    <row r="3736" spans="1:11" s="30" customFormat="1" ht="41.25" customHeight="1" thickBot="1" x14ac:dyDescent="0.3">
      <c r="A3736" s="113"/>
      <c r="B3736" s="93"/>
      <c r="C3736" s="55"/>
      <c r="D3736" s="94" t="e">
        <f>VLOOKUP($C3735:$C$5004,$C$27:$D$5004,2,0)</f>
        <v>#N/A</v>
      </c>
      <c r="E3736" s="99"/>
      <c r="F3736" s="60" t="e">
        <f>VLOOKUP($E3736:$E$5004,'PLANO DE APLICAÇÃO'!$A$5:$B$1002,2,0)</f>
        <v>#N/A</v>
      </c>
      <c r="G3736" s="28"/>
      <c r="H3736" s="29" t="str">
        <f>IF(G3736=1,'ANEXO RP14'!$A$51,(IF(G3736=2,'ANEXO RP14'!$A$52,(IF(G3736=3,'ANEXO RP14'!$A$53,(IF(G3736=4,'ANEXO RP14'!$A$54,(IF(G3736=5,'ANEXO RP14'!$A$55,(IF(G3736=6,'ANEXO RP14'!$A$56,(IF(G3736=7,'ANEXO RP14'!$A$57,(IF(G3736=8,'ANEXO RP14'!$A$58,(IF(G3736=9,'ANEXO RP14'!$A$59,(IF(G3736=10,'ANEXO RP14'!$A$60,(IF(G3736=11,'ANEXO RP14'!$A$61,(IF(G3736=12,'ANEXO RP14'!$A$62,(IF(G3736=13,'ANEXO RP14'!$A$63,(IF(G3736=14,'ANEXO RP14'!$A$64,(IF(G3736=15,'ANEXO RP14'!$A$65,(IF(G3736=16,'ANEXO RP14'!$A$66," ")))))))))))))))))))))))))))))))</f>
        <v xml:space="preserve"> </v>
      </c>
      <c r="I3736" s="106"/>
      <c r="J3736" s="114"/>
      <c r="K3736" s="91"/>
    </row>
    <row r="3737" spans="1:11" s="30" customFormat="1" ht="41.25" customHeight="1" thickBot="1" x14ac:dyDescent="0.3">
      <c r="A3737" s="113"/>
      <c r="B3737" s="93"/>
      <c r="C3737" s="55"/>
      <c r="D3737" s="94" t="e">
        <f>VLOOKUP($C3736:$C$5004,$C$27:$D$5004,2,0)</f>
        <v>#N/A</v>
      </c>
      <c r="E3737" s="99"/>
      <c r="F3737" s="60" t="e">
        <f>VLOOKUP($E3737:$E$5004,'PLANO DE APLICAÇÃO'!$A$5:$B$1002,2,0)</f>
        <v>#N/A</v>
      </c>
      <c r="G3737" s="28"/>
      <c r="H3737" s="29" t="str">
        <f>IF(G3737=1,'ANEXO RP14'!$A$51,(IF(G3737=2,'ANEXO RP14'!$A$52,(IF(G3737=3,'ANEXO RP14'!$A$53,(IF(G3737=4,'ANEXO RP14'!$A$54,(IF(G3737=5,'ANEXO RP14'!$A$55,(IF(G3737=6,'ANEXO RP14'!$A$56,(IF(G3737=7,'ANEXO RP14'!$A$57,(IF(G3737=8,'ANEXO RP14'!$A$58,(IF(G3737=9,'ANEXO RP14'!$A$59,(IF(G3737=10,'ANEXO RP14'!$A$60,(IF(G3737=11,'ANEXO RP14'!$A$61,(IF(G3737=12,'ANEXO RP14'!$A$62,(IF(G3737=13,'ANEXO RP14'!$A$63,(IF(G3737=14,'ANEXO RP14'!$A$64,(IF(G3737=15,'ANEXO RP14'!$A$65,(IF(G3737=16,'ANEXO RP14'!$A$66," ")))))))))))))))))))))))))))))))</f>
        <v xml:space="preserve"> </v>
      </c>
      <c r="I3737" s="106"/>
      <c r="J3737" s="114"/>
      <c r="K3737" s="91"/>
    </row>
    <row r="3738" spans="1:11" s="30" customFormat="1" ht="41.25" customHeight="1" thickBot="1" x14ac:dyDescent="0.3">
      <c r="A3738" s="113"/>
      <c r="B3738" s="93"/>
      <c r="C3738" s="55"/>
      <c r="D3738" s="94" t="e">
        <f>VLOOKUP($C3737:$C$5004,$C$27:$D$5004,2,0)</f>
        <v>#N/A</v>
      </c>
      <c r="E3738" s="99"/>
      <c r="F3738" s="60" t="e">
        <f>VLOOKUP($E3738:$E$5004,'PLANO DE APLICAÇÃO'!$A$5:$B$1002,2,0)</f>
        <v>#N/A</v>
      </c>
      <c r="G3738" s="28"/>
      <c r="H3738" s="29" t="str">
        <f>IF(G3738=1,'ANEXO RP14'!$A$51,(IF(G3738=2,'ANEXO RP14'!$A$52,(IF(G3738=3,'ANEXO RP14'!$A$53,(IF(G3738=4,'ANEXO RP14'!$A$54,(IF(G3738=5,'ANEXO RP14'!$A$55,(IF(G3738=6,'ANEXO RP14'!$A$56,(IF(G3738=7,'ANEXO RP14'!$A$57,(IF(G3738=8,'ANEXO RP14'!$A$58,(IF(G3738=9,'ANEXO RP14'!$A$59,(IF(G3738=10,'ANEXO RP14'!$A$60,(IF(G3738=11,'ANEXO RP14'!$A$61,(IF(G3738=12,'ANEXO RP14'!$A$62,(IF(G3738=13,'ANEXO RP14'!$A$63,(IF(G3738=14,'ANEXO RP14'!$A$64,(IF(G3738=15,'ANEXO RP14'!$A$65,(IF(G3738=16,'ANEXO RP14'!$A$66," ")))))))))))))))))))))))))))))))</f>
        <v xml:space="preserve"> </v>
      </c>
      <c r="I3738" s="106"/>
      <c r="J3738" s="114"/>
      <c r="K3738" s="91"/>
    </row>
    <row r="3739" spans="1:11" s="30" customFormat="1" ht="41.25" customHeight="1" thickBot="1" x14ac:dyDescent="0.3">
      <c r="A3739" s="113"/>
      <c r="B3739" s="93"/>
      <c r="C3739" s="55"/>
      <c r="D3739" s="94" t="e">
        <f>VLOOKUP($C3738:$C$5004,$C$27:$D$5004,2,0)</f>
        <v>#N/A</v>
      </c>
      <c r="E3739" s="99"/>
      <c r="F3739" s="60" t="e">
        <f>VLOOKUP($E3739:$E$5004,'PLANO DE APLICAÇÃO'!$A$5:$B$1002,2,0)</f>
        <v>#N/A</v>
      </c>
      <c r="G3739" s="28"/>
      <c r="H3739" s="29" t="str">
        <f>IF(G3739=1,'ANEXO RP14'!$A$51,(IF(G3739=2,'ANEXO RP14'!$A$52,(IF(G3739=3,'ANEXO RP14'!$A$53,(IF(G3739=4,'ANEXO RP14'!$A$54,(IF(G3739=5,'ANEXO RP14'!$A$55,(IF(G3739=6,'ANEXO RP14'!$A$56,(IF(G3739=7,'ANEXO RP14'!$A$57,(IF(G3739=8,'ANEXO RP14'!$A$58,(IF(G3739=9,'ANEXO RP14'!$A$59,(IF(G3739=10,'ANEXO RP14'!$A$60,(IF(G3739=11,'ANEXO RP14'!$A$61,(IF(G3739=12,'ANEXO RP14'!$A$62,(IF(G3739=13,'ANEXO RP14'!$A$63,(IF(G3739=14,'ANEXO RP14'!$A$64,(IF(G3739=15,'ANEXO RP14'!$A$65,(IF(G3739=16,'ANEXO RP14'!$A$66," ")))))))))))))))))))))))))))))))</f>
        <v xml:space="preserve"> </v>
      </c>
      <c r="I3739" s="106"/>
      <c r="J3739" s="114"/>
      <c r="K3739" s="91"/>
    </row>
    <row r="3740" spans="1:11" s="30" customFormat="1" ht="41.25" customHeight="1" thickBot="1" x14ac:dyDescent="0.3">
      <c r="A3740" s="113"/>
      <c r="B3740" s="93"/>
      <c r="C3740" s="55"/>
      <c r="D3740" s="94" t="e">
        <f>VLOOKUP($C3739:$C$5004,$C$27:$D$5004,2,0)</f>
        <v>#N/A</v>
      </c>
      <c r="E3740" s="99"/>
      <c r="F3740" s="60" t="e">
        <f>VLOOKUP($E3740:$E$5004,'PLANO DE APLICAÇÃO'!$A$5:$B$1002,2,0)</f>
        <v>#N/A</v>
      </c>
      <c r="G3740" s="28"/>
      <c r="H3740" s="29" t="str">
        <f>IF(G3740=1,'ANEXO RP14'!$A$51,(IF(G3740=2,'ANEXO RP14'!$A$52,(IF(G3740=3,'ANEXO RP14'!$A$53,(IF(G3740=4,'ANEXO RP14'!$A$54,(IF(G3740=5,'ANEXO RP14'!$A$55,(IF(G3740=6,'ANEXO RP14'!$A$56,(IF(G3740=7,'ANEXO RP14'!$A$57,(IF(G3740=8,'ANEXO RP14'!$A$58,(IF(G3740=9,'ANEXO RP14'!$A$59,(IF(G3740=10,'ANEXO RP14'!$A$60,(IF(G3740=11,'ANEXO RP14'!$A$61,(IF(G3740=12,'ANEXO RP14'!$A$62,(IF(G3740=13,'ANEXO RP14'!$A$63,(IF(G3740=14,'ANEXO RP14'!$A$64,(IF(G3740=15,'ANEXO RP14'!$A$65,(IF(G3740=16,'ANEXO RP14'!$A$66," ")))))))))))))))))))))))))))))))</f>
        <v xml:space="preserve"> </v>
      </c>
      <c r="I3740" s="106"/>
      <c r="J3740" s="114"/>
      <c r="K3740" s="91"/>
    </row>
    <row r="3741" spans="1:11" s="30" customFormat="1" ht="41.25" customHeight="1" thickBot="1" x14ac:dyDescent="0.3">
      <c r="A3741" s="113"/>
      <c r="B3741" s="93"/>
      <c r="C3741" s="55"/>
      <c r="D3741" s="94" t="e">
        <f>VLOOKUP($C3740:$C$5004,$C$27:$D$5004,2,0)</f>
        <v>#N/A</v>
      </c>
      <c r="E3741" s="99"/>
      <c r="F3741" s="60" t="e">
        <f>VLOOKUP($E3741:$E$5004,'PLANO DE APLICAÇÃO'!$A$5:$B$1002,2,0)</f>
        <v>#N/A</v>
      </c>
      <c r="G3741" s="28"/>
      <c r="H3741" s="29" t="str">
        <f>IF(G3741=1,'ANEXO RP14'!$A$51,(IF(G3741=2,'ANEXO RP14'!$A$52,(IF(G3741=3,'ANEXO RP14'!$A$53,(IF(G3741=4,'ANEXO RP14'!$A$54,(IF(G3741=5,'ANEXO RP14'!$A$55,(IF(G3741=6,'ANEXO RP14'!$A$56,(IF(G3741=7,'ANEXO RP14'!$A$57,(IF(G3741=8,'ANEXO RP14'!$A$58,(IF(G3741=9,'ANEXO RP14'!$A$59,(IF(G3741=10,'ANEXO RP14'!$A$60,(IF(G3741=11,'ANEXO RP14'!$A$61,(IF(G3741=12,'ANEXO RP14'!$A$62,(IF(G3741=13,'ANEXO RP14'!$A$63,(IF(G3741=14,'ANEXO RP14'!$A$64,(IF(G3741=15,'ANEXO RP14'!$A$65,(IF(G3741=16,'ANEXO RP14'!$A$66," ")))))))))))))))))))))))))))))))</f>
        <v xml:space="preserve"> </v>
      </c>
      <c r="I3741" s="106"/>
      <c r="J3741" s="114"/>
      <c r="K3741" s="91"/>
    </row>
    <row r="3742" spans="1:11" s="30" customFormat="1" ht="41.25" customHeight="1" thickBot="1" x14ac:dyDescent="0.3">
      <c r="A3742" s="113"/>
      <c r="B3742" s="93"/>
      <c r="C3742" s="55"/>
      <c r="D3742" s="94" t="e">
        <f>VLOOKUP($C3741:$C$5004,$C$27:$D$5004,2,0)</f>
        <v>#N/A</v>
      </c>
      <c r="E3742" s="99"/>
      <c r="F3742" s="60" t="e">
        <f>VLOOKUP($E3742:$E$5004,'PLANO DE APLICAÇÃO'!$A$5:$B$1002,2,0)</f>
        <v>#N/A</v>
      </c>
      <c r="G3742" s="28"/>
      <c r="H3742" s="29" t="str">
        <f>IF(G3742=1,'ANEXO RP14'!$A$51,(IF(G3742=2,'ANEXO RP14'!$A$52,(IF(G3742=3,'ANEXO RP14'!$A$53,(IF(G3742=4,'ANEXO RP14'!$A$54,(IF(G3742=5,'ANEXO RP14'!$A$55,(IF(G3742=6,'ANEXO RP14'!$A$56,(IF(G3742=7,'ANEXO RP14'!$A$57,(IF(G3742=8,'ANEXO RP14'!$A$58,(IF(G3742=9,'ANEXO RP14'!$A$59,(IF(G3742=10,'ANEXO RP14'!$A$60,(IF(G3742=11,'ANEXO RP14'!$A$61,(IF(G3742=12,'ANEXO RP14'!$A$62,(IF(G3742=13,'ANEXO RP14'!$A$63,(IF(G3742=14,'ANEXO RP14'!$A$64,(IF(G3742=15,'ANEXO RP14'!$A$65,(IF(G3742=16,'ANEXO RP14'!$A$66," ")))))))))))))))))))))))))))))))</f>
        <v xml:space="preserve"> </v>
      </c>
      <c r="I3742" s="106"/>
      <c r="J3742" s="114"/>
      <c r="K3742" s="91"/>
    </row>
    <row r="3743" spans="1:11" s="30" customFormat="1" ht="41.25" customHeight="1" thickBot="1" x14ac:dyDescent="0.3">
      <c r="A3743" s="113"/>
      <c r="B3743" s="93"/>
      <c r="C3743" s="55"/>
      <c r="D3743" s="94" t="e">
        <f>VLOOKUP($C3742:$C$5004,$C$27:$D$5004,2,0)</f>
        <v>#N/A</v>
      </c>
      <c r="E3743" s="99"/>
      <c r="F3743" s="60" t="e">
        <f>VLOOKUP($E3743:$E$5004,'PLANO DE APLICAÇÃO'!$A$5:$B$1002,2,0)</f>
        <v>#N/A</v>
      </c>
      <c r="G3743" s="28"/>
      <c r="H3743" s="29" t="str">
        <f>IF(G3743=1,'ANEXO RP14'!$A$51,(IF(G3743=2,'ANEXO RP14'!$A$52,(IF(G3743=3,'ANEXO RP14'!$A$53,(IF(G3743=4,'ANEXO RP14'!$A$54,(IF(G3743=5,'ANEXO RP14'!$A$55,(IF(G3743=6,'ANEXO RP14'!$A$56,(IF(G3743=7,'ANEXO RP14'!$A$57,(IF(G3743=8,'ANEXO RP14'!$A$58,(IF(G3743=9,'ANEXO RP14'!$A$59,(IF(G3743=10,'ANEXO RP14'!$A$60,(IF(G3743=11,'ANEXO RP14'!$A$61,(IF(G3743=12,'ANEXO RP14'!$A$62,(IF(G3743=13,'ANEXO RP14'!$A$63,(IF(G3743=14,'ANEXO RP14'!$A$64,(IF(G3743=15,'ANEXO RP14'!$A$65,(IF(G3743=16,'ANEXO RP14'!$A$66," ")))))))))))))))))))))))))))))))</f>
        <v xml:space="preserve"> </v>
      </c>
      <c r="I3743" s="106"/>
      <c r="J3743" s="114"/>
      <c r="K3743" s="91"/>
    </row>
    <row r="3744" spans="1:11" s="30" customFormat="1" ht="41.25" customHeight="1" thickBot="1" x14ac:dyDescent="0.3">
      <c r="A3744" s="113"/>
      <c r="B3744" s="93"/>
      <c r="C3744" s="55"/>
      <c r="D3744" s="94" t="e">
        <f>VLOOKUP($C3743:$C$5004,$C$27:$D$5004,2,0)</f>
        <v>#N/A</v>
      </c>
      <c r="E3744" s="99"/>
      <c r="F3744" s="60" t="e">
        <f>VLOOKUP($E3744:$E$5004,'PLANO DE APLICAÇÃO'!$A$5:$B$1002,2,0)</f>
        <v>#N/A</v>
      </c>
      <c r="G3744" s="28"/>
      <c r="H3744" s="29" t="str">
        <f>IF(G3744=1,'ANEXO RP14'!$A$51,(IF(G3744=2,'ANEXO RP14'!$A$52,(IF(G3744=3,'ANEXO RP14'!$A$53,(IF(G3744=4,'ANEXO RP14'!$A$54,(IF(G3744=5,'ANEXO RP14'!$A$55,(IF(G3744=6,'ANEXO RP14'!$A$56,(IF(G3744=7,'ANEXO RP14'!$A$57,(IF(G3744=8,'ANEXO RP14'!$A$58,(IF(G3744=9,'ANEXO RP14'!$A$59,(IF(G3744=10,'ANEXO RP14'!$A$60,(IF(G3744=11,'ANEXO RP14'!$A$61,(IF(G3744=12,'ANEXO RP14'!$A$62,(IF(G3744=13,'ANEXO RP14'!$A$63,(IF(G3744=14,'ANEXO RP14'!$A$64,(IF(G3744=15,'ANEXO RP14'!$A$65,(IF(G3744=16,'ANEXO RP14'!$A$66," ")))))))))))))))))))))))))))))))</f>
        <v xml:space="preserve"> </v>
      </c>
      <c r="I3744" s="106"/>
      <c r="J3744" s="114"/>
      <c r="K3744" s="91"/>
    </row>
    <row r="3745" spans="1:11" s="30" customFormat="1" ht="41.25" customHeight="1" thickBot="1" x14ac:dyDescent="0.3">
      <c r="A3745" s="113"/>
      <c r="B3745" s="93"/>
      <c r="C3745" s="55"/>
      <c r="D3745" s="94" t="e">
        <f>VLOOKUP($C3744:$C$5004,$C$27:$D$5004,2,0)</f>
        <v>#N/A</v>
      </c>
      <c r="E3745" s="99"/>
      <c r="F3745" s="60" t="e">
        <f>VLOOKUP($E3745:$E$5004,'PLANO DE APLICAÇÃO'!$A$5:$B$1002,2,0)</f>
        <v>#N/A</v>
      </c>
      <c r="G3745" s="28"/>
      <c r="H3745" s="29" t="str">
        <f>IF(G3745=1,'ANEXO RP14'!$A$51,(IF(G3745=2,'ANEXO RP14'!$A$52,(IF(G3745=3,'ANEXO RP14'!$A$53,(IF(G3745=4,'ANEXO RP14'!$A$54,(IF(G3745=5,'ANEXO RP14'!$A$55,(IF(G3745=6,'ANEXO RP14'!$A$56,(IF(G3745=7,'ANEXO RP14'!$A$57,(IF(G3745=8,'ANEXO RP14'!$A$58,(IF(G3745=9,'ANEXO RP14'!$A$59,(IF(G3745=10,'ANEXO RP14'!$A$60,(IF(G3745=11,'ANEXO RP14'!$A$61,(IF(G3745=12,'ANEXO RP14'!$A$62,(IF(G3745=13,'ANEXO RP14'!$A$63,(IF(G3745=14,'ANEXO RP14'!$A$64,(IF(G3745=15,'ANEXO RP14'!$A$65,(IF(G3745=16,'ANEXO RP14'!$A$66," ")))))))))))))))))))))))))))))))</f>
        <v xml:space="preserve"> </v>
      </c>
      <c r="I3745" s="106"/>
      <c r="J3745" s="114"/>
      <c r="K3745" s="91"/>
    </row>
    <row r="3746" spans="1:11" s="30" customFormat="1" ht="41.25" customHeight="1" thickBot="1" x14ac:dyDescent="0.3">
      <c r="A3746" s="113"/>
      <c r="B3746" s="93"/>
      <c r="C3746" s="55"/>
      <c r="D3746" s="94" t="e">
        <f>VLOOKUP($C3745:$C$5004,$C$27:$D$5004,2,0)</f>
        <v>#N/A</v>
      </c>
      <c r="E3746" s="99"/>
      <c r="F3746" s="60" t="e">
        <f>VLOOKUP($E3746:$E$5004,'PLANO DE APLICAÇÃO'!$A$5:$B$1002,2,0)</f>
        <v>#N/A</v>
      </c>
      <c r="G3746" s="28"/>
      <c r="H3746" s="29" t="str">
        <f>IF(G3746=1,'ANEXO RP14'!$A$51,(IF(G3746=2,'ANEXO RP14'!$A$52,(IF(G3746=3,'ANEXO RP14'!$A$53,(IF(G3746=4,'ANEXO RP14'!$A$54,(IF(G3746=5,'ANEXO RP14'!$A$55,(IF(G3746=6,'ANEXO RP14'!$A$56,(IF(G3746=7,'ANEXO RP14'!$A$57,(IF(G3746=8,'ANEXO RP14'!$A$58,(IF(G3746=9,'ANEXO RP14'!$A$59,(IF(G3746=10,'ANEXO RP14'!$A$60,(IF(G3746=11,'ANEXO RP14'!$A$61,(IF(G3746=12,'ANEXO RP14'!$A$62,(IF(G3746=13,'ANEXO RP14'!$A$63,(IF(G3746=14,'ANEXO RP14'!$A$64,(IF(G3746=15,'ANEXO RP14'!$A$65,(IF(G3746=16,'ANEXO RP14'!$A$66," ")))))))))))))))))))))))))))))))</f>
        <v xml:space="preserve"> </v>
      </c>
      <c r="I3746" s="106"/>
      <c r="J3746" s="114"/>
      <c r="K3746" s="91"/>
    </row>
    <row r="3747" spans="1:11" s="30" customFormat="1" ht="41.25" customHeight="1" thickBot="1" x14ac:dyDescent="0.3">
      <c r="A3747" s="113"/>
      <c r="B3747" s="93"/>
      <c r="C3747" s="55"/>
      <c r="D3747" s="94" t="e">
        <f>VLOOKUP($C3746:$C$5004,$C$27:$D$5004,2,0)</f>
        <v>#N/A</v>
      </c>
      <c r="E3747" s="99"/>
      <c r="F3747" s="60" t="e">
        <f>VLOOKUP($E3747:$E$5004,'PLANO DE APLICAÇÃO'!$A$5:$B$1002,2,0)</f>
        <v>#N/A</v>
      </c>
      <c r="G3747" s="28"/>
      <c r="H3747" s="29" t="str">
        <f>IF(G3747=1,'ANEXO RP14'!$A$51,(IF(G3747=2,'ANEXO RP14'!$A$52,(IF(G3747=3,'ANEXO RP14'!$A$53,(IF(G3747=4,'ANEXO RP14'!$A$54,(IF(G3747=5,'ANEXO RP14'!$A$55,(IF(G3747=6,'ANEXO RP14'!$A$56,(IF(G3747=7,'ANEXO RP14'!$A$57,(IF(G3747=8,'ANEXO RP14'!$A$58,(IF(G3747=9,'ANEXO RP14'!$A$59,(IF(G3747=10,'ANEXO RP14'!$A$60,(IF(G3747=11,'ANEXO RP14'!$A$61,(IF(G3747=12,'ANEXO RP14'!$A$62,(IF(G3747=13,'ANEXO RP14'!$A$63,(IF(G3747=14,'ANEXO RP14'!$A$64,(IF(G3747=15,'ANEXO RP14'!$A$65,(IF(G3747=16,'ANEXO RP14'!$A$66," ")))))))))))))))))))))))))))))))</f>
        <v xml:space="preserve"> </v>
      </c>
      <c r="I3747" s="106"/>
      <c r="J3747" s="114"/>
      <c r="K3747" s="91"/>
    </row>
    <row r="3748" spans="1:11" s="30" customFormat="1" ht="41.25" customHeight="1" thickBot="1" x14ac:dyDescent="0.3">
      <c r="A3748" s="113"/>
      <c r="B3748" s="93"/>
      <c r="C3748" s="55"/>
      <c r="D3748" s="94" t="e">
        <f>VLOOKUP($C3747:$C$5004,$C$27:$D$5004,2,0)</f>
        <v>#N/A</v>
      </c>
      <c r="E3748" s="99"/>
      <c r="F3748" s="60" t="e">
        <f>VLOOKUP($E3748:$E$5004,'PLANO DE APLICAÇÃO'!$A$5:$B$1002,2,0)</f>
        <v>#N/A</v>
      </c>
      <c r="G3748" s="28"/>
      <c r="H3748" s="29" t="str">
        <f>IF(G3748=1,'ANEXO RP14'!$A$51,(IF(G3748=2,'ANEXO RP14'!$A$52,(IF(G3748=3,'ANEXO RP14'!$A$53,(IF(G3748=4,'ANEXO RP14'!$A$54,(IF(G3748=5,'ANEXO RP14'!$A$55,(IF(G3748=6,'ANEXO RP14'!$A$56,(IF(G3748=7,'ANEXO RP14'!$A$57,(IF(G3748=8,'ANEXO RP14'!$A$58,(IF(G3748=9,'ANEXO RP14'!$A$59,(IF(G3748=10,'ANEXO RP14'!$A$60,(IF(G3748=11,'ANEXO RP14'!$A$61,(IF(G3748=12,'ANEXO RP14'!$A$62,(IF(G3748=13,'ANEXO RP14'!$A$63,(IF(G3748=14,'ANEXO RP14'!$A$64,(IF(G3748=15,'ANEXO RP14'!$A$65,(IF(G3748=16,'ANEXO RP14'!$A$66," ")))))))))))))))))))))))))))))))</f>
        <v xml:space="preserve"> </v>
      </c>
      <c r="I3748" s="106"/>
      <c r="J3748" s="114"/>
      <c r="K3748" s="91"/>
    </row>
    <row r="3749" spans="1:11" s="30" customFormat="1" ht="41.25" customHeight="1" thickBot="1" x14ac:dyDescent="0.3">
      <c r="A3749" s="113"/>
      <c r="B3749" s="93"/>
      <c r="C3749" s="55"/>
      <c r="D3749" s="94" t="e">
        <f>VLOOKUP($C3748:$C$5004,$C$27:$D$5004,2,0)</f>
        <v>#N/A</v>
      </c>
      <c r="E3749" s="99"/>
      <c r="F3749" s="60" t="e">
        <f>VLOOKUP($E3749:$E$5004,'PLANO DE APLICAÇÃO'!$A$5:$B$1002,2,0)</f>
        <v>#N/A</v>
      </c>
      <c r="G3749" s="28"/>
      <c r="H3749" s="29" t="str">
        <f>IF(G3749=1,'ANEXO RP14'!$A$51,(IF(G3749=2,'ANEXO RP14'!$A$52,(IF(G3749=3,'ANEXO RP14'!$A$53,(IF(G3749=4,'ANEXO RP14'!$A$54,(IF(G3749=5,'ANEXO RP14'!$A$55,(IF(G3749=6,'ANEXO RP14'!$A$56,(IF(G3749=7,'ANEXO RP14'!$A$57,(IF(G3749=8,'ANEXO RP14'!$A$58,(IF(G3749=9,'ANEXO RP14'!$A$59,(IF(G3749=10,'ANEXO RP14'!$A$60,(IF(G3749=11,'ANEXO RP14'!$A$61,(IF(G3749=12,'ANEXO RP14'!$A$62,(IF(G3749=13,'ANEXO RP14'!$A$63,(IF(G3749=14,'ANEXO RP14'!$A$64,(IF(G3749=15,'ANEXO RP14'!$A$65,(IF(G3749=16,'ANEXO RP14'!$A$66," ")))))))))))))))))))))))))))))))</f>
        <v xml:space="preserve"> </v>
      </c>
      <c r="I3749" s="106"/>
      <c r="J3749" s="114"/>
      <c r="K3749" s="91"/>
    </row>
    <row r="3750" spans="1:11" s="30" customFormat="1" ht="41.25" customHeight="1" thickBot="1" x14ac:dyDescent="0.3">
      <c r="A3750" s="113"/>
      <c r="B3750" s="93"/>
      <c r="C3750" s="55"/>
      <c r="D3750" s="94" t="e">
        <f>VLOOKUP($C3749:$C$5004,$C$27:$D$5004,2,0)</f>
        <v>#N/A</v>
      </c>
      <c r="E3750" s="99"/>
      <c r="F3750" s="60" t="e">
        <f>VLOOKUP($E3750:$E$5004,'PLANO DE APLICAÇÃO'!$A$5:$B$1002,2,0)</f>
        <v>#N/A</v>
      </c>
      <c r="G3750" s="28"/>
      <c r="H3750" s="29" t="str">
        <f>IF(G3750=1,'ANEXO RP14'!$A$51,(IF(G3750=2,'ANEXO RP14'!$A$52,(IF(G3750=3,'ANEXO RP14'!$A$53,(IF(G3750=4,'ANEXO RP14'!$A$54,(IF(G3750=5,'ANEXO RP14'!$A$55,(IF(G3750=6,'ANEXO RP14'!$A$56,(IF(G3750=7,'ANEXO RP14'!$A$57,(IF(G3750=8,'ANEXO RP14'!$A$58,(IF(G3750=9,'ANEXO RP14'!$A$59,(IF(G3750=10,'ANEXO RP14'!$A$60,(IF(G3750=11,'ANEXO RP14'!$A$61,(IF(G3750=12,'ANEXO RP14'!$A$62,(IF(G3750=13,'ANEXO RP14'!$A$63,(IF(G3750=14,'ANEXO RP14'!$A$64,(IF(G3750=15,'ANEXO RP14'!$A$65,(IF(G3750=16,'ANEXO RP14'!$A$66," ")))))))))))))))))))))))))))))))</f>
        <v xml:space="preserve"> </v>
      </c>
      <c r="I3750" s="106"/>
      <c r="J3750" s="114"/>
      <c r="K3750" s="91"/>
    </row>
    <row r="3751" spans="1:11" s="30" customFormat="1" ht="41.25" customHeight="1" thickBot="1" x14ac:dyDescent="0.3">
      <c r="A3751" s="113"/>
      <c r="B3751" s="93"/>
      <c r="C3751" s="55"/>
      <c r="D3751" s="94" t="e">
        <f>VLOOKUP($C3750:$C$5004,$C$27:$D$5004,2,0)</f>
        <v>#N/A</v>
      </c>
      <c r="E3751" s="99"/>
      <c r="F3751" s="60" t="e">
        <f>VLOOKUP($E3751:$E$5004,'PLANO DE APLICAÇÃO'!$A$5:$B$1002,2,0)</f>
        <v>#N/A</v>
      </c>
      <c r="G3751" s="28"/>
      <c r="H3751" s="29" t="str">
        <f>IF(G3751=1,'ANEXO RP14'!$A$51,(IF(G3751=2,'ANEXO RP14'!$A$52,(IF(G3751=3,'ANEXO RP14'!$A$53,(IF(G3751=4,'ANEXO RP14'!$A$54,(IF(G3751=5,'ANEXO RP14'!$A$55,(IF(G3751=6,'ANEXO RP14'!$A$56,(IF(G3751=7,'ANEXO RP14'!$A$57,(IF(G3751=8,'ANEXO RP14'!$A$58,(IF(G3751=9,'ANEXO RP14'!$A$59,(IF(G3751=10,'ANEXO RP14'!$A$60,(IF(G3751=11,'ANEXO RP14'!$A$61,(IF(G3751=12,'ANEXO RP14'!$A$62,(IF(G3751=13,'ANEXO RP14'!$A$63,(IF(G3751=14,'ANEXO RP14'!$A$64,(IF(G3751=15,'ANEXO RP14'!$A$65,(IF(G3751=16,'ANEXO RP14'!$A$66," ")))))))))))))))))))))))))))))))</f>
        <v xml:space="preserve"> </v>
      </c>
      <c r="I3751" s="106"/>
      <c r="J3751" s="114"/>
      <c r="K3751" s="91"/>
    </row>
    <row r="3752" spans="1:11" s="30" customFormat="1" ht="41.25" customHeight="1" thickBot="1" x14ac:dyDescent="0.3">
      <c r="A3752" s="113"/>
      <c r="B3752" s="93"/>
      <c r="C3752" s="55"/>
      <c r="D3752" s="94" t="e">
        <f>VLOOKUP($C3751:$C$5004,$C$27:$D$5004,2,0)</f>
        <v>#N/A</v>
      </c>
      <c r="E3752" s="99"/>
      <c r="F3752" s="60" t="e">
        <f>VLOOKUP($E3752:$E$5004,'PLANO DE APLICAÇÃO'!$A$5:$B$1002,2,0)</f>
        <v>#N/A</v>
      </c>
      <c r="G3752" s="28"/>
      <c r="H3752" s="29" t="str">
        <f>IF(G3752=1,'ANEXO RP14'!$A$51,(IF(G3752=2,'ANEXO RP14'!$A$52,(IF(G3752=3,'ANEXO RP14'!$A$53,(IF(G3752=4,'ANEXO RP14'!$A$54,(IF(G3752=5,'ANEXO RP14'!$A$55,(IF(G3752=6,'ANEXO RP14'!$A$56,(IF(G3752=7,'ANEXO RP14'!$A$57,(IF(G3752=8,'ANEXO RP14'!$A$58,(IF(G3752=9,'ANEXO RP14'!$A$59,(IF(G3752=10,'ANEXO RP14'!$A$60,(IF(G3752=11,'ANEXO RP14'!$A$61,(IF(G3752=12,'ANEXO RP14'!$A$62,(IF(G3752=13,'ANEXO RP14'!$A$63,(IF(G3752=14,'ANEXO RP14'!$A$64,(IF(G3752=15,'ANEXO RP14'!$A$65,(IF(G3752=16,'ANEXO RP14'!$A$66," ")))))))))))))))))))))))))))))))</f>
        <v xml:space="preserve"> </v>
      </c>
      <c r="I3752" s="106"/>
      <c r="J3752" s="114"/>
      <c r="K3752" s="91"/>
    </row>
    <row r="3753" spans="1:11" s="30" customFormat="1" ht="41.25" customHeight="1" thickBot="1" x14ac:dyDescent="0.3">
      <c r="A3753" s="113"/>
      <c r="B3753" s="93"/>
      <c r="C3753" s="55"/>
      <c r="D3753" s="94" t="e">
        <f>VLOOKUP($C3752:$C$5004,$C$27:$D$5004,2,0)</f>
        <v>#N/A</v>
      </c>
      <c r="E3753" s="99"/>
      <c r="F3753" s="60" t="e">
        <f>VLOOKUP($E3753:$E$5004,'PLANO DE APLICAÇÃO'!$A$5:$B$1002,2,0)</f>
        <v>#N/A</v>
      </c>
      <c r="G3753" s="28"/>
      <c r="H3753" s="29" t="str">
        <f>IF(G3753=1,'ANEXO RP14'!$A$51,(IF(G3753=2,'ANEXO RP14'!$A$52,(IF(G3753=3,'ANEXO RP14'!$A$53,(IF(G3753=4,'ANEXO RP14'!$A$54,(IF(G3753=5,'ANEXO RP14'!$A$55,(IF(G3753=6,'ANEXO RP14'!$A$56,(IF(G3753=7,'ANEXO RP14'!$A$57,(IF(G3753=8,'ANEXO RP14'!$A$58,(IF(G3753=9,'ANEXO RP14'!$A$59,(IF(G3753=10,'ANEXO RP14'!$A$60,(IF(G3753=11,'ANEXO RP14'!$A$61,(IF(G3753=12,'ANEXO RP14'!$A$62,(IF(G3753=13,'ANEXO RP14'!$A$63,(IF(G3753=14,'ANEXO RP14'!$A$64,(IF(G3753=15,'ANEXO RP14'!$A$65,(IF(G3753=16,'ANEXO RP14'!$A$66," ")))))))))))))))))))))))))))))))</f>
        <v xml:space="preserve"> </v>
      </c>
      <c r="I3753" s="106"/>
      <c r="J3753" s="114"/>
      <c r="K3753" s="91"/>
    </row>
    <row r="3754" spans="1:11" s="30" customFormat="1" ht="41.25" customHeight="1" thickBot="1" x14ac:dyDescent="0.3">
      <c r="A3754" s="113"/>
      <c r="B3754" s="93"/>
      <c r="C3754" s="55"/>
      <c r="D3754" s="94" t="e">
        <f>VLOOKUP($C3753:$C$5004,$C$27:$D$5004,2,0)</f>
        <v>#N/A</v>
      </c>
      <c r="E3754" s="99"/>
      <c r="F3754" s="60" t="e">
        <f>VLOOKUP($E3754:$E$5004,'PLANO DE APLICAÇÃO'!$A$5:$B$1002,2,0)</f>
        <v>#N/A</v>
      </c>
      <c r="G3754" s="28"/>
      <c r="H3754" s="29" t="str">
        <f>IF(G3754=1,'ANEXO RP14'!$A$51,(IF(G3754=2,'ANEXO RP14'!$A$52,(IF(G3754=3,'ANEXO RP14'!$A$53,(IF(G3754=4,'ANEXO RP14'!$A$54,(IF(G3754=5,'ANEXO RP14'!$A$55,(IF(G3754=6,'ANEXO RP14'!$A$56,(IF(G3754=7,'ANEXO RP14'!$A$57,(IF(G3754=8,'ANEXO RP14'!$A$58,(IF(G3754=9,'ANEXO RP14'!$A$59,(IF(G3754=10,'ANEXO RP14'!$A$60,(IF(G3754=11,'ANEXO RP14'!$A$61,(IF(G3754=12,'ANEXO RP14'!$A$62,(IF(G3754=13,'ANEXO RP14'!$A$63,(IF(G3754=14,'ANEXO RP14'!$A$64,(IF(G3754=15,'ANEXO RP14'!$A$65,(IF(G3754=16,'ANEXO RP14'!$A$66," ")))))))))))))))))))))))))))))))</f>
        <v xml:space="preserve"> </v>
      </c>
      <c r="I3754" s="106"/>
      <c r="J3754" s="114"/>
      <c r="K3754" s="91"/>
    </row>
    <row r="3755" spans="1:11" s="30" customFormat="1" ht="41.25" customHeight="1" thickBot="1" x14ac:dyDescent="0.3">
      <c r="A3755" s="113"/>
      <c r="B3755" s="93"/>
      <c r="C3755" s="55"/>
      <c r="D3755" s="94" t="e">
        <f>VLOOKUP($C3754:$C$5004,$C$27:$D$5004,2,0)</f>
        <v>#N/A</v>
      </c>
      <c r="E3755" s="99"/>
      <c r="F3755" s="60" t="e">
        <f>VLOOKUP($E3755:$E$5004,'PLANO DE APLICAÇÃO'!$A$5:$B$1002,2,0)</f>
        <v>#N/A</v>
      </c>
      <c r="G3755" s="28"/>
      <c r="H3755" s="29" t="str">
        <f>IF(G3755=1,'ANEXO RP14'!$A$51,(IF(G3755=2,'ANEXO RP14'!$A$52,(IF(G3755=3,'ANEXO RP14'!$A$53,(IF(G3755=4,'ANEXO RP14'!$A$54,(IF(G3755=5,'ANEXO RP14'!$A$55,(IF(G3755=6,'ANEXO RP14'!$A$56,(IF(G3755=7,'ANEXO RP14'!$A$57,(IF(G3755=8,'ANEXO RP14'!$A$58,(IF(G3755=9,'ANEXO RP14'!$A$59,(IF(G3755=10,'ANEXO RP14'!$A$60,(IF(G3755=11,'ANEXO RP14'!$A$61,(IF(G3755=12,'ANEXO RP14'!$A$62,(IF(G3755=13,'ANEXO RP14'!$A$63,(IF(G3755=14,'ANEXO RP14'!$A$64,(IF(G3755=15,'ANEXO RP14'!$A$65,(IF(G3755=16,'ANEXO RP14'!$A$66," ")))))))))))))))))))))))))))))))</f>
        <v xml:space="preserve"> </v>
      </c>
      <c r="I3755" s="106"/>
      <c r="J3755" s="114"/>
      <c r="K3755" s="91"/>
    </row>
    <row r="3756" spans="1:11" s="30" customFormat="1" ht="41.25" customHeight="1" thickBot="1" x14ac:dyDescent="0.3">
      <c r="A3756" s="113"/>
      <c r="B3756" s="93"/>
      <c r="C3756" s="55"/>
      <c r="D3756" s="94" t="e">
        <f>VLOOKUP($C3755:$C$5004,$C$27:$D$5004,2,0)</f>
        <v>#N/A</v>
      </c>
      <c r="E3756" s="99"/>
      <c r="F3756" s="60" t="e">
        <f>VLOOKUP($E3756:$E$5004,'PLANO DE APLICAÇÃO'!$A$5:$B$1002,2,0)</f>
        <v>#N/A</v>
      </c>
      <c r="G3756" s="28"/>
      <c r="H3756" s="29" t="str">
        <f>IF(G3756=1,'ANEXO RP14'!$A$51,(IF(G3756=2,'ANEXO RP14'!$A$52,(IF(G3756=3,'ANEXO RP14'!$A$53,(IF(G3756=4,'ANEXO RP14'!$A$54,(IF(G3756=5,'ANEXO RP14'!$A$55,(IF(G3756=6,'ANEXO RP14'!$A$56,(IF(G3756=7,'ANEXO RP14'!$A$57,(IF(G3756=8,'ANEXO RP14'!$A$58,(IF(G3756=9,'ANEXO RP14'!$A$59,(IF(G3756=10,'ANEXO RP14'!$A$60,(IF(G3756=11,'ANEXO RP14'!$A$61,(IF(G3756=12,'ANEXO RP14'!$A$62,(IF(G3756=13,'ANEXO RP14'!$A$63,(IF(G3756=14,'ANEXO RP14'!$A$64,(IF(G3756=15,'ANEXO RP14'!$A$65,(IF(G3756=16,'ANEXO RP14'!$A$66," ")))))))))))))))))))))))))))))))</f>
        <v xml:space="preserve"> </v>
      </c>
      <c r="I3756" s="106"/>
      <c r="J3756" s="114"/>
      <c r="K3756" s="91"/>
    </row>
    <row r="3757" spans="1:11" s="30" customFormat="1" ht="41.25" customHeight="1" thickBot="1" x14ac:dyDescent="0.3">
      <c r="A3757" s="113"/>
      <c r="B3757" s="93"/>
      <c r="C3757" s="55"/>
      <c r="D3757" s="94" t="e">
        <f>VLOOKUP($C3756:$C$5004,$C$27:$D$5004,2,0)</f>
        <v>#N/A</v>
      </c>
      <c r="E3757" s="99"/>
      <c r="F3757" s="60" t="e">
        <f>VLOOKUP($E3757:$E$5004,'PLANO DE APLICAÇÃO'!$A$5:$B$1002,2,0)</f>
        <v>#N/A</v>
      </c>
      <c r="G3757" s="28"/>
      <c r="H3757" s="29" t="str">
        <f>IF(G3757=1,'ANEXO RP14'!$A$51,(IF(G3757=2,'ANEXO RP14'!$A$52,(IF(G3757=3,'ANEXO RP14'!$A$53,(IF(G3757=4,'ANEXO RP14'!$A$54,(IF(G3757=5,'ANEXO RP14'!$A$55,(IF(G3757=6,'ANEXO RP14'!$A$56,(IF(G3757=7,'ANEXO RP14'!$A$57,(IF(G3757=8,'ANEXO RP14'!$A$58,(IF(G3757=9,'ANEXO RP14'!$A$59,(IF(G3757=10,'ANEXO RP14'!$A$60,(IF(G3757=11,'ANEXO RP14'!$A$61,(IF(G3757=12,'ANEXO RP14'!$A$62,(IF(G3757=13,'ANEXO RP14'!$A$63,(IF(G3757=14,'ANEXO RP14'!$A$64,(IF(G3757=15,'ANEXO RP14'!$A$65,(IF(G3757=16,'ANEXO RP14'!$A$66," ")))))))))))))))))))))))))))))))</f>
        <v xml:space="preserve"> </v>
      </c>
      <c r="I3757" s="106"/>
      <c r="J3757" s="114"/>
      <c r="K3757" s="91"/>
    </row>
    <row r="3758" spans="1:11" s="30" customFormat="1" ht="41.25" customHeight="1" thickBot="1" x14ac:dyDescent="0.3">
      <c r="A3758" s="113"/>
      <c r="B3758" s="93"/>
      <c r="C3758" s="55"/>
      <c r="D3758" s="94" t="e">
        <f>VLOOKUP($C3757:$C$5004,$C$27:$D$5004,2,0)</f>
        <v>#N/A</v>
      </c>
      <c r="E3758" s="99"/>
      <c r="F3758" s="60" t="e">
        <f>VLOOKUP($E3758:$E$5004,'PLANO DE APLICAÇÃO'!$A$5:$B$1002,2,0)</f>
        <v>#N/A</v>
      </c>
      <c r="G3758" s="28"/>
      <c r="H3758" s="29" t="str">
        <f>IF(G3758=1,'ANEXO RP14'!$A$51,(IF(G3758=2,'ANEXO RP14'!$A$52,(IF(G3758=3,'ANEXO RP14'!$A$53,(IF(G3758=4,'ANEXO RP14'!$A$54,(IF(G3758=5,'ANEXO RP14'!$A$55,(IF(G3758=6,'ANEXO RP14'!$A$56,(IF(G3758=7,'ANEXO RP14'!$A$57,(IF(G3758=8,'ANEXO RP14'!$A$58,(IF(G3758=9,'ANEXO RP14'!$A$59,(IF(G3758=10,'ANEXO RP14'!$A$60,(IF(G3758=11,'ANEXO RP14'!$A$61,(IF(G3758=12,'ANEXO RP14'!$A$62,(IF(G3758=13,'ANEXO RP14'!$A$63,(IF(G3758=14,'ANEXO RP14'!$A$64,(IF(G3758=15,'ANEXO RP14'!$A$65,(IF(G3758=16,'ANEXO RP14'!$A$66," ")))))))))))))))))))))))))))))))</f>
        <v xml:space="preserve"> </v>
      </c>
      <c r="I3758" s="106"/>
      <c r="J3758" s="114"/>
      <c r="K3758" s="91"/>
    </row>
    <row r="3759" spans="1:11" s="30" customFormat="1" ht="41.25" customHeight="1" thickBot="1" x14ac:dyDescent="0.3">
      <c r="A3759" s="113"/>
      <c r="B3759" s="93"/>
      <c r="C3759" s="55"/>
      <c r="D3759" s="94" t="e">
        <f>VLOOKUP($C3758:$C$5004,$C$27:$D$5004,2,0)</f>
        <v>#N/A</v>
      </c>
      <c r="E3759" s="99"/>
      <c r="F3759" s="60" t="e">
        <f>VLOOKUP($E3759:$E$5004,'PLANO DE APLICAÇÃO'!$A$5:$B$1002,2,0)</f>
        <v>#N/A</v>
      </c>
      <c r="G3759" s="28"/>
      <c r="H3759" s="29" t="str">
        <f>IF(G3759=1,'ANEXO RP14'!$A$51,(IF(G3759=2,'ANEXO RP14'!$A$52,(IF(G3759=3,'ANEXO RP14'!$A$53,(IF(G3759=4,'ANEXO RP14'!$A$54,(IF(G3759=5,'ANEXO RP14'!$A$55,(IF(G3759=6,'ANEXO RP14'!$A$56,(IF(G3759=7,'ANEXO RP14'!$A$57,(IF(G3759=8,'ANEXO RP14'!$A$58,(IF(G3759=9,'ANEXO RP14'!$A$59,(IF(G3759=10,'ANEXO RP14'!$A$60,(IF(G3759=11,'ANEXO RP14'!$A$61,(IF(G3759=12,'ANEXO RP14'!$A$62,(IF(G3759=13,'ANEXO RP14'!$A$63,(IF(G3759=14,'ANEXO RP14'!$A$64,(IF(G3759=15,'ANEXO RP14'!$A$65,(IF(G3759=16,'ANEXO RP14'!$A$66," ")))))))))))))))))))))))))))))))</f>
        <v xml:space="preserve"> </v>
      </c>
      <c r="I3759" s="106"/>
      <c r="J3759" s="114"/>
      <c r="K3759" s="91"/>
    </row>
    <row r="3760" spans="1:11" s="30" customFormat="1" ht="41.25" customHeight="1" thickBot="1" x14ac:dyDescent="0.3">
      <c r="A3760" s="113"/>
      <c r="B3760" s="93"/>
      <c r="C3760" s="55"/>
      <c r="D3760" s="94" t="e">
        <f>VLOOKUP($C3759:$C$5004,$C$27:$D$5004,2,0)</f>
        <v>#N/A</v>
      </c>
      <c r="E3760" s="99"/>
      <c r="F3760" s="60" t="e">
        <f>VLOOKUP($E3760:$E$5004,'PLANO DE APLICAÇÃO'!$A$5:$B$1002,2,0)</f>
        <v>#N/A</v>
      </c>
      <c r="G3760" s="28"/>
      <c r="H3760" s="29" t="str">
        <f>IF(G3760=1,'ANEXO RP14'!$A$51,(IF(G3760=2,'ANEXO RP14'!$A$52,(IF(G3760=3,'ANEXO RP14'!$A$53,(IF(G3760=4,'ANEXO RP14'!$A$54,(IF(G3760=5,'ANEXO RP14'!$A$55,(IF(G3760=6,'ANEXO RP14'!$A$56,(IF(G3760=7,'ANEXO RP14'!$A$57,(IF(G3760=8,'ANEXO RP14'!$A$58,(IF(G3760=9,'ANEXO RP14'!$A$59,(IF(G3760=10,'ANEXO RP14'!$A$60,(IF(G3760=11,'ANEXO RP14'!$A$61,(IF(G3760=12,'ANEXO RP14'!$A$62,(IF(G3760=13,'ANEXO RP14'!$A$63,(IF(G3760=14,'ANEXO RP14'!$A$64,(IF(G3760=15,'ANEXO RP14'!$A$65,(IF(G3760=16,'ANEXO RP14'!$A$66," ")))))))))))))))))))))))))))))))</f>
        <v xml:space="preserve"> </v>
      </c>
      <c r="I3760" s="106"/>
      <c r="J3760" s="114"/>
      <c r="K3760" s="91"/>
    </row>
    <row r="3761" spans="1:11" s="30" customFormat="1" ht="41.25" customHeight="1" thickBot="1" x14ac:dyDescent="0.3">
      <c r="A3761" s="113"/>
      <c r="B3761" s="93"/>
      <c r="C3761" s="55"/>
      <c r="D3761" s="94" t="e">
        <f>VLOOKUP($C3760:$C$5004,$C$27:$D$5004,2,0)</f>
        <v>#N/A</v>
      </c>
      <c r="E3761" s="99"/>
      <c r="F3761" s="60" t="e">
        <f>VLOOKUP($E3761:$E$5004,'PLANO DE APLICAÇÃO'!$A$5:$B$1002,2,0)</f>
        <v>#N/A</v>
      </c>
      <c r="G3761" s="28"/>
      <c r="H3761" s="29" t="str">
        <f>IF(G3761=1,'ANEXO RP14'!$A$51,(IF(G3761=2,'ANEXO RP14'!$A$52,(IF(G3761=3,'ANEXO RP14'!$A$53,(IF(G3761=4,'ANEXO RP14'!$A$54,(IF(G3761=5,'ANEXO RP14'!$A$55,(IF(G3761=6,'ANEXO RP14'!$A$56,(IF(G3761=7,'ANEXO RP14'!$A$57,(IF(G3761=8,'ANEXO RP14'!$A$58,(IF(G3761=9,'ANEXO RP14'!$A$59,(IF(G3761=10,'ANEXO RP14'!$A$60,(IF(G3761=11,'ANEXO RP14'!$A$61,(IF(G3761=12,'ANEXO RP14'!$A$62,(IF(G3761=13,'ANEXO RP14'!$A$63,(IF(G3761=14,'ANEXO RP14'!$A$64,(IF(G3761=15,'ANEXO RP14'!$A$65,(IF(G3761=16,'ANEXO RP14'!$A$66," ")))))))))))))))))))))))))))))))</f>
        <v xml:space="preserve"> </v>
      </c>
      <c r="I3761" s="106"/>
      <c r="J3761" s="114"/>
      <c r="K3761" s="91"/>
    </row>
    <row r="3762" spans="1:11" s="30" customFormat="1" ht="41.25" customHeight="1" thickBot="1" x14ac:dyDescent="0.3">
      <c r="A3762" s="113"/>
      <c r="B3762" s="93"/>
      <c r="C3762" s="55"/>
      <c r="D3762" s="94" t="e">
        <f>VLOOKUP($C3761:$C$5004,$C$27:$D$5004,2,0)</f>
        <v>#N/A</v>
      </c>
      <c r="E3762" s="99"/>
      <c r="F3762" s="60" t="e">
        <f>VLOOKUP($E3762:$E$5004,'PLANO DE APLICAÇÃO'!$A$5:$B$1002,2,0)</f>
        <v>#N/A</v>
      </c>
      <c r="G3762" s="28"/>
      <c r="H3762" s="29" t="str">
        <f>IF(G3762=1,'ANEXO RP14'!$A$51,(IF(G3762=2,'ANEXO RP14'!$A$52,(IF(G3762=3,'ANEXO RP14'!$A$53,(IF(G3762=4,'ANEXO RP14'!$A$54,(IF(G3762=5,'ANEXO RP14'!$A$55,(IF(G3762=6,'ANEXO RP14'!$A$56,(IF(G3762=7,'ANEXO RP14'!$A$57,(IF(G3762=8,'ANEXO RP14'!$A$58,(IF(G3762=9,'ANEXO RP14'!$A$59,(IF(G3762=10,'ANEXO RP14'!$A$60,(IF(G3762=11,'ANEXO RP14'!$A$61,(IF(G3762=12,'ANEXO RP14'!$A$62,(IF(G3762=13,'ANEXO RP14'!$A$63,(IF(G3762=14,'ANEXO RP14'!$A$64,(IF(G3762=15,'ANEXO RP14'!$A$65,(IF(G3762=16,'ANEXO RP14'!$A$66," ")))))))))))))))))))))))))))))))</f>
        <v xml:space="preserve"> </v>
      </c>
      <c r="I3762" s="106"/>
      <c r="J3762" s="114"/>
      <c r="K3762" s="91"/>
    </row>
    <row r="3763" spans="1:11" s="30" customFormat="1" ht="41.25" customHeight="1" thickBot="1" x14ac:dyDescent="0.3">
      <c r="A3763" s="113"/>
      <c r="B3763" s="93"/>
      <c r="C3763" s="55"/>
      <c r="D3763" s="94" t="e">
        <f>VLOOKUP($C3762:$C$5004,$C$27:$D$5004,2,0)</f>
        <v>#N/A</v>
      </c>
      <c r="E3763" s="99"/>
      <c r="F3763" s="60" t="e">
        <f>VLOOKUP($E3763:$E$5004,'PLANO DE APLICAÇÃO'!$A$5:$B$1002,2,0)</f>
        <v>#N/A</v>
      </c>
      <c r="G3763" s="28"/>
      <c r="H3763" s="29" t="str">
        <f>IF(G3763=1,'ANEXO RP14'!$A$51,(IF(G3763=2,'ANEXO RP14'!$A$52,(IF(G3763=3,'ANEXO RP14'!$A$53,(IF(G3763=4,'ANEXO RP14'!$A$54,(IF(G3763=5,'ANEXO RP14'!$A$55,(IF(G3763=6,'ANEXO RP14'!$A$56,(IF(G3763=7,'ANEXO RP14'!$A$57,(IF(G3763=8,'ANEXO RP14'!$A$58,(IF(G3763=9,'ANEXO RP14'!$A$59,(IF(G3763=10,'ANEXO RP14'!$A$60,(IF(G3763=11,'ANEXO RP14'!$A$61,(IF(G3763=12,'ANEXO RP14'!$A$62,(IF(G3763=13,'ANEXO RP14'!$A$63,(IF(G3763=14,'ANEXO RP14'!$A$64,(IF(G3763=15,'ANEXO RP14'!$A$65,(IF(G3763=16,'ANEXO RP14'!$A$66," ")))))))))))))))))))))))))))))))</f>
        <v xml:space="preserve"> </v>
      </c>
      <c r="I3763" s="106"/>
      <c r="J3763" s="114"/>
      <c r="K3763" s="91"/>
    </row>
    <row r="3764" spans="1:11" s="30" customFormat="1" ht="41.25" customHeight="1" thickBot="1" x14ac:dyDescent="0.3">
      <c r="A3764" s="113"/>
      <c r="B3764" s="93"/>
      <c r="C3764" s="55"/>
      <c r="D3764" s="94" t="e">
        <f>VLOOKUP($C3763:$C$5004,$C$27:$D$5004,2,0)</f>
        <v>#N/A</v>
      </c>
      <c r="E3764" s="99"/>
      <c r="F3764" s="60" t="e">
        <f>VLOOKUP($E3764:$E$5004,'PLANO DE APLICAÇÃO'!$A$5:$B$1002,2,0)</f>
        <v>#N/A</v>
      </c>
      <c r="G3764" s="28"/>
      <c r="H3764" s="29" t="str">
        <f>IF(G3764=1,'ANEXO RP14'!$A$51,(IF(G3764=2,'ANEXO RP14'!$A$52,(IF(G3764=3,'ANEXO RP14'!$A$53,(IF(G3764=4,'ANEXO RP14'!$A$54,(IF(G3764=5,'ANEXO RP14'!$A$55,(IF(G3764=6,'ANEXO RP14'!$A$56,(IF(G3764=7,'ANEXO RP14'!$A$57,(IF(G3764=8,'ANEXO RP14'!$A$58,(IF(G3764=9,'ANEXO RP14'!$A$59,(IF(G3764=10,'ANEXO RP14'!$A$60,(IF(G3764=11,'ANEXO RP14'!$A$61,(IF(G3764=12,'ANEXO RP14'!$A$62,(IF(G3764=13,'ANEXO RP14'!$A$63,(IF(G3764=14,'ANEXO RP14'!$A$64,(IF(G3764=15,'ANEXO RP14'!$A$65,(IF(G3764=16,'ANEXO RP14'!$A$66," ")))))))))))))))))))))))))))))))</f>
        <v xml:space="preserve"> </v>
      </c>
      <c r="I3764" s="106"/>
      <c r="J3764" s="114"/>
      <c r="K3764" s="91"/>
    </row>
    <row r="3765" spans="1:11" s="30" customFormat="1" ht="41.25" customHeight="1" thickBot="1" x14ac:dyDescent="0.3">
      <c r="A3765" s="113"/>
      <c r="B3765" s="93"/>
      <c r="C3765" s="55"/>
      <c r="D3765" s="94" t="e">
        <f>VLOOKUP($C3764:$C$5004,$C$27:$D$5004,2,0)</f>
        <v>#N/A</v>
      </c>
      <c r="E3765" s="99"/>
      <c r="F3765" s="60" t="e">
        <f>VLOOKUP($E3765:$E$5004,'PLANO DE APLICAÇÃO'!$A$5:$B$1002,2,0)</f>
        <v>#N/A</v>
      </c>
      <c r="G3765" s="28"/>
      <c r="H3765" s="29" t="str">
        <f>IF(G3765=1,'ANEXO RP14'!$A$51,(IF(G3765=2,'ANEXO RP14'!$A$52,(IF(G3765=3,'ANEXO RP14'!$A$53,(IF(G3765=4,'ANEXO RP14'!$A$54,(IF(G3765=5,'ANEXO RP14'!$A$55,(IF(G3765=6,'ANEXO RP14'!$A$56,(IF(G3765=7,'ANEXO RP14'!$A$57,(IF(G3765=8,'ANEXO RP14'!$A$58,(IF(G3765=9,'ANEXO RP14'!$A$59,(IF(G3765=10,'ANEXO RP14'!$A$60,(IF(G3765=11,'ANEXO RP14'!$A$61,(IF(G3765=12,'ANEXO RP14'!$A$62,(IF(G3765=13,'ANEXO RP14'!$A$63,(IF(G3765=14,'ANEXO RP14'!$A$64,(IF(G3765=15,'ANEXO RP14'!$A$65,(IF(G3765=16,'ANEXO RP14'!$A$66," ")))))))))))))))))))))))))))))))</f>
        <v xml:space="preserve"> </v>
      </c>
      <c r="I3765" s="106"/>
      <c r="J3765" s="114"/>
      <c r="K3765" s="91"/>
    </row>
    <row r="3766" spans="1:11" s="30" customFormat="1" ht="41.25" customHeight="1" thickBot="1" x14ac:dyDescent="0.3">
      <c r="A3766" s="113"/>
      <c r="B3766" s="93"/>
      <c r="C3766" s="55"/>
      <c r="D3766" s="94" t="e">
        <f>VLOOKUP($C3765:$C$5004,$C$27:$D$5004,2,0)</f>
        <v>#N/A</v>
      </c>
      <c r="E3766" s="99"/>
      <c r="F3766" s="60" t="e">
        <f>VLOOKUP($E3766:$E$5004,'PLANO DE APLICAÇÃO'!$A$5:$B$1002,2,0)</f>
        <v>#N/A</v>
      </c>
      <c r="G3766" s="28"/>
      <c r="H3766" s="29" t="str">
        <f>IF(G3766=1,'ANEXO RP14'!$A$51,(IF(G3766=2,'ANEXO RP14'!$A$52,(IF(G3766=3,'ANEXO RP14'!$A$53,(IF(G3766=4,'ANEXO RP14'!$A$54,(IF(G3766=5,'ANEXO RP14'!$A$55,(IF(G3766=6,'ANEXO RP14'!$A$56,(IF(G3766=7,'ANEXO RP14'!$A$57,(IF(G3766=8,'ANEXO RP14'!$A$58,(IF(G3766=9,'ANEXO RP14'!$A$59,(IF(G3766=10,'ANEXO RP14'!$A$60,(IF(G3766=11,'ANEXO RP14'!$A$61,(IF(G3766=12,'ANEXO RP14'!$A$62,(IF(G3766=13,'ANEXO RP14'!$A$63,(IF(G3766=14,'ANEXO RP14'!$A$64,(IF(G3766=15,'ANEXO RP14'!$A$65,(IF(G3766=16,'ANEXO RP14'!$A$66," ")))))))))))))))))))))))))))))))</f>
        <v xml:space="preserve"> </v>
      </c>
      <c r="I3766" s="106"/>
      <c r="J3766" s="114"/>
      <c r="K3766" s="91"/>
    </row>
    <row r="3767" spans="1:11" s="30" customFormat="1" ht="41.25" customHeight="1" thickBot="1" x14ac:dyDescent="0.3">
      <c r="A3767" s="113"/>
      <c r="B3767" s="93"/>
      <c r="C3767" s="55"/>
      <c r="D3767" s="94" t="e">
        <f>VLOOKUP($C3766:$C$5004,$C$27:$D$5004,2,0)</f>
        <v>#N/A</v>
      </c>
      <c r="E3767" s="99"/>
      <c r="F3767" s="60" t="e">
        <f>VLOOKUP($E3767:$E$5004,'PLANO DE APLICAÇÃO'!$A$5:$B$1002,2,0)</f>
        <v>#N/A</v>
      </c>
      <c r="G3767" s="28"/>
      <c r="H3767" s="29" t="str">
        <f>IF(G3767=1,'ANEXO RP14'!$A$51,(IF(G3767=2,'ANEXO RP14'!$A$52,(IF(G3767=3,'ANEXO RP14'!$A$53,(IF(G3767=4,'ANEXO RP14'!$A$54,(IF(G3767=5,'ANEXO RP14'!$A$55,(IF(G3767=6,'ANEXO RP14'!$A$56,(IF(G3767=7,'ANEXO RP14'!$A$57,(IF(G3767=8,'ANEXO RP14'!$A$58,(IF(G3767=9,'ANEXO RP14'!$A$59,(IF(G3767=10,'ANEXO RP14'!$A$60,(IF(G3767=11,'ANEXO RP14'!$A$61,(IF(G3767=12,'ANEXO RP14'!$A$62,(IF(G3767=13,'ANEXO RP14'!$A$63,(IF(G3767=14,'ANEXO RP14'!$A$64,(IF(G3767=15,'ANEXO RP14'!$A$65,(IF(G3767=16,'ANEXO RP14'!$A$66," ")))))))))))))))))))))))))))))))</f>
        <v xml:space="preserve"> </v>
      </c>
      <c r="I3767" s="106"/>
      <c r="J3767" s="114"/>
      <c r="K3767" s="91"/>
    </row>
    <row r="3768" spans="1:11" s="30" customFormat="1" ht="41.25" customHeight="1" thickBot="1" x14ac:dyDescent="0.3">
      <c r="A3768" s="113"/>
      <c r="B3768" s="93"/>
      <c r="C3768" s="55"/>
      <c r="D3768" s="94" t="e">
        <f>VLOOKUP($C3767:$C$5004,$C$27:$D$5004,2,0)</f>
        <v>#N/A</v>
      </c>
      <c r="E3768" s="99"/>
      <c r="F3768" s="60" t="e">
        <f>VLOOKUP($E3768:$E$5004,'PLANO DE APLICAÇÃO'!$A$5:$B$1002,2,0)</f>
        <v>#N/A</v>
      </c>
      <c r="G3768" s="28"/>
      <c r="H3768" s="29" t="str">
        <f>IF(G3768=1,'ANEXO RP14'!$A$51,(IF(G3768=2,'ANEXO RP14'!$A$52,(IF(G3768=3,'ANEXO RP14'!$A$53,(IF(G3768=4,'ANEXO RP14'!$A$54,(IF(G3768=5,'ANEXO RP14'!$A$55,(IF(G3768=6,'ANEXO RP14'!$A$56,(IF(G3768=7,'ANEXO RP14'!$A$57,(IF(G3768=8,'ANEXO RP14'!$A$58,(IF(G3768=9,'ANEXO RP14'!$A$59,(IF(G3768=10,'ANEXO RP14'!$A$60,(IF(G3768=11,'ANEXO RP14'!$A$61,(IF(G3768=12,'ANEXO RP14'!$A$62,(IF(G3768=13,'ANEXO RP14'!$A$63,(IF(G3768=14,'ANEXO RP14'!$A$64,(IF(G3768=15,'ANEXO RP14'!$A$65,(IF(G3768=16,'ANEXO RP14'!$A$66," ")))))))))))))))))))))))))))))))</f>
        <v xml:space="preserve"> </v>
      </c>
      <c r="I3768" s="106"/>
      <c r="J3768" s="114"/>
      <c r="K3768" s="91"/>
    </row>
    <row r="3769" spans="1:11" s="30" customFormat="1" ht="41.25" customHeight="1" thickBot="1" x14ac:dyDescent="0.3">
      <c r="A3769" s="113"/>
      <c r="B3769" s="93"/>
      <c r="C3769" s="55"/>
      <c r="D3769" s="94" t="e">
        <f>VLOOKUP($C3768:$C$5004,$C$27:$D$5004,2,0)</f>
        <v>#N/A</v>
      </c>
      <c r="E3769" s="99"/>
      <c r="F3769" s="60" t="e">
        <f>VLOOKUP($E3769:$E$5004,'PLANO DE APLICAÇÃO'!$A$5:$B$1002,2,0)</f>
        <v>#N/A</v>
      </c>
      <c r="G3769" s="28"/>
      <c r="H3769" s="29" t="str">
        <f>IF(G3769=1,'ANEXO RP14'!$A$51,(IF(G3769=2,'ANEXO RP14'!$A$52,(IF(G3769=3,'ANEXO RP14'!$A$53,(IF(G3769=4,'ANEXO RP14'!$A$54,(IF(G3769=5,'ANEXO RP14'!$A$55,(IF(G3769=6,'ANEXO RP14'!$A$56,(IF(G3769=7,'ANEXO RP14'!$A$57,(IF(G3769=8,'ANEXO RP14'!$A$58,(IF(G3769=9,'ANEXO RP14'!$A$59,(IF(G3769=10,'ANEXO RP14'!$A$60,(IF(G3769=11,'ANEXO RP14'!$A$61,(IF(G3769=12,'ANEXO RP14'!$A$62,(IF(G3769=13,'ANEXO RP14'!$A$63,(IF(G3769=14,'ANEXO RP14'!$A$64,(IF(G3769=15,'ANEXO RP14'!$A$65,(IF(G3769=16,'ANEXO RP14'!$A$66," ")))))))))))))))))))))))))))))))</f>
        <v xml:space="preserve"> </v>
      </c>
      <c r="I3769" s="106"/>
      <c r="J3769" s="114"/>
      <c r="K3769" s="91"/>
    </row>
    <row r="3770" spans="1:11" s="30" customFormat="1" ht="41.25" customHeight="1" thickBot="1" x14ac:dyDescent="0.3">
      <c r="A3770" s="113"/>
      <c r="B3770" s="93"/>
      <c r="C3770" s="55"/>
      <c r="D3770" s="94" t="e">
        <f>VLOOKUP($C3769:$C$5004,$C$27:$D$5004,2,0)</f>
        <v>#N/A</v>
      </c>
      <c r="E3770" s="99"/>
      <c r="F3770" s="60" t="e">
        <f>VLOOKUP($E3770:$E$5004,'PLANO DE APLICAÇÃO'!$A$5:$B$1002,2,0)</f>
        <v>#N/A</v>
      </c>
      <c r="G3770" s="28"/>
      <c r="H3770" s="29" t="str">
        <f>IF(G3770=1,'ANEXO RP14'!$A$51,(IF(G3770=2,'ANEXO RP14'!$A$52,(IF(G3770=3,'ANEXO RP14'!$A$53,(IF(G3770=4,'ANEXO RP14'!$A$54,(IF(G3770=5,'ANEXO RP14'!$A$55,(IF(G3770=6,'ANEXO RP14'!$A$56,(IF(G3770=7,'ANEXO RP14'!$A$57,(IF(G3770=8,'ANEXO RP14'!$A$58,(IF(G3770=9,'ANEXO RP14'!$A$59,(IF(G3770=10,'ANEXO RP14'!$A$60,(IF(G3770=11,'ANEXO RP14'!$A$61,(IF(G3770=12,'ANEXO RP14'!$A$62,(IF(G3770=13,'ANEXO RP14'!$A$63,(IF(G3770=14,'ANEXO RP14'!$A$64,(IF(G3770=15,'ANEXO RP14'!$A$65,(IF(G3770=16,'ANEXO RP14'!$A$66," ")))))))))))))))))))))))))))))))</f>
        <v xml:space="preserve"> </v>
      </c>
      <c r="I3770" s="106"/>
      <c r="J3770" s="114"/>
      <c r="K3770" s="91"/>
    </row>
    <row r="3771" spans="1:11" s="30" customFormat="1" ht="41.25" customHeight="1" thickBot="1" x14ac:dyDescent="0.3">
      <c r="A3771" s="113"/>
      <c r="B3771" s="93"/>
      <c r="C3771" s="55"/>
      <c r="D3771" s="94" t="e">
        <f>VLOOKUP($C3770:$C$5004,$C$27:$D$5004,2,0)</f>
        <v>#N/A</v>
      </c>
      <c r="E3771" s="99"/>
      <c r="F3771" s="60" t="e">
        <f>VLOOKUP($E3771:$E$5004,'PLANO DE APLICAÇÃO'!$A$5:$B$1002,2,0)</f>
        <v>#N/A</v>
      </c>
      <c r="G3771" s="28"/>
      <c r="H3771" s="29" t="str">
        <f>IF(G3771=1,'ANEXO RP14'!$A$51,(IF(G3771=2,'ANEXO RP14'!$A$52,(IF(G3771=3,'ANEXO RP14'!$A$53,(IF(G3771=4,'ANEXO RP14'!$A$54,(IF(G3771=5,'ANEXO RP14'!$A$55,(IF(G3771=6,'ANEXO RP14'!$A$56,(IF(G3771=7,'ANEXO RP14'!$A$57,(IF(G3771=8,'ANEXO RP14'!$A$58,(IF(G3771=9,'ANEXO RP14'!$A$59,(IF(G3771=10,'ANEXO RP14'!$A$60,(IF(G3771=11,'ANEXO RP14'!$A$61,(IF(G3771=12,'ANEXO RP14'!$A$62,(IF(G3771=13,'ANEXO RP14'!$A$63,(IF(G3771=14,'ANEXO RP14'!$A$64,(IF(G3771=15,'ANEXO RP14'!$A$65,(IF(G3771=16,'ANEXO RP14'!$A$66," ")))))))))))))))))))))))))))))))</f>
        <v xml:space="preserve"> </v>
      </c>
      <c r="I3771" s="106"/>
      <c r="J3771" s="114"/>
      <c r="K3771" s="91"/>
    </row>
    <row r="3772" spans="1:11" s="30" customFormat="1" ht="41.25" customHeight="1" thickBot="1" x14ac:dyDescent="0.3">
      <c r="A3772" s="113"/>
      <c r="B3772" s="93"/>
      <c r="C3772" s="55"/>
      <c r="D3772" s="94" t="e">
        <f>VLOOKUP($C3771:$C$5004,$C$27:$D$5004,2,0)</f>
        <v>#N/A</v>
      </c>
      <c r="E3772" s="99"/>
      <c r="F3772" s="60" t="e">
        <f>VLOOKUP($E3772:$E$5004,'PLANO DE APLICAÇÃO'!$A$5:$B$1002,2,0)</f>
        <v>#N/A</v>
      </c>
      <c r="G3772" s="28"/>
      <c r="H3772" s="29" t="str">
        <f>IF(G3772=1,'ANEXO RP14'!$A$51,(IF(G3772=2,'ANEXO RP14'!$A$52,(IF(G3772=3,'ANEXO RP14'!$A$53,(IF(G3772=4,'ANEXO RP14'!$A$54,(IF(G3772=5,'ANEXO RP14'!$A$55,(IF(G3772=6,'ANEXO RP14'!$A$56,(IF(G3772=7,'ANEXO RP14'!$A$57,(IF(G3772=8,'ANEXO RP14'!$A$58,(IF(G3772=9,'ANEXO RP14'!$A$59,(IF(G3772=10,'ANEXO RP14'!$A$60,(IF(G3772=11,'ANEXO RP14'!$A$61,(IF(G3772=12,'ANEXO RP14'!$A$62,(IF(G3772=13,'ANEXO RP14'!$A$63,(IF(G3772=14,'ANEXO RP14'!$A$64,(IF(G3772=15,'ANEXO RP14'!$A$65,(IF(G3772=16,'ANEXO RP14'!$A$66," ")))))))))))))))))))))))))))))))</f>
        <v xml:space="preserve"> </v>
      </c>
      <c r="I3772" s="106"/>
      <c r="J3772" s="114"/>
      <c r="K3772" s="91"/>
    </row>
    <row r="3773" spans="1:11" s="30" customFormat="1" ht="41.25" customHeight="1" thickBot="1" x14ac:dyDescent="0.3">
      <c r="A3773" s="113"/>
      <c r="B3773" s="93"/>
      <c r="C3773" s="55"/>
      <c r="D3773" s="94" t="e">
        <f>VLOOKUP($C3772:$C$5004,$C$27:$D$5004,2,0)</f>
        <v>#N/A</v>
      </c>
      <c r="E3773" s="99"/>
      <c r="F3773" s="60" t="e">
        <f>VLOOKUP($E3773:$E$5004,'PLANO DE APLICAÇÃO'!$A$5:$B$1002,2,0)</f>
        <v>#N/A</v>
      </c>
      <c r="G3773" s="28"/>
      <c r="H3773" s="29" t="str">
        <f>IF(G3773=1,'ANEXO RP14'!$A$51,(IF(G3773=2,'ANEXO RP14'!$A$52,(IF(G3773=3,'ANEXO RP14'!$A$53,(IF(G3773=4,'ANEXO RP14'!$A$54,(IF(G3773=5,'ANEXO RP14'!$A$55,(IF(G3773=6,'ANEXO RP14'!$A$56,(IF(G3773=7,'ANEXO RP14'!$A$57,(IF(G3773=8,'ANEXO RP14'!$A$58,(IF(G3773=9,'ANEXO RP14'!$A$59,(IF(G3773=10,'ANEXO RP14'!$A$60,(IF(G3773=11,'ANEXO RP14'!$A$61,(IF(G3773=12,'ANEXO RP14'!$A$62,(IF(G3773=13,'ANEXO RP14'!$A$63,(IF(G3773=14,'ANEXO RP14'!$A$64,(IF(G3773=15,'ANEXO RP14'!$A$65,(IF(G3773=16,'ANEXO RP14'!$A$66," ")))))))))))))))))))))))))))))))</f>
        <v xml:space="preserve"> </v>
      </c>
      <c r="I3773" s="106"/>
      <c r="J3773" s="114"/>
      <c r="K3773" s="91"/>
    </row>
    <row r="3774" spans="1:11" s="30" customFormat="1" ht="41.25" customHeight="1" thickBot="1" x14ac:dyDescent="0.3">
      <c r="A3774" s="113"/>
      <c r="B3774" s="93"/>
      <c r="C3774" s="55"/>
      <c r="D3774" s="94" t="e">
        <f>VLOOKUP($C3773:$C$5004,$C$27:$D$5004,2,0)</f>
        <v>#N/A</v>
      </c>
      <c r="E3774" s="99"/>
      <c r="F3774" s="60" t="e">
        <f>VLOOKUP($E3774:$E$5004,'PLANO DE APLICAÇÃO'!$A$5:$B$1002,2,0)</f>
        <v>#N/A</v>
      </c>
      <c r="G3774" s="28"/>
      <c r="H3774" s="29" t="str">
        <f>IF(G3774=1,'ANEXO RP14'!$A$51,(IF(G3774=2,'ANEXO RP14'!$A$52,(IF(G3774=3,'ANEXO RP14'!$A$53,(IF(G3774=4,'ANEXO RP14'!$A$54,(IF(G3774=5,'ANEXO RP14'!$A$55,(IF(G3774=6,'ANEXO RP14'!$A$56,(IF(G3774=7,'ANEXO RP14'!$A$57,(IF(G3774=8,'ANEXO RP14'!$A$58,(IF(G3774=9,'ANEXO RP14'!$A$59,(IF(G3774=10,'ANEXO RP14'!$A$60,(IF(G3774=11,'ANEXO RP14'!$A$61,(IF(G3774=12,'ANEXO RP14'!$A$62,(IF(G3774=13,'ANEXO RP14'!$A$63,(IF(G3774=14,'ANEXO RP14'!$A$64,(IF(G3774=15,'ANEXO RP14'!$A$65,(IF(G3774=16,'ANEXO RP14'!$A$66," ")))))))))))))))))))))))))))))))</f>
        <v xml:space="preserve"> </v>
      </c>
      <c r="I3774" s="106"/>
      <c r="J3774" s="114"/>
      <c r="K3774" s="91"/>
    </row>
    <row r="3775" spans="1:11" s="30" customFormat="1" ht="41.25" customHeight="1" thickBot="1" x14ac:dyDescent="0.3">
      <c r="A3775" s="113"/>
      <c r="B3775" s="93"/>
      <c r="C3775" s="55"/>
      <c r="D3775" s="94" t="e">
        <f>VLOOKUP($C3774:$C$5004,$C$27:$D$5004,2,0)</f>
        <v>#N/A</v>
      </c>
      <c r="E3775" s="99"/>
      <c r="F3775" s="60" t="e">
        <f>VLOOKUP($E3775:$E$5004,'PLANO DE APLICAÇÃO'!$A$5:$B$1002,2,0)</f>
        <v>#N/A</v>
      </c>
      <c r="G3775" s="28"/>
      <c r="H3775" s="29" t="str">
        <f>IF(G3775=1,'ANEXO RP14'!$A$51,(IF(G3775=2,'ANEXO RP14'!$A$52,(IF(G3775=3,'ANEXO RP14'!$A$53,(IF(G3775=4,'ANEXO RP14'!$A$54,(IF(G3775=5,'ANEXO RP14'!$A$55,(IF(G3775=6,'ANEXO RP14'!$A$56,(IF(G3775=7,'ANEXO RP14'!$A$57,(IF(G3775=8,'ANEXO RP14'!$A$58,(IF(G3775=9,'ANEXO RP14'!$A$59,(IF(G3775=10,'ANEXO RP14'!$A$60,(IF(G3775=11,'ANEXO RP14'!$A$61,(IF(G3775=12,'ANEXO RP14'!$A$62,(IF(G3775=13,'ANEXO RP14'!$A$63,(IF(G3775=14,'ANEXO RP14'!$A$64,(IF(G3775=15,'ANEXO RP14'!$A$65,(IF(G3775=16,'ANEXO RP14'!$A$66," ")))))))))))))))))))))))))))))))</f>
        <v xml:space="preserve"> </v>
      </c>
      <c r="I3775" s="106"/>
      <c r="J3775" s="114"/>
      <c r="K3775" s="91"/>
    </row>
    <row r="3776" spans="1:11" s="30" customFormat="1" ht="41.25" customHeight="1" thickBot="1" x14ac:dyDescent="0.3">
      <c r="A3776" s="113"/>
      <c r="B3776" s="93"/>
      <c r="C3776" s="55"/>
      <c r="D3776" s="94" t="e">
        <f>VLOOKUP($C3775:$C$5004,$C$27:$D$5004,2,0)</f>
        <v>#N/A</v>
      </c>
      <c r="E3776" s="99"/>
      <c r="F3776" s="60" t="e">
        <f>VLOOKUP($E3776:$E$5004,'PLANO DE APLICAÇÃO'!$A$5:$B$1002,2,0)</f>
        <v>#N/A</v>
      </c>
      <c r="G3776" s="28"/>
      <c r="H3776" s="29" t="str">
        <f>IF(G3776=1,'ANEXO RP14'!$A$51,(IF(G3776=2,'ANEXO RP14'!$A$52,(IF(G3776=3,'ANEXO RP14'!$A$53,(IF(G3776=4,'ANEXO RP14'!$A$54,(IF(G3776=5,'ANEXO RP14'!$A$55,(IF(G3776=6,'ANEXO RP14'!$A$56,(IF(G3776=7,'ANEXO RP14'!$A$57,(IF(G3776=8,'ANEXO RP14'!$A$58,(IF(G3776=9,'ANEXO RP14'!$A$59,(IF(G3776=10,'ANEXO RP14'!$A$60,(IF(G3776=11,'ANEXO RP14'!$A$61,(IF(G3776=12,'ANEXO RP14'!$A$62,(IF(G3776=13,'ANEXO RP14'!$A$63,(IF(G3776=14,'ANEXO RP14'!$A$64,(IF(G3776=15,'ANEXO RP14'!$A$65,(IF(G3776=16,'ANEXO RP14'!$A$66," ")))))))))))))))))))))))))))))))</f>
        <v xml:space="preserve"> </v>
      </c>
      <c r="I3776" s="106"/>
      <c r="J3776" s="114"/>
      <c r="K3776" s="91"/>
    </row>
    <row r="3777" spans="1:11" s="30" customFormat="1" ht="41.25" customHeight="1" thickBot="1" x14ac:dyDescent="0.3">
      <c r="A3777" s="113"/>
      <c r="B3777" s="93"/>
      <c r="C3777" s="55"/>
      <c r="D3777" s="94" t="e">
        <f>VLOOKUP($C3776:$C$5004,$C$27:$D$5004,2,0)</f>
        <v>#N/A</v>
      </c>
      <c r="E3777" s="99"/>
      <c r="F3777" s="60" t="e">
        <f>VLOOKUP($E3777:$E$5004,'PLANO DE APLICAÇÃO'!$A$5:$B$1002,2,0)</f>
        <v>#N/A</v>
      </c>
      <c r="G3777" s="28"/>
      <c r="H3777" s="29" t="str">
        <f>IF(G3777=1,'ANEXO RP14'!$A$51,(IF(G3777=2,'ANEXO RP14'!$A$52,(IF(G3777=3,'ANEXO RP14'!$A$53,(IF(G3777=4,'ANEXO RP14'!$A$54,(IF(G3777=5,'ANEXO RP14'!$A$55,(IF(G3777=6,'ANEXO RP14'!$A$56,(IF(G3777=7,'ANEXO RP14'!$A$57,(IF(G3777=8,'ANEXO RP14'!$A$58,(IF(G3777=9,'ANEXO RP14'!$A$59,(IF(G3777=10,'ANEXO RP14'!$A$60,(IF(G3777=11,'ANEXO RP14'!$A$61,(IF(G3777=12,'ANEXO RP14'!$A$62,(IF(G3777=13,'ANEXO RP14'!$A$63,(IF(G3777=14,'ANEXO RP14'!$A$64,(IF(G3777=15,'ANEXO RP14'!$A$65,(IF(G3777=16,'ANEXO RP14'!$A$66," ")))))))))))))))))))))))))))))))</f>
        <v xml:space="preserve"> </v>
      </c>
      <c r="I3777" s="106"/>
      <c r="J3777" s="114"/>
      <c r="K3777" s="91"/>
    </row>
    <row r="3778" spans="1:11" s="30" customFormat="1" ht="41.25" customHeight="1" thickBot="1" x14ac:dyDescent="0.3">
      <c r="A3778" s="113"/>
      <c r="B3778" s="93"/>
      <c r="C3778" s="55"/>
      <c r="D3778" s="94" t="e">
        <f>VLOOKUP($C3777:$C$5004,$C$27:$D$5004,2,0)</f>
        <v>#N/A</v>
      </c>
      <c r="E3778" s="99"/>
      <c r="F3778" s="60" t="e">
        <f>VLOOKUP($E3778:$E$5004,'PLANO DE APLICAÇÃO'!$A$5:$B$1002,2,0)</f>
        <v>#N/A</v>
      </c>
      <c r="G3778" s="28"/>
      <c r="H3778" s="29" t="str">
        <f>IF(G3778=1,'ANEXO RP14'!$A$51,(IF(G3778=2,'ANEXO RP14'!$A$52,(IF(G3778=3,'ANEXO RP14'!$A$53,(IF(G3778=4,'ANEXO RP14'!$A$54,(IF(G3778=5,'ANEXO RP14'!$A$55,(IF(G3778=6,'ANEXO RP14'!$A$56,(IF(G3778=7,'ANEXO RP14'!$A$57,(IF(G3778=8,'ANEXO RP14'!$A$58,(IF(G3778=9,'ANEXO RP14'!$A$59,(IF(G3778=10,'ANEXO RP14'!$A$60,(IF(G3778=11,'ANEXO RP14'!$A$61,(IF(G3778=12,'ANEXO RP14'!$A$62,(IF(G3778=13,'ANEXO RP14'!$A$63,(IF(G3778=14,'ANEXO RP14'!$A$64,(IF(G3778=15,'ANEXO RP14'!$A$65,(IF(G3778=16,'ANEXO RP14'!$A$66," ")))))))))))))))))))))))))))))))</f>
        <v xml:space="preserve"> </v>
      </c>
      <c r="I3778" s="106"/>
      <c r="J3778" s="114"/>
      <c r="K3778" s="91"/>
    </row>
    <row r="3779" spans="1:11" s="30" customFormat="1" ht="41.25" customHeight="1" thickBot="1" x14ac:dyDescent="0.3">
      <c r="A3779" s="113"/>
      <c r="B3779" s="93"/>
      <c r="C3779" s="55"/>
      <c r="D3779" s="94" t="e">
        <f>VLOOKUP($C3778:$C$5004,$C$27:$D$5004,2,0)</f>
        <v>#N/A</v>
      </c>
      <c r="E3779" s="99"/>
      <c r="F3779" s="60" t="e">
        <f>VLOOKUP($E3779:$E$5004,'PLANO DE APLICAÇÃO'!$A$5:$B$1002,2,0)</f>
        <v>#N/A</v>
      </c>
      <c r="G3779" s="28"/>
      <c r="H3779" s="29" t="str">
        <f>IF(G3779=1,'ANEXO RP14'!$A$51,(IF(G3779=2,'ANEXO RP14'!$A$52,(IF(G3779=3,'ANEXO RP14'!$A$53,(IF(G3779=4,'ANEXO RP14'!$A$54,(IF(G3779=5,'ANEXO RP14'!$A$55,(IF(G3779=6,'ANEXO RP14'!$A$56,(IF(G3779=7,'ANEXO RP14'!$A$57,(IF(G3779=8,'ANEXO RP14'!$A$58,(IF(G3779=9,'ANEXO RP14'!$A$59,(IF(G3779=10,'ANEXO RP14'!$A$60,(IF(G3779=11,'ANEXO RP14'!$A$61,(IF(G3779=12,'ANEXO RP14'!$A$62,(IF(G3779=13,'ANEXO RP14'!$A$63,(IF(G3779=14,'ANEXO RP14'!$A$64,(IF(G3779=15,'ANEXO RP14'!$A$65,(IF(G3779=16,'ANEXO RP14'!$A$66," ")))))))))))))))))))))))))))))))</f>
        <v xml:space="preserve"> </v>
      </c>
      <c r="I3779" s="106"/>
      <c r="J3779" s="114"/>
      <c r="K3779" s="91"/>
    </row>
    <row r="3780" spans="1:11" s="30" customFormat="1" ht="41.25" customHeight="1" thickBot="1" x14ac:dyDescent="0.3">
      <c r="A3780" s="113"/>
      <c r="B3780" s="93"/>
      <c r="C3780" s="55"/>
      <c r="D3780" s="94" t="e">
        <f>VLOOKUP($C3779:$C$5004,$C$27:$D$5004,2,0)</f>
        <v>#N/A</v>
      </c>
      <c r="E3780" s="99"/>
      <c r="F3780" s="60" t="e">
        <f>VLOOKUP($E3780:$E$5004,'PLANO DE APLICAÇÃO'!$A$5:$B$1002,2,0)</f>
        <v>#N/A</v>
      </c>
      <c r="G3780" s="28"/>
      <c r="H3780" s="29" t="str">
        <f>IF(G3780=1,'ANEXO RP14'!$A$51,(IF(G3780=2,'ANEXO RP14'!$A$52,(IF(G3780=3,'ANEXO RP14'!$A$53,(IF(G3780=4,'ANEXO RP14'!$A$54,(IF(G3780=5,'ANEXO RP14'!$A$55,(IF(G3780=6,'ANEXO RP14'!$A$56,(IF(G3780=7,'ANEXO RP14'!$A$57,(IF(G3780=8,'ANEXO RP14'!$A$58,(IF(G3780=9,'ANEXO RP14'!$A$59,(IF(G3780=10,'ANEXO RP14'!$A$60,(IF(G3780=11,'ANEXO RP14'!$A$61,(IF(G3780=12,'ANEXO RP14'!$A$62,(IF(G3780=13,'ANEXO RP14'!$A$63,(IF(G3780=14,'ANEXO RP14'!$A$64,(IF(G3780=15,'ANEXO RP14'!$A$65,(IF(G3780=16,'ANEXO RP14'!$A$66," ")))))))))))))))))))))))))))))))</f>
        <v xml:space="preserve"> </v>
      </c>
      <c r="I3780" s="106"/>
      <c r="J3780" s="114"/>
      <c r="K3780" s="91"/>
    </row>
    <row r="3781" spans="1:11" s="30" customFormat="1" ht="41.25" customHeight="1" thickBot="1" x14ac:dyDescent="0.3">
      <c r="A3781" s="113"/>
      <c r="B3781" s="93"/>
      <c r="C3781" s="55"/>
      <c r="D3781" s="94" t="e">
        <f>VLOOKUP($C3780:$C$5004,$C$27:$D$5004,2,0)</f>
        <v>#N/A</v>
      </c>
      <c r="E3781" s="99"/>
      <c r="F3781" s="60" t="e">
        <f>VLOOKUP($E3781:$E$5004,'PLANO DE APLICAÇÃO'!$A$5:$B$1002,2,0)</f>
        <v>#N/A</v>
      </c>
      <c r="G3781" s="28"/>
      <c r="H3781" s="29" t="str">
        <f>IF(G3781=1,'ANEXO RP14'!$A$51,(IF(G3781=2,'ANEXO RP14'!$A$52,(IF(G3781=3,'ANEXO RP14'!$A$53,(IF(G3781=4,'ANEXO RP14'!$A$54,(IF(G3781=5,'ANEXO RP14'!$A$55,(IF(G3781=6,'ANEXO RP14'!$A$56,(IF(G3781=7,'ANEXO RP14'!$A$57,(IF(G3781=8,'ANEXO RP14'!$A$58,(IF(G3781=9,'ANEXO RP14'!$A$59,(IF(G3781=10,'ANEXO RP14'!$A$60,(IF(G3781=11,'ANEXO RP14'!$A$61,(IF(G3781=12,'ANEXO RP14'!$A$62,(IF(G3781=13,'ANEXO RP14'!$A$63,(IF(G3781=14,'ANEXO RP14'!$A$64,(IF(G3781=15,'ANEXO RP14'!$A$65,(IF(G3781=16,'ANEXO RP14'!$A$66," ")))))))))))))))))))))))))))))))</f>
        <v xml:space="preserve"> </v>
      </c>
      <c r="I3781" s="106"/>
      <c r="J3781" s="114"/>
      <c r="K3781" s="91"/>
    </row>
    <row r="3782" spans="1:11" s="30" customFormat="1" ht="41.25" customHeight="1" thickBot="1" x14ac:dyDescent="0.3">
      <c r="A3782" s="113"/>
      <c r="B3782" s="93"/>
      <c r="C3782" s="55"/>
      <c r="D3782" s="94" t="e">
        <f>VLOOKUP($C3781:$C$5004,$C$27:$D$5004,2,0)</f>
        <v>#N/A</v>
      </c>
      <c r="E3782" s="99"/>
      <c r="F3782" s="60" t="e">
        <f>VLOOKUP($E3782:$E$5004,'PLANO DE APLICAÇÃO'!$A$5:$B$1002,2,0)</f>
        <v>#N/A</v>
      </c>
      <c r="G3782" s="28"/>
      <c r="H3782" s="29" t="str">
        <f>IF(G3782=1,'ANEXO RP14'!$A$51,(IF(G3782=2,'ANEXO RP14'!$A$52,(IF(G3782=3,'ANEXO RP14'!$A$53,(IF(G3782=4,'ANEXO RP14'!$A$54,(IF(G3782=5,'ANEXO RP14'!$A$55,(IF(G3782=6,'ANEXO RP14'!$A$56,(IF(G3782=7,'ANEXO RP14'!$A$57,(IF(G3782=8,'ANEXO RP14'!$A$58,(IF(G3782=9,'ANEXO RP14'!$A$59,(IF(G3782=10,'ANEXO RP14'!$A$60,(IF(G3782=11,'ANEXO RP14'!$A$61,(IF(G3782=12,'ANEXO RP14'!$A$62,(IF(G3782=13,'ANEXO RP14'!$A$63,(IF(G3782=14,'ANEXO RP14'!$A$64,(IF(G3782=15,'ANEXO RP14'!$A$65,(IF(G3782=16,'ANEXO RP14'!$A$66," ")))))))))))))))))))))))))))))))</f>
        <v xml:space="preserve"> </v>
      </c>
      <c r="I3782" s="106"/>
      <c r="J3782" s="114"/>
      <c r="K3782" s="91"/>
    </row>
    <row r="3783" spans="1:11" s="30" customFormat="1" ht="41.25" customHeight="1" thickBot="1" x14ac:dyDescent="0.3">
      <c r="A3783" s="113"/>
      <c r="B3783" s="93"/>
      <c r="C3783" s="55"/>
      <c r="D3783" s="94" t="e">
        <f>VLOOKUP($C3782:$C$5004,$C$27:$D$5004,2,0)</f>
        <v>#N/A</v>
      </c>
      <c r="E3783" s="99"/>
      <c r="F3783" s="60" t="e">
        <f>VLOOKUP($E3783:$E$5004,'PLANO DE APLICAÇÃO'!$A$5:$B$1002,2,0)</f>
        <v>#N/A</v>
      </c>
      <c r="G3783" s="28"/>
      <c r="H3783" s="29" t="str">
        <f>IF(G3783=1,'ANEXO RP14'!$A$51,(IF(G3783=2,'ANEXO RP14'!$A$52,(IF(G3783=3,'ANEXO RP14'!$A$53,(IF(G3783=4,'ANEXO RP14'!$A$54,(IF(G3783=5,'ANEXO RP14'!$A$55,(IF(G3783=6,'ANEXO RP14'!$A$56,(IF(G3783=7,'ANEXO RP14'!$A$57,(IF(G3783=8,'ANEXO RP14'!$A$58,(IF(G3783=9,'ANEXO RP14'!$A$59,(IF(G3783=10,'ANEXO RP14'!$A$60,(IF(G3783=11,'ANEXO RP14'!$A$61,(IF(G3783=12,'ANEXO RP14'!$A$62,(IF(G3783=13,'ANEXO RP14'!$A$63,(IF(G3783=14,'ANEXO RP14'!$A$64,(IF(G3783=15,'ANEXO RP14'!$A$65,(IF(G3783=16,'ANEXO RP14'!$A$66," ")))))))))))))))))))))))))))))))</f>
        <v xml:space="preserve"> </v>
      </c>
      <c r="I3783" s="106"/>
      <c r="J3783" s="114"/>
      <c r="K3783" s="91"/>
    </row>
    <row r="3784" spans="1:11" s="30" customFormat="1" ht="41.25" customHeight="1" thickBot="1" x14ac:dyDescent="0.3">
      <c r="A3784" s="113"/>
      <c r="B3784" s="93"/>
      <c r="C3784" s="55"/>
      <c r="D3784" s="94" t="e">
        <f>VLOOKUP($C3783:$C$5004,$C$27:$D$5004,2,0)</f>
        <v>#N/A</v>
      </c>
      <c r="E3784" s="99"/>
      <c r="F3784" s="60" t="e">
        <f>VLOOKUP($E3784:$E$5004,'PLANO DE APLICAÇÃO'!$A$5:$B$1002,2,0)</f>
        <v>#N/A</v>
      </c>
      <c r="G3784" s="28"/>
      <c r="H3784" s="29" t="str">
        <f>IF(G3784=1,'ANEXO RP14'!$A$51,(IF(G3784=2,'ANEXO RP14'!$A$52,(IF(G3784=3,'ANEXO RP14'!$A$53,(IF(G3784=4,'ANEXO RP14'!$A$54,(IF(G3784=5,'ANEXO RP14'!$A$55,(IF(G3784=6,'ANEXO RP14'!$A$56,(IF(G3784=7,'ANEXO RP14'!$A$57,(IF(G3784=8,'ANEXO RP14'!$A$58,(IF(G3784=9,'ANEXO RP14'!$A$59,(IF(G3784=10,'ANEXO RP14'!$A$60,(IF(G3784=11,'ANEXO RP14'!$A$61,(IF(G3784=12,'ANEXO RP14'!$A$62,(IF(G3784=13,'ANEXO RP14'!$A$63,(IF(G3784=14,'ANEXO RP14'!$A$64,(IF(G3784=15,'ANEXO RP14'!$A$65,(IF(G3784=16,'ANEXO RP14'!$A$66," ")))))))))))))))))))))))))))))))</f>
        <v xml:space="preserve"> </v>
      </c>
      <c r="I3784" s="106"/>
      <c r="J3784" s="114"/>
      <c r="K3784" s="91"/>
    </row>
    <row r="3785" spans="1:11" s="30" customFormat="1" ht="41.25" customHeight="1" thickBot="1" x14ac:dyDescent="0.3">
      <c r="A3785" s="113"/>
      <c r="B3785" s="93"/>
      <c r="C3785" s="55"/>
      <c r="D3785" s="94" t="e">
        <f>VLOOKUP($C3784:$C$5004,$C$27:$D$5004,2,0)</f>
        <v>#N/A</v>
      </c>
      <c r="E3785" s="99"/>
      <c r="F3785" s="60" t="e">
        <f>VLOOKUP($E3785:$E$5004,'PLANO DE APLICAÇÃO'!$A$5:$B$1002,2,0)</f>
        <v>#N/A</v>
      </c>
      <c r="G3785" s="28"/>
      <c r="H3785" s="29" t="str">
        <f>IF(G3785=1,'ANEXO RP14'!$A$51,(IF(G3785=2,'ANEXO RP14'!$A$52,(IF(G3785=3,'ANEXO RP14'!$A$53,(IF(G3785=4,'ANEXO RP14'!$A$54,(IF(G3785=5,'ANEXO RP14'!$A$55,(IF(G3785=6,'ANEXO RP14'!$A$56,(IF(G3785=7,'ANEXO RP14'!$A$57,(IF(G3785=8,'ANEXO RP14'!$A$58,(IF(G3785=9,'ANEXO RP14'!$A$59,(IF(G3785=10,'ANEXO RP14'!$A$60,(IF(G3785=11,'ANEXO RP14'!$A$61,(IF(G3785=12,'ANEXO RP14'!$A$62,(IF(G3785=13,'ANEXO RP14'!$A$63,(IF(G3785=14,'ANEXO RP14'!$A$64,(IF(G3785=15,'ANEXO RP14'!$A$65,(IF(G3785=16,'ANEXO RP14'!$A$66," ")))))))))))))))))))))))))))))))</f>
        <v xml:space="preserve"> </v>
      </c>
      <c r="I3785" s="106"/>
      <c r="J3785" s="114"/>
      <c r="K3785" s="91"/>
    </row>
    <row r="3786" spans="1:11" s="30" customFormat="1" ht="41.25" customHeight="1" thickBot="1" x14ac:dyDescent="0.3">
      <c r="A3786" s="113"/>
      <c r="B3786" s="93"/>
      <c r="C3786" s="55"/>
      <c r="D3786" s="94" t="e">
        <f>VLOOKUP($C3785:$C$5004,$C$27:$D$5004,2,0)</f>
        <v>#N/A</v>
      </c>
      <c r="E3786" s="99"/>
      <c r="F3786" s="60" t="e">
        <f>VLOOKUP($E3786:$E$5004,'PLANO DE APLICAÇÃO'!$A$5:$B$1002,2,0)</f>
        <v>#N/A</v>
      </c>
      <c r="G3786" s="28"/>
      <c r="H3786" s="29" t="str">
        <f>IF(G3786=1,'ANEXO RP14'!$A$51,(IF(G3786=2,'ANEXO RP14'!$A$52,(IF(G3786=3,'ANEXO RP14'!$A$53,(IF(G3786=4,'ANEXO RP14'!$A$54,(IF(G3786=5,'ANEXO RP14'!$A$55,(IF(G3786=6,'ANEXO RP14'!$A$56,(IF(G3786=7,'ANEXO RP14'!$A$57,(IF(G3786=8,'ANEXO RP14'!$A$58,(IF(G3786=9,'ANEXO RP14'!$A$59,(IF(G3786=10,'ANEXO RP14'!$A$60,(IF(G3786=11,'ANEXO RP14'!$A$61,(IF(G3786=12,'ANEXO RP14'!$A$62,(IF(G3786=13,'ANEXO RP14'!$A$63,(IF(G3786=14,'ANEXO RP14'!$A$64,(IF(G3786=15,'ANEXO RP14'!$A$65,(IF(G3786=16,'ANEXO RP14'!$A$66," ")))))))))))))))))))))))))))))))</f>
        <v xml:space="preserve"> </v>
      </c>
      <c r="I3786" s="106"/>
      <c r="J3786" s="114"/>
      <c r="K3786" s="91"/>
    </row>
    <row r="3787" spans="1:11" s="30" customFormat="1" ht="41.25" customHeight="1" thickBot="1" x14ac:dyDescent="0.3">
      <c r="A3787" s="113"/>
      <c r="B3787" s="93"/>
      <c r="C3787" s="55"/>
      <c r="D3787" s="94" t="e">
        <f>VLOOKUP($C3786:$C$5004,$C$27:$D$5004,2,0)</f>
        <v>#N/A</v>
      </c>
      <c r="E3787" s="99"/>
      <c r="F3787" s="60" t="e">
        <f>VLOOKUP($E3787:$E$5004,'PLANO DE APLICAÇÃO'!$A$5:$B$1002,2,0)</f>
        <v>#N/A</v>
      </c>
      <c r="G3787" s="28"/>
      <c r="H3787" s="29" t="str">
        <f>IF(G3787=1,'ANEXO RP14'!$A$51,(IF(G3787=2,'ANEXO RP14'!$A$52,(IF(G3787=3,'ANEXO RP14'!$A$53,(IF(G3787=4,'ANEXO RP14'!$A$54,(IF(G3787=5,'ANEXO RP14'!$A$55,(IF(G3787=6,'ANEXO RP14'!$A$56,(IF(G3787=7,'ANEXO RP14'!$A$57,(IF(G3787=8,'ANEXO RP14'!$A$58,(IF(G3787=9,'ANEXO RP14'!$A$59,(IF(G3787=10,'ANEXO RP14'!$A$60,(IF(G3787=11,'ANEXO RP14'!$A$61,(IF(G3787=12,'ANEXO RP14'!$A$62,(IF(G3787=13,'ANEXO RP14'!$A$63,(IF(G3787=14,'ANEXO RP14'!$A$64,(IF(G3787=15,'ANEXO RP14'!$A$65,(IF(G3787=16,'ANEXO RP14'!$A$66," ")))))))))))))))))))))))))))))))</f>
        <v xml:space="preserve"> </v>
      </c>
      <c r="I3787" s="106"/>
      <c r="J3787" s="114"/>
      <c r="K3787" s="91"/>
    </row>
    <row r="3788" spans="1:11" s="30" customFormat="1" ht="41.25" customHeight="1" thickBot="1" x14ac:dyDescent="0.3">
      <c r="A3788" s="113"/>
      <c r="B3788" s="93"/>
      <c r="C3788" s="55"/>
      <c r="D3788" s="94" t="e">
        <f>VLOOKUP($C3787:$C$5004,$C$27:$D$5004,2,0)</f>
        <v>#N/A</v>
      </c>
      <c r="E3788" s="99"/>
      <c r="F3788" s="60" t="e">
        <f>VLOOKUP($E3788:$E$5004,'PLANO DE APLICAÇÃO'!$A$5:$B$1002,2,0)</f>
        <v>#N/A</v>
      </c>
      <c r="G3788" s="28"/>
      <c r="H3788" s="29" t="str">
        <f>IF(G3788=1,'ANEXO RP14'!$A$51,(IF(G3788=2,'ANEXO RP14'!$A$52,(IF(G3788=3,'ANEXO RP14'!$A$53,(IF(G3788=4,'ANEXO RP14'!$A$54,(IF(G3788=5,'ANEXO RP14'!$A$55,(IF(G3788=6,'ANEXO RP14'!$A$56,(IF(G3788=7,'ANEXO RP14'!$A$57,(IF(G3788=8,'ANEXO RP14'!$A$58,(IF(G3788=9,'ANEXO RP14'!$A$59,(IF(G3788=10,'ANEXO RP14'!$A$60,(IF(G3788=11,'ANEXO RP14'!$A$61,(IF(G3788=12,'ANEXO RP14'!$A$62,(IF(G3788=13,'ANEXO RP14'!$A$63,(IF(G3788=14,'ANEXO RP14'!$A$64,(IF(G3788=15,'ANEXO RP14'!$A$65,(IF(G3788=16,'ANEXO RP14'!$A$66," ")))))))))))))))))))))))))))))))</f>
        <v xml:space="preserve"> </v>
      </c>
      <c r="I3788" s="106"/>
      <c r="J3788" s="114"/>
      <c r="K3788" s="91"/>
    </row>
    <row r="3789" spans="1:11" s="30" customFormat="1" ht="41.25" customHeight="1" thickBot="1" x14ac:dyDescent="0.3">
      <c r="A3789" s="113"/>
      <c r="B3789" s="93"/>
      <c r="C3789" s="55"/>
      <c r="D3789" s="94" t="e">
        <f>VLOOKUP($C3788:$C$5004,$C$27:$D$5004,2,0)</f>
        <v>#N/A</v>
      </c>
      <c r="E3789" s="99"/>
      <c r="F3789" s="60" t="e">
        <f>VLOOKUP($E3789:$E$5004,'PLANO DE APLICAÇÃO'!$A$5:$B$1002,2,0)</f>
        <v>#N/A</v>
      </c>
      <c r="G3789" s="28"/>
      <c r="H3789" s="29" t="str">
        <f>IF(G3789=1,'ANEXO RP14'!$A$51,(IF(G3789=2,'ANEXO RP14'!$A$52,(IF(G3789=3,'ANEXO RP14'!$A$53,(IF(G3789=4,'ANEXO RP14'!$A$54,(IF(G3789=5,'ANEXO RP14'!$A$55,(IF(G3789=6,'ANEXO RP14'!$A$56,(IF(G3789=7,'ANEXO RP14'!$A$57,(IF(G3789=8,'ANEXO RP14'!$A$58,(IF(G3789=9,'ANEXO RP14'!$A$59,(IF(G3789=10,'ANEXO RP14'!$A$60,(IF(G3789=11,'ANEXO RP14'!$A$61,(IF(G3789=12,'ANEXO RP14'!$A$62,(IF(G3789=13,'ANEXO RP14'!$A$63,(IF(G3789=14,'ANEXO RP14'!$A$64,(IF(G3789=15,'ANEXO RP14'!$A$65,(IF(G3789=16,'ANEXO RP14'!$A$66," ")))))))))))))))))))))))))))))))</f>
        <v xml:space="preserve"> </v>
      </c>
      <c r="I3789" s="106"/>
      <c r="J3789" s="114"/>
      <c r="K3789" s="91"/>
    </row>
    <row r="3790" spans="1:11" s="30" customFormat="1" ht="41.25" customHeight="1" thickBot="1" x14ac:dyDescent="0.3">
      <c r="A3790" s="113"/>
      <c r="B3790" s="93"/>
      <c r="C3790" s="55"/>
      <c r="D3790" s="94" t="e">
        <f>VLOOKUP($C3789:$C$5004,$C$27:$D$5004,2,0)</f>
        <v>#N/A</v>
      </c>
      <c r="E3790" s="99"/>
      <c r="F3790" s="60" t="e">
        <f>VLOOKUP($E3790:$E$5004,'PLANO DE APLICAÇÃO'!$A$5:$B$1002,2,0)</f>
        <v>#N/A</v>
      </c>
      <c r="G3790" s="28"/>
      <c r="H3790" s="29" t="str">
        <f>IF(G3790=1,'ANEXO RP14'!$A$51,(IF(G3790=2,'ANEXO RP14'!$A$52,(IF(G3790=3,'ANEXO RP14'!$A$53,(IF(G3790=4,'ANEXO RP14'!$A$54,(IF(G3790=5,'ANEXO RP14'!$A$55,(IF(G3790=6,'ANEXO RP14'!$A$56,(IF(G3790=7,'ANEXO RP14'!$A$57,(IF(G3790=8,'ANEXO RP14'!$A$58,(IF(G3790=9,'ANEXO RP14'!$A$59,(IF(G3790=10,'ANEXO RP14'!$A$60,(IF(G3790=11,'ANEXO RP14'!$A$61,(IF(G3790=12,'ANEXO RP14'!$A$62,(IF(G3790=13,'ANEXO RP14'!$A$63,(IF(G3790=14,'ANEXO RP14'!$A$64,(IF(G3790=15,'ANEXO RP14'!$A$65,(IF(G3790=16,'ANEXO RP14'!$A$66," ")))))))))))))))))))))))))))))))</f>
        <v xml:space="preserve"> </v>
      </c>
      <c r="I3790" s="106"/>
      <c r="J3790" s="114"/>
      <c r="K3790" s="91"/>
    </row>
    <row r="3791" spans="1:11" s="30" customFormat="1" ht="41.25" customHeight="1" thickBot="1" x14ac:dyDescent="0.3">
      <c r="A3791" s="113"/>
      <c r="B3791" s="93"/>
      <c r="C3791" s="55"/>
      <c r="D3791" s="94" t="e">
        <f>VLOOKUP($C3790:$C$5004,$C$27:$D$5004,2,0)</f>
        <v>#N/A</v>
      </c>
      <c r="E3791" s="99"/>
      <c r="F3791" s="60" t="e">
        <f>VLOOKUP($E3791:$E$5004,'PLANO DE APLICAÇÃO'!$A$5:$B$1002,2,0)</f>
        <v>#N/A</v>
      </c>
      <c r="G3791" s="28"/>
      <c r="H3791" s="29" t="str">
        <f>IF(G3791=1,'ANEXO RP14'!$A$51,(IF(G3791=2,'ANEXO RP14'!$A$52,(IF(G3791=3,'ANEXO RP14'!$A$53,(IF(G3791=4,'ANEXO RP14'!$A$54,(IF(G3791=5,'ANEXO RP14'!$A$55,(IF(G3791=6,'ANEXO RP14'!$A$56,(IF(G3791=7,'ANEXO RP14'!$A$57,(IF(G3791=8,'ANEXO RP14'!$A$58,(IF(G3791=9,'ANEXO RP14'!$A$59,(IF(G3791=10,'ANEXO RP14'!$A$60,(IF(G3791=11,'ANEXO RP14'!$A$61,(IF(G3791=12,'ANEXO RP14'!$A$62,(IF(G3791=13,'ANEXO RP14'!$A$63,(IF(G3791=14,'ANEXO RP14'!$A$64,(IF(G3791=15,'ANEXO RP14'!$A$65,(IF(G3791=16,'ANEXO RP14'!$A$66," ")))))))))))))))))))))))))))))))</f>
        <v xml:space="preserve"> </v>
      </c>
      <c r="I3791" s="106"/>
      <c r="J3791" s="114"/>
      <c r="K3791" s="91"/>
    </row>
    <row r="3792" spans="1:11" s="30" customFormat="1" ht="41.25" customHeight="1" thickBot="1" x14ac:dyDescent="0.3">
      <c r="A3792" s="113"/>
      <c r="B3792" s="93"/>
      <c r="C3792" s="55"/>
      <c r="D3792" s="94" t="e">
        <f>VLOOKUP($C3791:$C$5004,$C$27:$D$5004,2,0)</f>
        <v>#N/A</v>
      </c>
      <c r="E3792" s="99"/>
      <c r="F3792" s="60" t="e">
        <f>VLOOKUP($E3792:$E$5004,'PLANO DE APLICAÇÃO'!$A$5:$B$1002,2,0)</f>
        <v>#N/A</v>
      </c>
      <c r="G3792" s="28"/>
      <c r="H3792" s="29" t="str">
        <f>IF(G3792=1,'ANEXO RP14'!$A$51,(IF(G3792=2,'ANEXO RP14'!$A$52,(IF(G3792=3,'ANEXO RP14'!$A$53,(IF(G3792=4,'ANEXO RP14'!$A$54,(IF(G3792=5,'ANEXO RP14'!$A$55,(IF(G3792=6,'ANEXO RP14'!$A$56,(IF(G3792=7,'ANEXO RP14'!$A$57,(IF(G3792=8,'ANEXO RP14'!$A$58,(IF(G3792=9,'ANEXO RP14'!$A$59,(IF(G3792=10,'ANEXO RP14'!$A$60,(IF(G3792=11,'ANEXO RP14'!$A$61,(IF(G3792=12,'ANEXO RP14'!$A$62,(IF(G3792=13,'ANEXO RP14'!$A$63,(IF(G3792=14,'ANEXO RP14'!$A$64,(IF(G3792=15,'ANEXO RP14'!$A$65,(IF(G3792=16,'ANEXO RP14'!$A$66," ")))))))))))))))))))))))))))))))</f>
        <v xml:space="preserve"> </v>
      </c>
      <c r="I3792" s="106"/>
      <c r="J3792" s="114"/>
      <c r="K3792" s="91"/>
    </row>
    <row r="3793" spans="1:11" s="30" customFormat="1" ht="41.25" customHeight="1" thickBot="1" x14ac:dyDescent="0.3">
      <c r="A3793" s="113"/>
      <c r="B3793" s="93"/>
      <c r="C3793" s="55"/>
      <c r="D3793" s="94" t="e">
        <f>VLOOKUP($C3792:$C$5004,$C$27:$D$5004,2,0)</f>
        <v>#N/A</v>
      </c>
      <c r="E3793" s="99"/>
      <c r="F3793" s="60" t="e">
        <f>VLOOKUP($E3793:$E$5004,'PLANO DE APLICAÇÃO'!$A$5:$B$1002,2,0)</f>
        <v>#N/A</v>
      </c>
      <c r="G3793" s="28"/>
      <c r="H3793" s="29" t="str">
        <f>IF(G3793=1,'ANEXO RP14'!$A$51,(IF(G3793=2,'ANEXO RP14'!$A$52,(IF(G3793=3,'ANEXO RP14'!$A$53,(IF(G3793=4,'ANEXO RP14'!$A$54,(IF(G3793=5,'ANEXO RP14'!$A$55,(IF(G3793=6,'ANEXO RP14'!$A$56,(IF(G3793=7,'ANEXO RP14'!$A$57,(IF(G3793=8,'ANEXO RP14'!$A$58,(IF(G3793=9,'ANEXO RP14'!$A$59,(IF(G3793=10,'ANEXO RP14'!$A$60,(IF(G3793=11,'ANEXO RP14'!$A$61,(IF(G3793=12,'ANEXO RP14'!$A$62,(IF(G3793=13,'ANEXO RP14'!$A$63,(IF(G3793=14,'ANEXO RP14'!$A$64,(IF(G3793=15,'ANEXO RP14'!$A$65,(IF(G3793=16,'ANEXO RP14'!$A$66," ")))))))))))))))))))))))))))))))</f>
        <v xml:space="preserve"> </v>
      </c>
      <c r="I3793" s="106"/>
      <c r="J3793" s="114"/>
      <c r="K3793" s="91"/>
    </row>
    <row r="3794" spans="1:11" s="30" customFormat="1" ht="41.25" customHeight="1" thickBot="1" x14ac:dyDescent="0.3">
      <c r="A3794" s="113"/>
      <c r="B3794" s="93"/>
      <c r="C3794" s="55"/>
      <c r="D3794" s="94" t="e">
        <f>VLOOKUP($C3793:$C$5004,$C$27:$D$5004,2,0)</f>
        <v>#N/A</v>
      </c>
      <c r="E3794" s="99"/>
      <c r="F3794" s="60" t="e">
        <f>VLOOKUP($E3794:$E$5004,'PLANO DE APLICAÇÃO'!$A$5:$B$1002,2,0)</f>
        <v>#N/A</v>
      </c>
      <c r="G3794" s="28"/>
      <c r="H3794" s="29" t="str">
        <f>IF(G3794=1,'ANEXO RP14'!$A$51,(IF(G3794=2,'ANEXO RP14'!$A$52,(IF(G3794=3,'ANEXO RP14'!$A$53,(IF(G3794=4,'ANEXO RP14'!$A$54,(IF(G3794=5,'ANEXO RP14'!$A$55,(IF(G3794=6,'ANEXO RP14'!$A$56,(IF(G3794=7,'ANEXO RP14'!$A$57,(IF(G3794=8,'ANEXO RP14'!$A$58,(IF(G3794=9,'ANEXO RP14'!$A$59,(IF(G3794=10,'ANEXO RP14'!$A$60,(IF(G3794=11,'ANEXO RP14'!$A$61,(IF(G3794=12,'ANEXO RP14'!$A$62,(IF(G3794=13,'ANEXO RP14'!$A$63,(IF(G3794=14,'ANEXO RP14'!$A$64,(IF(G3794=15,'ANEXO RP14'!$A$65,(IF(G3794=16,'ANEXO RP14'!$A$66," ")))))))))))))))))))))))))))))))</f>
        <v xml:space="preserve"> </v>
      </c>
      <c r="I3794" s="106"/>
      <c r="J3794" s="114"/>
      <c r="K3794" s="91"/>
    </row>
    <row r="3795" spans="1:11" s="30" customFormat="1" ht="41.25" customHeight="1" thickBot="1" x14ac:dyDescent="0.3">
      <c r="A3795" s="113"/>
      <c r="B3795" s="93"/>
      <c r="C3795" s="55"/>
      <c r="D3795" s="94" t="e">
        <f>VLOOKUP($C3794:$C$5004,$C$27:$D$5004,2,0)</f>
        <v>#N/A</v>
      </c>
      <c r="E3795" s="99"/>
      <c r="F3795" s="60" t="e">
        <f>VLOOKUP($E3795:$E$5004,'PLANO DE APLICAÇÃO'!$A$5:$B$1002,2,0)</f>
        <v>#N/A</v>
      </c>
      <c r="G3795" s="28"/>
      <c r="H3795" s="29" t="str">
        <f>IF(G3795=1,'ANEXO RP14'!$A$51,(IF(G3795=2,'ANEXO RP14'!$A$52,(IF(G3795=3,'ANEXO RP14'!$A$53,(IF(G3795=4,'ANEXO RP14'!$A$54,(IF(G3795=5,'ANEXO RP14'!$A$55,(IF(G3795=6,'ANEXO RP14'!$A$56,(IF(G3795=7,'ANEXO RP14'!$A$57,(IF(G3795=8,'ANEXO RP14'!$A$58,(IF(G3795=9,'ANEXO RP14'!$A$59,(IF(G3795=10,'ANEXO RP14'!$A$60,(IF(G3795=11,'ANEXO RP14'!$A$61,(IF(G3795=12,'ANEXO RP14'!$A$62,(IF(G3795=13,'ANEXO RP14'!$A$63,(IF(G3795=14,'ANEXO RP14'!$A$64,(IF(G3795=15,'ANEXO RP14'!$A$65,(IF(G3795=16,'ANEXO RP14'!$A$66," ")))))))))))))))))))))))))))))))</f>
        <v xml:space="preserve"> </v>
      </c>
      <c r="I3795" s="106"/>
      <c r="J3795" s="114"/>
      <c r="K3795" s="91"/>
    </row>
    <row r="3796" spans="1:11" s="30" customFormat="1" ht="41.25" customHeight="1" thickBot="1" x14ac:dyDescent="0.3">
      <c r="A3796" s="113"/>
      <c r="B3796" s="93"/>
      <c r="C3796" s="55"/>
      <c r="D3796" s="94" t="e">
        <f>VLOOKUP($C3795:$C$5004,$C$27:$D$5004,2,0)</f>
        <v>#N/A</v>
      </c>
      <c r="E3796" s="99"/>
      <c r="F3796" s="60" t="e">
        <f>VLOOKUP($E3796:$E$5004,'PLANO DE APLICAÇÃO'!$A$5:$B$1002,2,0)</f>
        <v>#N/A</v>
      </c>
      <c r="G3796" s="28"/>
      <c r="H3796" s="29" t="str">
        <f>IF(G3796=1,'ANEXO RP14'!$A$51,(IF(G3796=2,'ANEXO RP14'!$A$52,(IF(G3796=3,'ANEXO RP14'!$A$53,(IF(G3796=4,'ANEXO RP14'!$A$54,(IF(G3796=5,'ANEXO RP14'!$A$55,(IF(G3796=6,'ANEXO RP14'!$A$56,(IF(G3796=7,'ANEXO RP14'!$A$57,(IF(G3796=8,'ANEXO RP14'!$A$58,(IF(G3796=9,'ANEXO RP14'!$A$59,(IF(G3796=10,'ANEXO RP14'!$A$60,(IF(G3796=11,'ANEXO RP14'!$A$61,(IF(G3796=12,'ANEXO RP14'!$A$62,(IF(G3796=13,'ANEXO RP14'!$A$63,(IF(G3796=14,'ANEXO RP14'!$A$64,(IF(G3796=15,'ANEXO RP14'!$A$65,(IF(G3796=16,'ANEXO RP14'!$A$66," ")))))))))))))))))))))))))))))))</f>
        <v xml:space="preserve"> </v>
      </c>
      <c r="I3796" s="106"/>
      <c r="J3796" s="114"/>
      <c r="K3796" s="91"/>
    </row>
    <row r="3797" spans="1:11" s="30" customFormat="1" ht="41.25" customHeight="1" thickBot="1" x14ac:dyDescent="0.3">
      <c r="A3797" s="113"/>
      <c r="B3797" s="93"/>
      <c r="C3797" s="55"/>
      <c r="D3797" s="94" t="e">
        <f>VLOOKUP($C3796:$C$5004,$C$27:$D$5004,2,0)</f>
        <v>#N/A</v>
      </c>
      <c r="E3797" s="99"/>
      <c r="F3797" s="60" t="e">
        <f>VLOOKUP($E3797:$E$5004,'PLANO DE APLICAÇÃO'!$A$5:$B$1002,2,0)</f>
        <v>#N/A</v>
      </c>
      <c r="G3797" s="28"/>
      <c r="H3797" s="29" t="str">
        <f>IF(G3797=1,'ANEXO RP14'!$A$51,(IF(G3797=2,'ANEXO RP14'!$A$52,(IF(G3797=3,'ANEXO RP14'!$A$53,(IF(G3797=4,'ANEXO RP14'!$A$54,(IF(G3797=5,'ANEXO RP14'!$A$55,(IF(G3797=6,'ANEXO RP14'!$A$56,(IF(G3797=7,'ANEXO RP14'!$A$57,(IF(G3797=8,'ANEXO RP14'!$A$58,(IF(G3797=9,'ANEXO RP14'!$A$59,(IF(G3797=10,'ANEXO RP14'!$A$60,(IF(G3797=11,'ANEXO RP14'!$A$61,(IF(G3797=12,'ANEXO RP14'!$A$62,(IF(G3797=13,'ANEXO RP14'!$A$63,(IF(G3797=14,'ANEXO RP14'!$A$64,(IF(G3797=15,'ANEXO RP14'!$A$65,(IF(G3797=16,'ANEXO RP14'!$A$66," ")))))))))))))))))))))))))))))))</f>
        <v xml:space="preserve"> </v>
      </c>
      <c r="I3797" s="106"/>
      <c r="J3797" s="114"/>
      <c r="K3797" s="91"/>
    </row>
    <row r="3798" spans="1:11" s="30" customFormat="1" ht="41.25" customHeight="1" thickBot="1" x14ac:dyDescent="0.3">
      <c r="A3798" s="113"/>
      <c r="B3798" s="93"/>
      <c r="C3798" s="55"/>
      <c r="D3798" s="94" t="e">
        <f>VLOOKUP($C3797:$C$5004,$C$27:$D$5004,2,0)</f>
        <v>#N/A</v>
      </c>
      <c r="E3798" s="99"/>
      <c r="F3798" s="60" t="e">
        <f>VLOOKUP($E3798:$E$5004,'PLANO DE APLICAÇÃO'!$A$5:$B$1002,2,0)</f>
        <v>#N/A</v>
      </c>
      <c r="G3798" s="28"/>
      <c r="H3798" s="29" t="str">
        <f>IF(G3798=1,'ANEXO RP14'!$A$51,(IF(G3798=2,'ANEXO RP14'!$A$52,(IF(G3798=3,'ANEXO RP14'!$A$53,(IF(G3798=4,'ANEXO RP14'!$A$54,(IF(G3798=5,'ANEXO RP14'!$A$55,(IF(G3798=6,'ANEXO RP14'!$A$56,(IF(G3798=7,'ANEXO RP14'!$A$57,(IF(G3798=8,'ANEXO RP14'!$A$58,(IF(G3798=9,'ANEXO RP14'!$A$59,(IF(G3798=10,'ANEXO RP14'!$A$60,(IF(G3798=11,'ANEXO RP14'!$A$61,(IF(G3798=12,'ANEXO RP14'!$A$62,(IF(G3798=13,'ANEXO RP14'!$A$63,(IF(G3798=14,'ANEXO RP14'!$A$64,(IF(G3798=15,'ANEXO RP14'!$A$65,(IF(G3798=16,'ANEXO RP14'!$A$66," ")))))))))))))))))))))))))))))))</f>
        <v xml:space="preserve"> </v>
      </c>
      <c r="I3798" s="106"/>
      <c r="J3798" s="114"/>
      <c r="K3798" s="91"/>
    </row>
    <row r="3799" spans="1:11" s="30" customFormat="1" ht="41.25" customHeight="1" thickBot="1" x14ac:dyDescent="0.3">
      <c r="A3799" s="113"/>
      <c r="B3799" s="93"/>
      <c r="C3799" s="55"/>
      <c r="D3799" s="94" t="e">
        <f>VLOOKUP($C3798:$C$5004,$C$27:$D$5004,2,0)</f>
        <v>#N/A</v>
      </c>
      <c r="E3799" s="99"/>
      <c r="F3799" s="60" t="e">
        <f>VLOOKUP($E3799:$E$5004,'PLANO DE APLICAÇÃO'!$A$5:$B$1002,2,0)</f>
        <v>#N/A</v>
      </c>
      <c r="G3799" s="28"/>
      <c r="H3799" s="29" t="str">
        <f>IF(G3799=1,'ANEXO RP14'!$A$51,(IF(G3799=2,'ANEXO RP14'!$A$52,(IF(G3799=3,'ANEXO RP14'!$A$53,(IF(G3799=4,'ANEXO RP14'!$A$54,(IF(G3799=5,'ANEXO RP14'!$A$55,(IF(G3799=6,'ANEXO RP14'!$A$56,(IF(G3799=7,'ANEXO RP14'!$A$57,(IF(G3799=8,'ANEXO RP14'!$A$58,(IF(G3799=9,'ANEXO RP14'!$A$59,(IF(G3799=10,'ANEXO RP14'!$A$60,(IF(G3799=11,'ANEXO RP14'!$A$61,(IF(G3799=12,'ANEXO RP14'!$A$62,(IF(G3799=13,'ANEXO RP14'!$A$63,(IF(G3799=14,'ANEXO RP14'!$A$64,(IF(G3799=15,'ANEXO RP14'!$A$65,(IF(G3799=16,'ANEXO RP14'!$A$66," ")))))))))))))))))))))))))))))))</f>
        <v xml:space="preserve"> </v>
      </c>
      <c r="I3799" s="106"/>
      <c r="J3799" s="114"/>
      <c r="K3799" s="91"/>
    </row>
    <row r="3800" spans="1:11" s="30" customFormat="1" ht="41.25" customHeight="1" thickBot="1" x14ac:dyDescent="0.3">
      <c r="A3800" s="113"/>
      <c r="B3800" s="93"/>
      <c r="C3800" s="55"/>
      <c r="D3800" s="94" t="e">
        <f>VLOOKUP($C3799:$C$5004,$C$27:$D$5004,2,0)</f>
        <v>#N/A</v>
      </c>
      <c r="E3800" s="99"/>
      <c r="F3800" s="60" t="e">
        <f>VLOOKUP($E3800:$E$5004,'PLANO DE APLICAÇÃO'!$A$5:$B$1002,2,0)</f>
        <v>#N/A</v>
      </c>
      <c r="G3800" s="28"/>
      <c r="H3800" s="29" t="str">
        <f>IF(G3800=1,'ANEXO RP14'!$A$51,(IF(G3800=2,'ANEXO RP14'!$A$52,(IF(G3800=3,'ANEXO RP14'!$A$53,(IF(G3800=4,'ANEXO RP14'!$A$54,(IF(G3800=5,'ANEXO RP14'!$A$55,(IF(G3800=6,'ANEXO RP14'!$A$56,(IF(G3800=7,'ANEXO RP14'!$A$57,(IF(G3800=8,'ANEXO RP14'!$A$58,(IF(G3800=9,'ANEXO RP14'!$A$59,(IF(G3800=10,'ANEXO RP14'!$A$60,(IF(G3800=11,'ANEXO RP14'!$A$61,(IF(G3800=12,'ANEXO RP14'!$A$62,(IF(G3800=13,'ANEXO RP14'!$A$63,(IF(G3800=14,'ANEXO RP14'!$A$64,(IF(G3800=15,'ANEXO RP14'!$A$65,(IF(G3800=16,'ANEXO RP14'!$A$66," ")))))))))))))))))))))))))))))))</f>
        <v xml:space="preserve"> </v>
      </c>
      <c r="I3800" s="106"/>
      <c r="J3800" s="114"/>
      <c r="K3800" s="91"/>
    </row>
    <row r="3801" spans="1:11" s="30" customFormat="1" ht="41.25" customHeight="1" thickBot="1" x14ac:dyDescent="0.3">
      <c r="A3801" s="113"/>
      <c r="B3801" s="93"/>
      <c r="C3801" s="55"/>
      <c r="D3801" s="94" t="e">
        <f>VLOOKUP($C3800:$C$5004,$C$27:$D$5004,2,0)</f>
        <v>#N/A</v>
      </c>
      <c r="E3801" s="99"/>
      <c r="F3801" s="60" t="e">
        <f>VLOOKUP($E3801:$E$5004,'PLANO DE APLICAÇÃO'!$A$5:$B$1002,2,0)</f>
        <v>#N/A</v>
      </c>
      <c r="G3801" s="28"/>
      <c r="H3801" s="29" t="str">
        <f>IF(G3801=1,'ANEXO RP14'!$A$51,(IF(G3801=2,'ANEXO RP14'!$A$52,(IF(G3801=3,'ANEXO RP14'!$A$53,(IF(G3801=4,'ANEXO RP14'!$A$54,(IF(G3801=5,'ANEXO RP14'!$A$55,(IF(G3801=6,'ANEXO RP14'!$A$56,(IF(G3801=7,'ANEXO RP14'!$A$57,(IF(G3801=8,'ANEXO RP14'!$A$58,(IF(G3801=9,'ANEXO RP14'!$A$59,(IF(G3801=10,'ANEXO RP14'!$A$60,(IF(G3801=11,'ANEXO RP14'!$A$61,(IF(G3801=12,'ANEXO RP14'!$A$62,(IF(G3801=13,'ANEXO RP14'!$A$63,(IF(G3801=14,'ANEXO RP14'!$A$64,(IF(G3801=15,'ANEXO RP14'!$A$65,(IF(G3801=16,'ANEXO RP14'!$A$66," ")))))))))))))))))))))))))))))))</f>
        <v xml:space="preserve"> </v>
      </c>
      <c r="I3801" s="106"/>
      <c r="J3801" s="114"/>
      <c r="K3801" s="91"/>
    </row>
    <row r="3802" spans="1:11" s="30" customFormat="1" ht="41.25" customHeight="1" thickBot="1" x14ac:dyDescent="0.3">
      <c r="A3802" s="113"/>
      <c r="B3802" s="93"/>
      <c r="C3802" s="55"/>
      <c r="D3802" s="94" t="e">
        <f>VLOOKUP($C3801:$C$5004,$C$27:$D$5004,2,0)</f>
        <v>#N/A</v>
      </c>
      <c r="E3802" s="99"/>
      <c r="F3802" s="60" t="e">
        <f>VLOOKUP($E3802:$E$5004,'PLANO DE APLICAÇÃO'!$A$5:$B$1002,2,0)</f>
        <v>#N/A</v>
      </c>
      <c r="G3802" s="28"/>
      <c r="H3802" s="29" t="str">
        <f>IF(G3802=1,'ANEXO RP14'!$A$51,(IF(G3802=2,'ANEXO RP14'!$A$52,(IF(G3802=3,'ANEXO RP14'!$A$53,(IF(G3802=4,'ANEXO RP14'!$A$54,(IF(G3802=5,'ANEXO RP14'!$A$55,(IF(G3802=6,'ANEXO RP14'!$A$56,(IF(G3802=7,'ANEXO RP14'!$A$57,(IF(G3802=8,'ANEXO RP14'!$A$58,(IF(G3802=9,'ANEXO RP14'!$A$59,(IF(G3802=10,'ANEXO RP14'!$A$60,(IF(G3802=11,'ANEXO RP14'!$A$61,(IF(G3802=12,'ANEXO RP14'!$A$62,(IF(G3802=13,'ANEXO RP14'!$A$63,(IF(G3802=14,'ANEXO RP14'!$A$64,(IF(G3802=15,'ANEXO RP14'!$A$65,(IF(G3802=16,'ANEXO RP14'!$A$66," ")))))))))))))))))))))))))))))))</f>
        <v xml:space="preserve"> </v>
      </c>
      <c r="I3802" s="106"/>
      <c r="J3802" s="114"/>
      <c r="K3802" s="91"/>
    </row>
    <row r="3803" spans="1:11" s="30" customFormat="1" ht="41.25" customHeight="1" thickBot="1" x14ac:dyDescent="0.3">
      <c r="A3803" s="113"/>
      <c r="B3803" s="93"/>
      <c r="C3803" s="55"/>
      <c r="D3803" s="94" t="e">
        <f>VLOOKUP($C3802:$C$5004,$C$27:$D$5004,2,0)</f>
        <v>#N/A</v>
      </c>
      <c r="E3803" s="99"/>
      <c r="F3803" s="60" t="e">
        <f>VLOOKUP($E3803:$E$5004,'PLANO DE APLICAÇÃO'!$A$5:$B$1002,2,0)</f>
        <v>#N/A</v>
      </c>
      <c r="G3803" s="28"/>
      <c r="H3803" s="29" t="str">
        <f>IF(G3803=1,'ANEXO RP14'!$A$51,(IF(G3803=2,'ANEXO RP14'!$A$52,(IF(G3803=3,'ANEXO RP14'!$A$53,(IF(G3803=4,'ANEXO RP14'!$A$54,(IF(G3803=5,'ANEXO RP14'!$A$55,(IF(G3803=6,'ANEXO RP14'!$A$56,(IF(G3803=7,'ANEXO RP14'!$A$57,(IF(G3803=8,'ANEXO RP14'!$A$58,(IF(G3803=9,'ANEXO RP14'!$A$59,(IF(G3803=10,'ANEXO RP14'!$A$60,(IF(G3803=11,'ANEXO RP14'!$A$61,(IF(G3803=12,'ANEXO RP14'!$A$62,(IF(G3803=13,'ANEXO RP14'!$A$63,(IF(G3803=14,'ANEXO RP14'!$A$64,(IF(G3803=15,'ANEXO RP14'!$A$65,(IF(G3803=16,'ANEXO RP14'!$A$66," ")))))))))))))))))))))))))))))))</f>
        <v xml:space="preserve"> </v>
      </c>
      <c r="I3803" s="106"/>
      <c r="J3803" s="114"/>
      <c r="K3803" s="91"/>
    </row>
    <row r="3804" spans="1:11" s="30" customFormat="1" ht="41.25" customHeight="1" thickBot="1" x14ac:dyDescent="0.3">
      <c r="A3804" s="113"/>
      <c r="B3804" s="93"/>
      <c r="C3804" s="55"/>
      <c r="D3804" s="94" t="e">
        <f>VLOOKUP($C3803:$C$5004,$C$27:$D$5004,2,0)</f>
        <v>#N/A</v>
      </c>
      <c r="E3804" s="99"/>
      <c r="F3804" s="60" t="e">
        <f>VLOOKUP($E3804:$E$5004,'PLANO DE APLICAÇÃO'!$A$5:$B$1002,2,0)</f>
        <v>#N/A</v>
      </c>
      <c r="G3804" s="28"/>
      <c r="H3804" s="29" t="str">
        <f>IF(G3804=1,'ANEXO RP14'!$A$51,(IF(G3804=2,'ANEXO RP14'!$A$52,(IF(G3804=3,'ANEXO RP14'!$A$53,(IF(G3804=4,'ANEXO RP14'!$A$54,(IF(G3804=5,'ANEXO RP14'!$A$55,(IF(G3804=6,'ANEXO RP14'!$A$56,(IF(G3804=7,'ANEXO RP14'!$A$57,(IF(G3804=8,'ANEXO RP14'!$A$58,(IF(G3804=9,'ANEXO RP14'!$A$59,(IF(G3804=10,'ANEXO RP14'!$A$60,(IF(G3804=11,'ANEXO RP14'!$A$61,(IF(G3804=12,'ANEXO RP14'!$A$62,(IF(G3804=13,'ANEXO RP14'!$A$63,(IF(G3804=14,'ANEXO RP14'!$A$64,(IF(G3804=15,'ANEXO RP14'!$A$65,(IF(G3804=16,'ANEXO RP14'!$A$66," ")))))))))))))))))))))))))))))))</f>
        <v xml:space="preserve"> </v>
      </c>
      <c r="I3804" s="106"/>
      <c r="J3804" s="114"/>
      <c r="K3804" s="91"/>
    </row>
    <row r="3805" spans="1:11" s="30" customFormat="1" ht="41.25" customHeight="1" thickBot="1" x14ac:dyDescent="0.3">
      <c r="A3805" s="113"/>
      <c r="B3805" s="93"/>
      <c r="C3805" s="55"/>
      <c r="D3805" s="94" t="e">
        <f>VLOOKUP($C3804:$C$5004,$C$27:$D$5004,2,0)</f>
        <v>#N/A</v>
      </c>
      <c r="E3805" s="99"/>
      <c r="F3805" s="60" t="e">
        <f>VLOOKUP($E3805:$E$5004,'PLANO DE APLICAÇÃO'!$A$5:$B$1002,2,0)</f>
        <v>#N/A</v>
      </c>
      <c r="G3805" s="28"/>
      <c r="H3805" s="29" t="str">
        <f>IF(G3805=1,'ANEXO RP14'!$A$51,(IF(G3805=2,'ANEXO RP14'!$A$52,(IF(G3805=3,'ANEXO RP14'!$A$53,(IF(G3805=4,'ANEXO RP14'!$A$54,(IF(G3805=5,'ANEXO RP14'!$A$55,(IF(G3805=6,'ANEXO RP14'!$A$56,(IF(G3805=7,'ANEXO RP14'!$A$57,(IF(G3805=8,'ANEXO RP14'!$A$58,(IF(G3805=9,'ANEXO RP14'!$A$59,(IF(G3805=10,'ANEXO RP14'!$A$60,(IF(G3805=11,'ANEXO RP14'!$A$61,(IF(G3805=12,'ANEXO RP14'!$A$62,(IF(G3805=13,'ANEXO RP14'!$A$63,(IF(G3805=14,'ANEXO RP14'!$A$64,(IF(G3805=15,'ANEXO RP14'!$A$65,(IF(G3805=16,'ANEXO RP14'!$A$66," ")))))))))))))))))))))))))))))))</f>
        <v xml:space="preserve"> </v>
      </c>
      <c r="I3805" s="106"/>
      <c r="J3805" s="114"/>
      <c r="K3805" s="91"/>
    </row>
    <row r="3806" spans="1:11" s="30" customFormat="1" ht="41.25" customHeight="1" thickBot="1" x14ac:dyDescent="0.3">
      <c r="A3806" s="113"/>
      <c r="B3806" s="93"/>
      <c r="C3806" s="55"/>
      <c r="D3806" s="94" t="e">
        <f>VLOOKUP($C3805:$C$5004,$C$27:$D$5004,2,0)</f>
        <v>#N/A</v>
      </c>
      <c r="E3806" s="99"/>
      <c r="F3806" s="60" t="e">
        <f>VLOOKUP($E3806:$E$5004,'PLANO DE APLICAÇÃO'!$A$5:$B$1002,2,0)</f>
        <v>#N/A</v>
      </c>
      <c r="G3806" s="28"/>
      <c r="H3806" s="29" t="str">
        <f>IF(G3806=1,'ANEXO RP14'!$A$51,(IF(G3806=2,'ANEXO RP14'!$A$52,(IF(G3806=3,'ANEXO RP14'!$A$53,(IF(G3806=4,'ANEXO RP14'!$A$54,(IF(G3806=5,'ANEXO RP14'!$A$55,(IF(G3806=6,'ANEXO RP14'!$A$56,(IF(G3806=7,'ANEXO RP14'!$A$57,(IF(G3806=8,'ANEXO RP14'!$A$58,(IF(G3806=9,'ANEXO RP14'!$A$59,(IF(G3806=10,'ANEXO RP14'!$A$60,(IF(G3806=11,'ANEXO RP14'!$A$61,(IF(G3806=12,'ANEXO RP14'!$A$62,(IF(G3806=13,'ANEXO RP14'!$A$63,(IF(G3806=14,'ANEXO RP14'!$A$64,(IF(G3806=15,'ANEXO RP14'!$A$65,(IF(G3806=16,'ANEXO RP14'!$A$66," ")))))))))))))))))))))))))))))))</f>
        <v xml:space="preserve"> </v>
      </c>
      <c r="I3806" s="106"/>
      <c r="J3806" s="114"/>
      <c r="K3806" s="91"/>
    </row>
    <row r="3807" spans="1:11" s="30" customFormat="1" ht="41.25" customHeight="1" thickBot="1" x14ac:dyDescent="0.3">
      <c r="A3807" s="113"/>
      <c r="B3807" s="93"/>
      <c r="C3807" s="55"/>
      <c r="D3807" s="94" t="e">
        <f>VLOOKUP($C3806:$C$5004,$C$27:$D$5004,2,0)</f>
        <v>#N/A</v>
      </c>
      <c r="E3807" s="99"/>
      <c r="F3807" s="60" t="e">
        <f>VLOOKUP($E3807:$E$5004,'PLANO DE APLICAÇÃO'!$A$5:$B$1002,2,0)</f>
        <v>#N/A</v>
      </c>
      <c r="G3807" s="28"/>
      <c r="H3807" s="29" t="str">
        <f>IF(G3807=1,'ANEXO RP14'!$A$51,(IF(G3807=2,'ANEXO RP14'!$A$52,(IF(G3807=3,'ANEXO RP14'!$A$53,(IF(G3807=4,'ANEXO RP14'!$A$54,(IF(G3807=5,'ANEXO RP14'!$A$55,(IF(G3807=6,'ANEXO RP14'!$A$56,(IF(G3807=7,'ANEXO RP14'!$A$57,(IF(G3807=8,'ANEXO RP14'!$A$58,(IF(G3807=9,'ANEXO RP14'!$A$59,(IF(G3807=10,'ANEXO RP14'!$A$60,(IF(G3807=11,'ANEXO RP14'!$A$61,(IF(G3807=12,'ANEXO RP14'!$A$62,(IF(G3807=13,'ANEXO RP14'!$A$63,(IF(G3807=14,'ANEXO RP14'!$A$64,(IF(G3807=15,'ANEXO RP14'!$A$65,(IF(G3807=16,'ANEXO RP14'!$A$66," ")))))))))))))))))))))))))))))))</f>
        <v xml:space="preserve"> </v>
      </c>
      <c r="I3807" s="106"/>
      <c r="J3807" s="114"/>
      <c r="K3807" s="91"/>
    </row>
    <row r="3808" spans="1:11" s="30" customFormat="1" ht="41.25" customHeight="1" thickBot="1" x14ac:dyDescent="0.3">
      <c r="A3808" s="113"/>
      <c r="B3808" s="93"/>
      <c r="C3808" s="55"/>
      <c r="D3808" s="94" t="e">
        <f>VLOOKUP($C3807:$C$5004,$C$27:$D$5004,2,0)</f>
        <v>#N/A</v>
      </c>
      <c r="E3808" s="99"/>
      <c r="F3808" s="60" t="e">
        <f>VLOOKUP($E3808:$E$5004,'PLANO DE APLICAÇÃO'!$A$5:$B$1002,2,0)</f>
        <v>#N/A</v>
      </c>
      <c r="G3808" s="28"/>
      <c r="H3808" s="29" t="str">
        <f>IF(G3808=1,'ANEXO RP14'!$A$51,(IF(G3808=2,'ANEXO RP14'!$A$52,(IF(G3808=3,'ANEXO RP14'!$A$53,(IF(G3808=4,'ANEXO RP14'!$A$54,(IF(G3808=5,'ANEXO RP14'!$A$55,(IF(G3808=6,'ANEXO RP14'!$A$56,(IF(G3808=7,'ANEXO RP14'!$A$57,(IF(G3808=8,'ANEXO RP14'!$A$58,(IF(G3808=9,'ANEXO RP14'!$A$59,(IF(G3808=10,'ANEXO RP14'!$A$60,(IF(G3808=11,'ANEXO RP14'!$A$61,(IF(G3808=12,'ANEXO RP14'!$A$62,(IF(G3808=13,'ANEXO RP14'!$A$63,(IF(G3808=14,'ANEXO RP14'!$A$64,(IF(G3808=15,'ANEXO RP14'!$A$65,(IF(G3808=16,'ANEXO RP14'!$A$66," ")))))))))))))))))))))))))))))))</f>
        <v xml:space="preserve"> </v>
      </c>
      <c r="I3808" s="106"/>
      <c r="J3808" s="114"/>
      <c r="K3808" s="91"/>
    </row>
    <row r="3809" spans="1:11" s="30" customFormat="1" ht="41.25" customHeight="1" thickBot="1" x14ac:dyDescent="0.3">
      <c r="A3809" s="113"/>
      <c r="B3809" s="93"/>
      <c r="C3809" s="55"/>
      <c r="D3809" s="94" t="e">
        <f>VLOOKUP($C3808:$C$5004,$C$27:$D$5004,2,0)</f>
        <v>#N/A</v>
      </c>
      <c r="E3809" s="99"/>
      <c r="F3809" s="60" t="e">
        <f>VLOOKUP($E3809:$E$5004,'PLANO DE APLICAÇÃO'!$A$5:$B$1002,2,0)</f>
        <v>#N/A</v>
      </c>
      <c r="G3809" s="28"/>
      <c r="H3809" s="29" t="str">
        <f>IF(G3809=1,'ANEXO RP14'!$A$51,(IF(G3809=2,'ANEXO RP14'!$A$52,(IF(G3809=3,'ANEXO RP14'!$A$53,(IF(G3809=4,'ANEXO RP14'!$A$54,(IF(G3809=5,'ANEXO RP14'!$A$55,(IF(G3809=6,'ANEXO RP14'!$A$56,(IF(G3809=7,'ANEXO RP14'!$A$57,(IF(G3809=8,'ANEXO RP14'!$A$58,(IF(G3809=9,'ANEXO RP14'!$A$59,(IF(G3809=10,'ANEXO RP14'!$A$60,(IF(G3809=11,'ANEXO RP14'!$A$61,(IF(G3809=12,'ANEXO RP14'!$A$62,(IF(G3809=13,'ANEXO RP14'!$A$63,(IF(G3809=14,'ANEXO RP14'!$A$64,(IF(G3809=15,'ANEXO RP14'!$A$65,(IF(G3809=16,'ANEXO RP14'!$A$66," ")))))))))))))))))))))))))))))))</f>
        <v xml:space="preserve"> </v>
      </c>
      <c r="I3809" s="106"/>
      <c r="J3809" s="114"/>
      <c r="K3809" s="91"/>
    </row>
    <row r="3810" spans="1:11" s="30" customFormat="1" ht="41.25" customHeight="1" thickBot="1" x14ac:dyDescent="0.3">
      <c r="A3810" s="113"/>
      <c r="B3810" s="93"/>
      <c r="C3810" s="55"/>
      <c r="D3810" s="94" t="e">
        <f>VLOOKUP($C3809:$C$5004,$C$27:$D$5004,2,0)</f>
        <v>#N/A</v>
      </c>
      <c r="E3810" s="99"/>
      <c r="F3810" s="60" t="e">
        <f>VLOOKUP($E3810:$E$5004,'PLANO DE APLICAÇÃO'!$A$5:$B$1002,2,0)</f>
        <v>#N/A</v>
      </c>
      <c r="G3810" s="28"/>
      <c r="H3810" s="29" t="str">
        <f>IF(G3810=1,'ANEXO RP14'!$A$51,(IF(G3810=2,'ANEXO RP14'!$A$52,(IF(G3810=3,'ANEXO RP14'!$A$53,(IF(G3810=4,'ANEXO RP14'!$A$54,(IF(G3810=5,'ANEXO RP14'!$A$55,(IF(G3810=6,'ANEXO RP14'!$A$56,(IF(G3810=7,'ANEXO RP14'!$A$57,(IF(G3810=8,'ANEXO RP14'!$A$58,(IF(G3810=9,'ANEXO RP14'!$A$59,(IF(G3810=10,'ANEXO RP14'!$A$60,(IF(G3810=11,'ANEXO RP14'!$A$61,(IF(G3810=12,'ANEXO RP14'!$A$62,(IF(G3810=13,'ANEXO RP14'!$A$63,(IF(G3810=14,'ANEXO RP14'!$A$64,(IF(G3810=15,'ANEXO RP14'!$A$65,(IF(G3810=16,'ANEXO RP14'!$A$66," ")))))))))))))))))))))))))))))))</f>
        <v xml:space="preserve"> </v>
      </c>
      <c r="I3810" s="106"/>
      <c r="J3810" s="114"/>
      <c r="K3810" s="91"/>
    </row>
    <row r="3811" spans="1:11" s="30" customFormat="1" ht="41.25" customHeight="1" thickBot="1" x14ac:dyDescent="0.3">
      <c r="A3811" s="113"/>
      <c r="B3811" s="93"/>
      <c r="C3811" s="55"/>
      <c r="D3811" s="94" t="e">
        <f>VLOOKUP($C3810:$C$5004,$C$27:$D$5004,2,0)</f>
        <v>#N/A</v>
      </c>
      <c r="E3811" s="99"/>
      <c r="F3811" s="60" t="e">
        <f>VLOOKUP($E3811:$E$5004,'PLANO DE APLICAÇÃO'!$A$5:$B$1002,2,0)</f>
        <v>#N/A</v>
      </c>
      <c r="G3811" s="28"/>
      <c r="H3811" s="29" t="str">
        <f>IF(G3811=1,'ANEXO RP14'!$A$51,(IF(G3811=2,'ANEXO RP14'!$A$52,(IF(G3811=3,'ANEXO RP14'!$A$53,(IF(G3811=4,'ANEXO RP14'!$A$54,(IF(G3811=5,'ANEXO RP14'!$A$55,(IF(G3811=6,'ANEXO RP14'!$A$56,(IF(G3811=7,'ANEXO RP14'!$A$57,(IF(G3811=8,'ANEXO RP14'!$A$58,(IF(G3811=9,'ANEXO RP14'!$A$59,(IF(G3811=10,'ANEXO RP14'!$A$60,(IF(G3811=11,'ANEXO RP14'!$A$61,(IF(G3811=12,'ANEXO RP14'!$A$62,(IF(G3811=13,'ANEXO RP14'!$A$63,(IF(G3811=14,'ANEXO RP14'!$A$64,(IF(G3811=15,'ANEXO RP14'!$A$65,(IF(G3811=16,'ANEXO RP14'!$A$66," ")))))))))))))))))))))))))))))))</f>
        <v xml:space="preserve"> </v>
      </c>
      <c r="I3811" s="106"/>
      <c r="J3811" s="114"/>
      <c r="K3811" s="91"/>
    </row>
    <row r="3812" spans="1:11" s="30" customFormat="1" ht="41.25" customHeight="1" thickBot="1" x14ac:dyDescent="0.3">
      <c r="A3812" s="113"/>
      <c r="B3812" s="93"/>
      <c r="C3812" s="55"/>
      <c r="D3812" s="94" t="e">
        <f>VLOOKUP($C3811:$C$5004,$C$27:$D$5004,2,0)</f>
        <v>#N/A</v>
      </c>
      <c r="E3812" s="99"/>
      <c r="F3812" s="60" t="e">
        <f>VLOOKUP($E3812:$E$5004,'PLANO DE APLICAÇÃO'!$A$5:$B$1002,2,0)</f>
        <v>#N/A</v>
      </c>
      <c r="G3812" s="28"/>
      <c r="H3812" s="29" t="str">
        <f>IF(G3812=1,'ANEXO RP14'!$A$51,(IF(G3812=2,'ANEXO RP14'!$A$52,(IF(G3812=3,'ANEXO RP14'!$A$53,(IF(G3812=4,'ANEXO RP14'!$A$54,(IF(G3812=5,'ANEXO RP14'!$A$55,(IF(G3812=6,'ANEXO RP14'!$A$56,(IF(G3812=7,'ANEXO RP14'!$A$57,(IF(G3812=8,'ANEXO RP14'!$A$58,(IF(G3812=9,'ANEXO RP14'!$A$59,(IF(G3812=10,'ANEXO RP14'!$A$60,(IF(G3812=11,'ANEXO RP14'!$A$61,(IF(G3812=12,'ANEXO RP14'!$A$62,(IF(G3812=13,'ANEXO RP14'!$A$63,(IF(G3812=14,'ANEXO RP14'!$A$64,(IF(G3812=15,'ANEXO RP14'!$A$65,(IF(G3812=16,'ANEXO RP14'!$A$66," ")))))))))))))))))))))))))))))))</f>
        <v xml:space="preserve"> </v>
      </c>
      <c r="I3812" s="106"/>
      <c r="J3812" s="114"/>
      <c r="K3812" s="91"/>
    </row>
    <row r="3813" spans="1:11" s="30" customFormat="1" ht="41.25" customHeight="1" thickBot="1" x14ac:dyDescent="0.3">
      <c r="A3813" s="113"/>
      <c r="B3813" s="93"/>
      <c r="C3813" s="55"/>
      <c r="D3813" s="94" t="e">
        <f>VLOOKUP($C3812:$C$5004,$C$27:$D$5004,2,0)</f>
        <v>#N/A</v>
      </c>
      <c r="E3813" s="99"/>
      <c r="F3813" s="60" t="e">
        <f>VLOOKUP($E3813:$E$5004,'PLANO DE APLICAÇÃO'!$A$5:$B$1002,2,0)</f>
        <v>#N/A</v>
      </c>
      <c r="G3813" s="28"/>
      <c r="H3813" s="29" t="str">
        <f>IF(G3813=1,'ANEXO RP14'!$A$51,(IF(G3813=2,'ANEXO RP14'!$A$52,(IF(G3813=3,'ANEXO RP14'!$A$53,(IF(G3813=4,'ANEXO RP14'!$A$54,(IF(G3813=5,'ANEXO RP14'!$A$55,(IF(G3813=6,'ANEXO RP14'!$A$56,(IF(G3813=7,'ANEXO RP14'!$A$57,(IF(G3813=8,'ANEXO RP14'!$A$58,(IF(G3813=9,'ANEXO RP14'!$A$59,(IF(G3813=10,'ANEXO RP14'!$A$60,(IF(G3813=11,'ANEXO RP14'!$A$61,(IF(G3813=12,'ANEXO RP14'!$A$62,(IF(G3813=13,'ANEXO RP14'!$A$63,(IF(G3813=14,'ANEXO RP14'!$A$64,(IF(G3813=15,'ANEXO RP14'!$A$65,(IF(G3813=16,'ANEXO RP14'!$A$66," ")))))))))))))))))))))))))))))))</f>
        <v xml:space="preserve"> </v>
      </c>
      <c r="I3813" s="106"/>
      <c r="J3813" s="114"/>
      <c r="K3813" s="91"/>
    </row>
    <row r="3814" spans="1:11" s="30" customFormat="1" ht="41.25" customHeight="1" thickBot="1" x14ac:dyDescent="0.3">
      <c r="A3814" s="113"/>
      <c r="B3814" s="93"/>
      <c r="C3814" s="55"/>
      <c r="D3814" s="94" t="e">
        <f>VLOOKUP($C3813:$C$5004,$C$27:$D$5004,2,0)</f>
        <v>#N/A</v>
      </c>
      <c r="E3814" s="99"/>
      <c r="F3814" s="60" t="e">
        <f>VLOOKUP($E3814:$E$5004,'PLANO DE APLICAÇÃO'!$A$5:$B$1002,2,0)</f>
        <v>#N/A</v>
      </c>
      <c r="G3814" s="28"/>
      <c r="H3814" s="29" t="str">
        <f>IF(G3814=1,'ANEXO RP14'!$A$51,(IF(G3814=2,'ANEXO RP14'!$A$52,(IF(G3814=3,'ANEXO RP14'!$A$53,(IF(G3814=4,'ANEXO RP14'!$A$54,(IF(G3814=5,'ANEXO RP14'!$A$55,(IF(G3814=6,'ANEXO RP14'!$A$56,(IF(G3814=7,'ANEXO RP14'!$A$57,(IF(G3814=8,'ANEXO RP14'!$A$58,(IF(G3814=9,'ANEXO RP14'!$A$59,(IF(G3814=10,'ANEXO RP14'!$A$60,(IF(G3814=11,'ANEXO RP14'!$A$61,(IF(G3814=12,'ANEXO RP14'!$A$62,(IF(G3814=13,'ANEXO RP14'!$A$63,(IF(G3814=14,'ANEXO RP14'!$A$64,(IF(G3814=15,'ANEXO RP14'!$A$65,(IF(G3814=16,'ANEXO RP14'!$A$66," ")))))))))))))))))))))))))))))))</f>
        <v xml:space="preserve"> </v>
      </c>
      <c r="I3814" s="106"/>
      <c r="J3814" s="114"/>
      <c r="K3814" s="91"/>
    </row>
    <row r="3815" spans="1:11" s="30" customFormat="1" ht="41.25" customHeight="1" thickBot="1" x14ac:dyDescent="0.3">
      <c r="A3815" s="113"/>
      <c r="B3815" s="93"/>
      <c r="C3815" s="55"/>
      <c r="D3815" s="94" t="e">
        <f>VLOOKUP($C3814:$C$5004,$C$27:$D$5004,2,0)</f>
        <v>#N/A</v>
      </c>
      <c r="E3815" s="99"/>
      <c r="F3815" s="60" t="e">
        <f>VLOOKUP($E3815:$E$5004,'PLANO DE APLICAÇÃO'!$A$5:$B$1002,2,0)</f>
        <v>#N/A</v>
      </c>
      <c r="G3815" s="28"/>
      <c r="H3815" s="29" t="str">
        <f>IF(G3815=1,'ANEXO RP14'!$A$51,(IF(G3815=2,'ANEXO RP14'!$A$52,(IF(G3815=3,'ANEXO RP14'!$A$53,(IF(G3815=4,'ANEXO RP14'!$A$54,(IF(G3815=5,'ANEXO RP14'!$A$55,(IF(G3815=6,'ANEXO RP14'!$A$56,(IF(G3815=7,'ANEXO RP14'!$A$57,(IF(G3815=8,'ANEXO RP14'!$A$58,(IF(G3815=9,'ANEXO RP14'!$A$59,(IF(G3815=10,'ANEXO RP14'!$A$60,(IF(G3815=11,'ANEXO RP14'!$A$61,(IF(G3815=12,'ANEXO RP14'!$A$62,(IF(G3815=13,'ANEXO RP14'!$A$63,(IF(G3815=14,'ANEXO RP14'!$A$64,(IF(G3815=15,'ANEXO RP14'!$A$65,(IF(G3815=16,'ANEXO RP14'!$A$66," ")))))))))))))))))))))))))))))))</f>
        <v xml:space="preserve"> </v>
      </c>
      <c r="I3815" s="106"/>
      <c r="J3815" s="114"/>
      <c r="K3815" s="91"/>
    </row>
    <row r="3816" spans="1:11" s="30" customFormat="1" ht="41.25" customHeight="1" thickBot="1" x14ac:dyDescent="0.3">
      <c r="A3816" s="113"/>
      <c r="B3816" s="93"/>
      <c r="C3816" s="55"/>
      <c r="D3816" s="94" t="e">
        <f>VLOOKUP($C3815:$C$5004,$C$27:$D$5004,2,0)</f>
        <v>#N/A</v>
      </c>
      <c r="E3816" s="99"/>
      <c r="F3816" s="60" t="e">
        <f>VLOOKUP($E3816:$E$5004,'PLANO DE APLICAÇÃO'!$A$5:$B$1002,2,0)</f>
        <v>#N/A</v>
      </c>
      <c r="G3816" s="28"/>
      <c r="H3816" s="29" t="str">
        <f>IF(G3816=1,'ANEXO RP14'!$A$51,(IF(G3816=2,'ANEXO RP14'!$A$52,(IF(G3816=3,'ANEXO RP14'!$A$53,(IF(G3816=4,'ANEXO RP14'!$A$54,(IF(G3816=5,'ANEXO RP14'!$A$55,(IF(G3816=6,'ANEXO RP14'!$A$56,(IF(G3816=7,'ANEXO RP14'!$A$57,(IF(G3816=8,'ANEXO RP14'!$A$58,(IF(G3816=9,'ANEXO RP14'!$A$59,(IF(G3816=10,'ANEXO RP14'!$A$60,(IF(G3816=11,'ANEXO RP14'!$A$61,(IF(G3816=12,'ANEXO RP14'!$A$62,(IF(G3816=13,'ANEXO RP14'!$A$63,(IF(G3816=14,'ANEXO RP14'!$A$64,(IF(G3816=15,'ANEXO RP14'!$A$65,(IF(G3816=16,'ANEXO RP14'!$A$66," ")))))))))))))))))))))))))))))))</f>
        <v xml:space="preserve"> </v>
      </c>
      <c r="I3816" s="106"/>
      <c r="J3816" s="114"/>
      <c r="K3816" s="91"/>
    </row>
    <row r="3817" spans="1:11" s="30" customFormat="1" ht="41.25" customHeight="1" thickBot="1" x14ac:dyDescent="0.3">
      <c r="A3817" s="113"/>
      <c r="B3817" s="93"/>
      <c r="C3817" s="55"/>
      <c r="D3817" s="94" t="e">
        <f>VLOOKUP($C3816:$C$5004,$C$27:$D$5004,2,0)</f>
        <v>#N/A</v>
      </c>
      <c r="E3817" s="99"/>
      <c r="F3817" s="60" t="e">
        <f>VLOOKUP($E3817:$E$5004,'PLANO DE APLICAÇÃO'!$A$5:$B$1002,2,0)</f>
        <v>#N/A</v>
      </c>
      <c r="G3817" s="28"/>
      <c r="H3817" s="29" t="str">
        <f>IF(G3817=1,'ANEXO RP14'!$A$51,(IF(G3817=2,'ANEXO RP14'!$A$52,(IF(G3817=3,'ANEXO RP14'!$A$53,(IF(G3817=4,'ANEXO RP14'!$A$54,(IF(G3817=5,'ANEXO RP14'!$A$55,(IF(G3817=6,'ANEXO RP14'!$A$56,(IF(G3817=7,'ANEXO RP14'!$A$57,(IF(G3817=8,'ANEXO RP14'!$A$58,(IF(G3817=9,'ANEXO RP14'!$A$59,(IF(G3817=10,'ANEXO RP14'!$A$60,(IF(G3817=11,'ANEXO RP14'!$A$61,(IF(G3817=12,'ANEXO RP14'!$A$62,(IF(G3817=13,'ANEXO RP14'!$A$63,(IF(G3817=14,'ANEXO RP14'!$A$64,(IF(G3817=15,'ANEXO RP14'!$A$65,(IF(G3817=16,'ANEXO RP14'!$A$66," ")))))))))))))))))))))))))))))))</f>
        <v xml:space="preserve"> </v>
      </c>
      <c r="I3817" s="106"/>
      <c r="J3817" s="114"/>
      <c r="K3817" s="91"/>
    </row>
    <row r="3818" spans="1:11" s="30" customFormat="1" ht="41.25" customHeight="1" thickBot="1" x14ac:dyDescent="0.3">
      <c r="A3818" s="113"/>
      <c r="B3818" s="93"/>
      <c r="C3818" s="55"/>
      <c r="D3818" s="94" t="e">
        <f>VLOOKUP($C3817:$C$5004,$C$27:$D$5004,2,0)</f>
        <v>#N/A</v>
      </c>
      <c r="E3818" s="99"/>
      <c r="F3818" s="60" t="e">
        <f>VLOOKUP($E3818:$E$5004,'PLANO DE APLICAÇÃO'!$A$5:$B$1002,2,0)</f>
        <v>#N/A</v>
      </c>
      <c r="G3818" s="28"/>
      <c r="H3818" s="29" t="str">
        <f>IF(G3818=1,'ANEXO RP14'!$A$51,(IF(G3818=2,'ANEXO RP14'!$A$52,(IF(G3818=3,'ANEXO RP14'!$A$53,(IF(G3818=4,'ANEXO RP14'!$A$54,(IF(G3818=5,'ANEXO RP14'!$A$55,(IF(G3818=6,'ANEXO RP14'!$A$56,(IF(G3818=7,'ANEXO RP14'!$A$57,(IF(G3818=8,'ANEXO RP14'!$A$58,(IF(G3818=9,'ANEXO RP14'!$A$59,(IF(G3818=10,'ANEXO RP14'!$A$60,(IF(G3818=11,'ANEXO RP14'!$A$61,(IF(G3818=12,'ANEXO RP14'!$A$62,(IF(G3818=13,'ANEXO RP14'!$A$63,(IF(G3818=14,'ANEXO RP14'!$A$64,(IF(G3818=15,'ANEXO RP14'!$A$65,(IF(G3818=16,'ANEXO RP14'!$A$66," ")))))))))))))))))))))))))))))))</f>
        <v xml:space="preserve"> </v>
      </c>
      <c r="I3818" s="106"/>
      <c r="J3818" s="114"/>
      <c r="K3818" s="91"/>
    </row>
    <row r="3819" spans="1:11" s="30" customFormat="1" ht="41.25" customHeight="1" thickBot="1" x14ac:dyDescent="0.3">
      <c r="A3819" s="113"/>
      <c r="B3819" s="93"/>
      <c r="C3819" s="55"/>
      <c r="D3819" s="94" t="e">
        <f>VLOOKUP($C3818:$C$5004,$C$27:$D$5004,2,0)</f>
        <v>#N/A</v>
      </c>
      <c r="E3819" s="99"/>
      <c r="F3819" s="60" t="e">
        <f>VLOOKUP($E3819:$E$5004,'PLANO DE APLICAÇÃO'!$A$5:$B$1002,2,0)</f>
        <v>#N/A</v>
      </c>
      <c r="G3819" s="28"/>
      <c r="H3819" s="29" t="str">
        <f>IF(G3819=1,'ANEXO RP14'!$A$51,(IF(G3819=2,'ANEXO RP14'!$A$52,(IF(G3819=3,'ANEXO RP14'!$A$53,(IF(G3819=4,'ANEXO RP14'!$A$54,(IF(G3819=5,'ANEXO RP14'!$A$55,(IF(G3819=6,'ANEXO RP14'!$A$56,(IF(G3819=7,'ANEXO RP14'!$A$57,(IF(G3819=8,'ANEXO RP14'!$A$58,(IF(G3819=9,'ANEXO RP14'!$A$59,(IF(G3819=10,'ANEXO RP14'!$A$60,(IF(G3819=11,'ANEXO RP14'!$A$61,(IF(G3819=12,'ANEXO RP14'!$A$62,(IF(G3819=13,'ANEXO RP14'!$A$63,(IF(G3819=14,'ANEXO RP14'!$A$64,(IF(G3819=15,'ANEXO RP14'!$A$65,(IF(G3819=16,'ANEXO RP14'!$A$66," ")))))))))))))))))))))))))))))))</f>
        <v xml:space="preserve"> </v>
      </c>
      <c r="I3819" s="106"/>
      <c r="J3819" s="114"/>
      <c r="K3819" s="91"/>
    </row>
    <row r="3820" spans="1:11" s="30" customFormat="1" ht="41.25" customHeight="1" thickBot="1" x14ac:dyDescent="0.3">
      <c r="A3820" s="113"/>
      <c r="B3820" s="93"/>
      <c r="C3820" s="55"/>
      <c r="D3820" s="94" t="e">
        <f>VLOOKUP($C3819:$C$5004,$C$27:$D$5004,2,0)</f>
        <v>#N/A</v>
      </c>
      <c r="E3820" s="99"/>
      <c r="F3820" s="60" t="e">
        <f>VLOOKUP($E3820:$E$5004,'PLANO DE APLICAÇÃO'!$A$5:$B$1002,2,0)</f>
        <v>#N/A</v>
      </c>
      <c r="G3820" s="28"/>
      <c r="H3820" s="29" t="str">
        <f>IF(G3820=1,'ANEXO RP14'!$A$51,(IF(G3820=2,'ANEXO RP14'!$A$52,(IF(G3820=3,'ANEXO RP14'!$A$53,(IF(G3820=4,'ANEXO RP14'!$A$54,(IF(G3820=5,'ANEXO RP14'!$A$55,(IF(G3820=6,'ANEXO RP14'!$A$56,(IF(G3820=7,'ANEXO RP14'!$A$57,(IF(G3820=8,'ANEXO RP14'!$A$58,(IF(G3820=9,'ANEXO RP14'!$A$59,(IF(G3820=10,'ANEXO RP14'!$A$60,(IF(G3820=11,'ANEXO RP14'!$A$61,(IF(G3820=12,'ANEXO RP14'!$A$62,(IF(G3820=13,'ANEXO RP14'!$A$63,(IF(G3820=14,'ANEXO RP14'!$A$64,(IF(G3820=15,'ANEXO RP14'!$A$65,(IF(G3820=16,'ANEXO RP14'!$A$66," ")))))))))))))))))))))))))))))))</f>
        <v xml:space="preserve"> </v>
      </c>
      <c r="I3820" s="106"/>
      <c r="J3820" s="114"/>
      <c r="K3820" s="91"/>
    </row>
    <row r="3821" spans="1:11" s="30" customFormat="1" ht="41.25" customHeight="1" thickBot="1" x14ac:dyDescent="0.3">
      <c r="A3821" s="113"/>
      <c r="B3821" s="93"/>
      <c r="C3821" s="55"/>
      <c r="D3821" s="94" t="e">
        <f>VLOOKUP($C3820:$C$5004,$C$27:$D$5004,2,0)</f>
        <v>#N/A</v>
      </c>
      <c r="E3821" s="99"/>
      <c r="F3821" s="60" t="e">
        <f>VLOOKUP($E3821:$E$5004,'PLANO DE APLICAÇÃO'!$A$5:$B$1002,2,0)</f>
        <v>#N/A</v>
      </c>
      <c r="G3821" s="28"/>
      <c r="H3821" s="29" t="str">
        <f>IF(G3821=1,'ANEXO RP14'!$A$51,(IF(G3821=2,'ANEXO RP14'!$A$52,(IF(G3821=3,'ANEXO RP14'!$A$53,(IF(G3821=4,'ANEXO RP14'!$A$54,(IF(G3821=5,'ANEXO RP14'!$A$55,(IF(G3821=6,'ANEXO RP14'!$A$56,(IF(G3821=7,'ANEXO RP14'!$A$57,(IF(G3821=8,'ANEXO RP14'!$A$58,(IF(G3821=9,'ANEXO RP14'!$A$59,(IF(G3821=10,'ANEXO RP14'!$A$60,(IF(G3821=11,'ANEXO RP14'!$A$61,(IF(G3821=12,'ANEXO RP14'!$A$62,(IF(G3821=13,'ANEXO RP14'!$A$63,(IF(G3821=14,'ANEXO RP14'!$A$64,(IF(G3821=15,'ANEXO RP14'!$A$65,(IF(G3821=16,'ANEXO RP14'!$A$66," ")))))))))))))))))))))))))))))))</f>
        <v xml:space="preserve"> </v>
      </c>
      <c r="I3821" s="106"/>
      <c r="J3821" s="114"/>
      <c r="K3821" s="91"/>
    </row>
    <row r="3822" spans="1:11" s="30" customFormat="1" ht="41.25" customHeight="1" thickBot="1" x14ac:dyDescent="0.3">
      <c r="A3822" s="113"/>
      <c r="B3822" s="93"/>
      <c r="C3822" s="55"/>
      <c r="D3822" s="94" t="e">
        <f>VLOOKUP($C3821:$C$5004,$C$27:$D$5004,2,0)</f>
        <v>#N/A</v>
      </c>
      <c r="E3822" s="99"/>
      <c r="F3822" s="60" t="e">
        <f>VLOOKUP($E3822:$E$5004,'PLANO DE APLICAÇÃO'!$A$5:$B$1002,2,0)</f>
        <v>#N/A</v>
      </c>
      <c r="G3822" s="28"/>
      <c r="H3822" s="29" t="str">
        <f>IF(G3822=1,'ANEXO RP14'!$A$51,(IF(G3822=2,'ANEXO RP14'!$A$52,(IF(G3822=3,'ANEXO RP14'!$A$53,(IF(G3822=4,'ANEXO RP14'!$A$54,(IF(G3822=5,'ANEXO RP14'!$A$55,(IF(G3822=6,'ANEXO RP14'!$A$56,(IF(G3822=7,'ANEXO RP14'!$A$57,(IF(G3822=8,'ANEXO RP14'!$A$58,(IF(G3822=9,'ANEXO RP14'!$A$59,(IF(G3822=10,'ANEXO RP14'!$A$60,(IF(G3822=11,'ANEXO RP14'!$A$61,(IF(G3822=12,'ANEXO RP14'!$A$62,(IF(G3822=13,'ANEXO RP14'!$A$63,(IF(G3822=14,'ANEXO RP14'!$A$64,(IF(G3822=15,'ANEXO RP14'!$A$65,(IF(G3822=16,'ANEXO RP14'!$A$66," ")))))))))))))))))))))))))))))))</f>
        <v xml:space="preserve"> </v>
      </c>
      <c r="I3822" s="106"/>
      <c r="J3822" s="114"/>
      <c r="K3822" s="91"/>
    </row>
    <row r="3823" spans="1:11" s="30" customFormat="1" ht="41.25" customHeight="1" thickBot="1" x14ac:dyDescent="0.3">
      <c r="A3823" s="113"/>
      <c r="B3823" s="93"/>
      <c r="C3823" s="55"/>
      <c r="D3823" s="94" t="e">
        <f>VLOOKUP($C3822:$C$5004,$C$27:$D$5004,2,0)</f>
        <v>#N/A</v>
      </c>
      <c r="E3823" s="99"/>
      <c r="F3823" s="60" t="e">
        <f>VLOOKUP($E3823:$E$5004,'PLANO DE APLICAÇÃO'!$A$5:$B$1002,2,0)</f>
        <v>#N/A</v>
      </c>
      <c r="G3823" s="28"/>
      <c r="H3823" s="29" t="str">
        <f>IF(G3823=1,'ANEXO RP14'!$A$51,(IF(G3823=2,'ANEXO RP14'!$A$52,(IF(G3823=3,'ANEXO RP14'!$A$53,(IF(G3823=4,'ANEXO RP14'!$A$54,(IF(G3823=5,'ANEXO RP14'!$A$55,(IF(G3823=6,'ANEXO RP14'!$A$56,(IF(G3823=7,'ANEXO RP14'!$A$57,(IF(G3823=8,'ANEXO RP14'!$A$58,(IF(G3823=9,'ANEXO RP14'!$A$59,(IF(G3823=10,'ANEXO RP14'!$A$60,(IF(G3823=11,'ANEXO RP14'!$A$61,(IF(G3823=12,'ANEXO RP14'!$A$62,(IF(G3823=13,'ANEXO RP14'!$A$63,(IF(G3823=14,'ANEXO RP14'!$A$64,(IF(G3823=15,'ANEXO RP14'!$A$65,(IF(G3823=16,'ANEXO RP14'!$A$66," ")))))))))))))))))))))))))))))))</f>
        <v xml:space="preserve"> </v>
      </c>
      <c r="I3823" s="106"/>
      <c r="J3823" s="114"/>
      <c r="K3823" s="91"/>
    </row>
    <row r="3824" spans="1:11" s="30" customFormat="1" ht="41.25" customHeight="1" thickBot="1" x14ac:dyDescent="0.3">
      <c r="A3824" s="113"/>
      <c r="B3824" s="93"/>
      <c r="C3824" s="55"/>
      <c r="D3824" s="94" t="e">
        <f>VLOOKUP($C3823:$C$5004,$C$27:$D$5004,2,0)</f>
        <v>#N/A</v>
      </c>
      <c r="E3824" s="99"/>
      <c r="F3824" s="60" t="e">
        <f>VLOOKUP($E3824:$E$5004,'PLANO DE APLICAÇÃO'!$A$5:$B$1002,2,0)</f>
        <v>#N/A</v>
      </c>
      <c r="G3824" s="28"/>
      <c r="H3824" s="29" t="str">
        <f>IF(G3824=1,'ANEXO RP14'!$A$51,(IF(G3824=2,'ANEXO RP14'!$A$52,(IF(G3824=3,'ANEXO RP14'!$A$53,(IF(G3824=4,'ANEXO RP14'!$A$54,(IF(G3824=5,'ANEXO RP14'!$A$55,(IF(G3824=6,'ANEXO RP14'!$A$56,(IF(G3824=7,'ANEXO RP14'!$A$57,(IF(G3824=8,'ANEXO RP14'!$A$58,(IF(G3824=9,'ANEXO RP14'!$A$59,(IF(G3824=10,'ANEXO RP14'!$A$60,(IF(G3824=11,'ANEXO RP14'!$A$61,(IF(G3824=12,'ANEXO RP14'!$A$62,(IF(G3824=13,'ANEXO RP14'!$A$63,(IF(G3824=14,'ANEXO RP14'!$A$64,(IF(G3824=15,'ANEXO RP14'!$A$65,(IF(G3824=16,'ANEXO RP14'!$A$66," ")))))))))))))))))))))))))))))))</f>
        <v xml:space="preserve"> </v>
      </c>
      <c r="I3824" s="106"/>
      <c r="J3824" s="114"/>
      <c r="K3824" s="91"/>
    </row>
    <row r="3825" spans="1:11" s="30" customFormat="1" ht="41.25" customHeight="1" thickBot="1" x14ac:dyDescent="0.3">
      <c r="A3825" s="113"/>
      <c r="B3825" s="93"/>
      <c r="C3825" s="55"/>
      <c r="D3825" s="94" t="e">
        <f>VLOOKUP($C3824:$C$5004,$C$27:$D$5004,2,0)</f>
        <v>#N/A</v>
      </c>
      <c r="E3825" s="99"/>
      <c r="F3825" s="60" t="e">
        <f>VLOOKUP($E3825:$E$5004,'PLANO DE APLICAÇÃO'!$A$5:$B$1002,2,0)</f>
        <v>#N/A</v>
      </c>
      <c r="G3825" s="28"/>
      <c r="H3825" s="29" t="str">
        <f>IF(G3825=1,'ANEXO RP14'!$A$51,(IF(G3825=2,'ANEXO RP14'!$A$52,(IF(G3825=3,'ANEXO RP14'!$A$53,(IF(G3825=4,'ANEXO RP14'!$A$54,(IF(G3825=5,'ANEXO RP14'!$A$55,(IF(G3825=6,'ANEXO RP14'!$A$56,(IF(G3825=7,'ANEXO RP14'!$A$57,(IF(G3825=8,'ANEXO RP14'!$A$58,(IF(G3825=9,'ANEXO RP14'!$A$59,(IF(G3825=10,'ANEXO RP14'!$A$60,(IF(G3825=11,'ANEXO RP14'!$A$61,(IF(G3825=12,'ANEXO RP14'!$A$62,(IF(G3825=13,'ANEXO RP14'!$A$63,(IF(G3825=14,'ANEXO RP14'!$A$64,(IF(G3825=15,'ANEXO RP14'!$A$65,(IF(G3825=16,'ANEXO RP14'!$A$66," ")))))))))))))))))))))))))))))))</f>
        <v xml:space="preserve"> </v>
      </c>
      <c r="I3825" s="106"/>
      <c r="J3825" s="114"/>
      <c r="K3825" s="91"/>
    </row>
    <row r="3826" spans="1:11" s="30" customFormat="1" ht="41.25" customHeight="1" thickBot="1" x14ac:dyDescent="0.3">
      <c r="A3826" s="113"/>
      <c r="B3826" s="93"/>
      <c r="C3826" s="55"/>
      <c r="D3826" s="94" t="e">
        <f>VLOOKUP($C3825:$C$5004,$C$27:$D$5004,2,0)</f>
        <v>#N/A</v>
      </c>
      <c r="E3826" s="99"/>
      <c r="F3826" s="60" t="e">
        <f>VLOOKUP($E3826:$E$5004,'PLANO DE APLICAÇÃO'!$A$5:$B$1002,2,0)</f>
        <v>#N/A</v>
      </c>
      <c r="G3826" s="28"/>
      <c r="H3826" s="29" t="str">
        <f>IF(G3826=1,'ANEXO RP14'!$A$51,(IF(G3826=2,'ANEXO RP14'!$A$52,(IF(G3826=3,'ANEXO RP14'!$A$53,(IF(G3826=4,'ANEXO RP14'!$A$54,(IF(G3826=5,'ANEXO RP14'!$A$55,(IF(G3826=6,'ANEXO RP14'!$A$56,(IF(G3826=7,'ANEXO RP14'!$A$57,(IF(G3826=8,'ANEXO RP14'!$A$58,(IF(G3826=9,'ANEXO RP14'!$A$59,(IF(G3826=10,'ANEXO RP14'!$A$60,(IF(G3826=11,'ANEXO RP14'!$A$61,(IF(G3826=12,'ANEXO RP14'!$A$62,(IF(G3826=13,'ANEXO RP14'!$A$63,(IF(G3826=14,'ANEXO RP14'!$A$64,(IF(G3826=15,'ANEXO RP14'!$A$65,(IF(G3826=16,'ANEXO RP14'!$A$66," ")))))))))))))))))))))))))))))))</f>
        <v xml:space="preserve"> </v>
      </c>
      <c r="I3826" s="106"/>
      <c r="J3826" s="114"/>
      <c r="K3826" s="91"/>
    </row>
    <row r="3827" spans="1:11" s="30" customFormat="1" ht="41.25" customHeight="1" thickBot="1" x14ac:dyDescent="0.3">
      <c r="A3827" s="113"/>
      <c r="B3827" s="93"/>
      <c r="C3827" s="55"/>
      <c r="D3827" s="94" t="e">
        <f>VLOOKUP($C3826:$C$5004,$C$27:$D$5004,2,0)</f>
        <v>#N/A</v>
      </c>
      <c r="E3827" s="99"/>
      <c r="F3827" s="60" t="e">
        <f>VLOOKUP($E3827:$E$5004,'PLANO DE APLICAÇÃO'!$A$5:$B$1002,2,0)</f>
        <v>#N/A</v>
      </c>
      <c r="G3827" s="28"/>
      <c r="H3827" s="29" t="str">
        <f>IF(G3827=1,'ANEXO RP14'!$A$51,(IF(G3827=2,'ANEXO RP14'!$A$52,(IF(G3827=3,'ANEXO RP14'!$A$53,(IF(G3827=4,'ANEXO RP14'!$A$54,(IF(G3827=5,'ANEXO RP14'!$A$55,(IF(G3827=6,'ANEXO RP14'!$A$56,(IF(G3827=7,'ANEXO RP14'!$A$57,(IF(G3827=8,'ANEXO RP14'!$A$58,(IF(G3827=9,'ANEXO RP14'!$A$59,(IF(G3827=10,'ANEXO RP14'!$A$60,(IF(G3827=11,'ANEXO RP14'!$A$61,(IF(G3827=12,'ANEXO RP14'!$A$62,(IF(G3827=13,'ANEXO RP14'!$A$63,(IF(G3827=14,'ANEXO RP14'!$A$64,(IF(G3827=15,'ANEXO RP14'!$A$65,(IF(G3827=16,'ANEXO RP14'!$A$66," ")))))))))))))))))))))))))))))))</f>
        <v xml:space="preserve"> </v>
      </c>
      <c r="I3827" s="106"/>
      <c r="J3827" s="114"/>
      <c r="K3827" s="91"/>
    </row>
    <row r="3828" spans="1:11" s="30" customFormat="1" ht="41.25" customHeight="1" thickBot="1" x14ac:dyDescent="0.3">
      <c r="A3828" s="113"/>
      <c r="B3828" s="93"/>
      <c r="C3828" s="55"/>
      <c r="D3828" s="94" t="e">
        <f>VLOOKUP($C3827:$C$5004,$C$27:$D$5004,2,0)</f>
        <v>#N/A</v>
      </c>
      <c r="E3828" s="99"/>
      <c r="F3828" s="60" t="e">
        <f>VLOOKUP($E3828:$E$5004,'PLANO DE APLICAÇÃO'!$A$5:$B$1002,2,0)</f>
        <v>#N/A</v>
      </c>
      <c r="G3828" s="28"/>
      <c r="H3828" s="29" t="str">
        <f>IF(G3828=1,'ANEXO RP14'!$A$51,(IF(G3828=2,'ANEXO RP14'!$A$52,(IF(G3828=3,'ANEXO RP14'!$A$53,(IF(G3828=4,'ANEXO RP14'!$A$54,(IF(G3828=5,'ANEXO RP14'!$A$55,(IF(G3828=6,'ANEXO RP14'!$A$56,(IF(G3828=7,'ANEXO RP14'!$A$57,(IF(G3828=8,'ANEXO RP14'!$A$58,(IF(G3828=9,'ANEXO RP14'!$A$59,(IF(G3828=10,'ANEXO RP14'!$A$60,(IF(G3828=11,'ANEXO RP14'!$A$61,(IF(G3828=12,'ANEXO RP14'!$A$62,(IF(G3828=13,'ANEXO RP14'!$A$63,(IF(G3828=14,'ANEXO RP14'!$A$64,(IF(G3828=15,'ANEXO RP14'!$A$65,(IF(G3828=16,'ANEXO RP14'!$A$66," ")))))))))))))))))))))))))))))))</f>
        <v xml:space="preserve"> </v>
      </c>
      <c r="I3828" s="106"/>
      <c r="J3828" s="114"/>
      <c r="K3828" s="91"/>
    </row>
    <row r="3829" spans="1:11" s="30" customFormat="1" ht="41.25" customHeight="1" thickBot="1" x14ac:dyDescent="0.3">
      <c r="A3829" s="113"/>
      <c r="B3829" s="93"/>
      <c r="C3829" s="55"/>
      <c r="D3829" s="94" t="e">
        <f>VLOOKUP($C3828:$C$5004,$C$27:$D$5004,2,0)</f>
        <v>#N/A</v>
      </c>
      <c r="E3829" s="99"/>
      <c r="F3829" s="60" t="e">
        <f>VLOOKUP($E3829:$E$5004,'PLANO DE APLICAÇÃO'!$A$5:$B$1002,2,0)</f>
        <v>#N/A</v>
      </c>
      <c r="G3829" s="28"/>
      <c r="H3829" s="29" t="str">
        <f>IF(G3829=1,'ANEXO RP14'!$A$51,(IF(G3829=2,'ANEXO RP14'!$A$52,(IF(G3829=3,'ANEXO RP14'!$A$53,(IF(G3829=4,'ANEXO RP14'!$A$54,(IF(G3829=5,'ANEXO RP14'!$A$55,(IF(G3829=6,'ANEXO RP14'!$A$56,(IF(G3829=7,'ANEXO RP14'!$A$57,(IF(G3829=8,'ANEXO RP14'!$A$58,(IF(G3829=9,'ANEXO RP14'!$A$59,(IF(G3829=10,'ANEXO RP14'!$A$60,(IF(G3829=11,'ANEXO RP14'!$A$61,(IF(G3829=12,'ANEXO RP14'!$A$62,(IF(G3829=13,'ANEXO RP14'!$A$63,(IF(G3829=14,'ANEXO RP14'!$A$64,(IF(G3829=15,'ANEXO RP14'!$A$65,(IF(G3829=16,'ANEXO RP14'!$A$66," ")))))))))))))))))))))))))))))))</f>
        <v xml:space="preserve"> </v>
      </c>
      <c r="I3829" s="106"/>
      <c r="J3829" s="114"/>
      <c r="K3829" s="91"/>
    </row>
    <row r="3830" spans="1:11" s="30" customFormat="1" ht="41.25" customHeight="1" thickBot="1" x14ac:dyDescent="0.3">
      <c r="A3830" s="113"/>
      <c r="B3830" s="93"/>
      <c r="C3830" s="55"/>
      <c r="D3830" s="94" t="e">
        <f>VLOOKUP($C3829:$C$5004,$C$27:$D$5004,2,0)</f>
        <v>#N/A</v>
      </c>
      <c r="E3830" s="99"/>
      <c r="F3830" s="60" t="e">
        <f>VLOOKUP($E3830:$E$5004,'PLANO DE APLICAÇÃO'!$A$5:$B$1002,2,0)</f>
        <v>#N/A</v>
      </c>
      <c r="G3830" s="28"/>
      <c r="H3830" s="29" t="str">
        <f>IF(G3830=1,'ANEXO RP14'!$A$51,(IF(G3830=2,'ANEXO RP14'!$A$52,(IF(G3830=3,'ANEXO RP14'!$A$53,(IF(G3830=4,'ANEXO RP14'!$A$54,(IF(G3830=5,'ANEXO RP14'!$A$55,(IF(G3830=6,'ANEXO RP14'!$A$56,(IF(G3830=7,'ANEXO RP14'!$A$57,(IF(G3830=8,'ANEXO RP14'!$A$58,(IF(G3830=9,'ANEXO RP14'!$A$59,(IF(G3830=10,'ANEXO RP14'!$A$60,(IF(G3830=11,'ANEXO RP14'!$A$61,(IF(G3830=12,'ANEXO RP14'!$A$62,(IF(G3830=13,'ANEXO RP14'!$A$63,(IF(G3830=14,'ANEXO RP14'!$A$64,(IF(G3830=15,'ANEXO RP14'!$A$65,(IF(G3830=16,'ANEXO RP14'!$A$66," ")))))))))))))))))))))))))))))))</f>
        <v xml:space="preserve"> </v>
      </c>
      <c r="I3830" s="106"/>
      <c r="J3830" s="114"/>
      <c r="K3830" s="91"/>
    </row>
    <row r="3831" spans="1:11" s="30" customFormat="1" ht="41.25" customHeight="1" thickBot="1" x14ac:dyDescent="0.3">
      <c r="A3831" s="113"/>
      <c r="B3831" s="93"/>
      <c r="C3831" s="55"/>
      <c r="D3831" s="94" t="e">
        <f>VLOOKUP($C3830:$C$5004,$C$27:$D$5004,2,0)</f>
        <v>#N/A</v>
      </c>
      <c r="E3831" s="99"/>
      <c r="F3831" s="60" t="e">
        <f>VLOOKUP($E3831:$E$5004,'PLANO DE APLICAÇÃO'!$A$5:$B$1002,2,0)</f>
        <v>#N/A</v>
      </c>
      <c r="G3831" s="28"/>
      <c r="H3831" s="29" t="str">
        <f>IF(G3831=1,'ANEXO RP14'!$A$51,(IF(G3831=2,'ANEXO RP14'!$A$52,(IF(G3831=3,'ANEXO RP14'!$A$53,(IF(G3831=4,'ANEXO RP14'!$A$54,(IF(G3831=5,'ANEXO RP14'!$A$55,(IF(G3831=6,'ANEXO RP14'!$A$56,(IF(G3831=7,'ANEXO RP14'!$A$57,(IF(G3831=8,'ANEXO RP14'!$A$58,(IF(G3831=9,'ANEXO RP14'!$A$59,(IF(G3831=10,'ANEXO RP14'!$A$60,(IF(G3831=11,'ANEXO RP14'!$A$61,(IF(G3831=12,'ANEXO RP14'!$A$62,(IF(G3831=13,'ANEXO RP14'!$A$63,(IF(G3831=14,'ANEXO RP14'!$A$64,(IF(G3831=15,'ANEXO RP14'!$A$65,(IF(G3831=16,'ANEXO RP14'!$A$66," ")))))))))))))))))))))))))))))))</f>
        <v xml:space="preserve"> </v>
      </c>
      <c r="I3831" s="106"/>
      <c r="J3831" s="114"/>
      <c r="K3831" s="91"/>
    </row>
    <row r="3832" spans="1:11" s="30" customFormat="1" ht="41.25" customHeight="1" thickBot="1" x14ac:dyDescent="0.3">
      <c r="A3832" s="113"/>
      <c r="B3832" s="93"/>
      <c r="C3832" s="55"/>
      <c r="D3832" s="94" t="e">
        <f>VLOOKUP($C3831:$C$5004,$C$27:$D$5004,2,0)</f>
        <v>#N/A</v>
      </c>
      <c r="E3832" s="99"/>
      <c r="F3832" s="60" t="e">
        <f>VLOOKUP($E3832:$E$5004,'PLANO DE APLICAÇÃO'!$A$5:$B$1002,2,0)</f>
        <v>#N/A</v>
      </c>
      <c r="G3832" s="28"/>
      <c r="H3832" s="29" t="str">
        <f>IF(G3832=1,'ANEXO RP14'!$A$51,(IF(G3832=2,'ANEXO RP14'!$A$52,(IF(G3832=3,'ANEXO RP14'!$A$53,(IF(G3832=4,'ANEXO RP14'!$A$54,(IF(G3832=5,'ANEXO RP14'!$A$55,(IF(G3832=6,'ANEXO RP14'!$A$56,(IF(G3832=7,'ANEXO RP14'!$A$57,(IF(G3832=8,'ANEXO RP14'!$A$58,(IF(G3832=9,'ANEXO RP14'!$A$59,(IF(G3832=10,'ANEXO RP14'!$A$60,(IF(G3832=11,'ANEXO RP14'!$A$61,(IF(G3832=12,'ANEXO RP14'!$A$62,(IF(G3832=13,'ANEXO RP14'!$A$63,(IF(G3832=14,'ANEXO RP14'!$A$64,(IF(G3832=15,'ANEXO RP14'!$A$65,(IF(G3832=16,'ANEXO RP14'!$A$66," ")))))))))))))))))))))))))))))))</f>
        <v xml:space="preserve"> </v>
      </c>
      <c r="I3832" s="106"/>
      <c r="J3832" s="114"/>
      <c r="K3832" s="91"/>
    </row>
    <row r="3833" spans="1:11" s="30" customFormat="1" ht="41.25" customHeight="1" thickBot="1" x14ac:dyDescent="0.3">
      <c r="A3833" s="113"/>
      <c r="B3833" s="93"/>
      <c r="C3833" s="55"/>
      <c r="D3833" s="94" t="e">
        <f>VLOOKUP($C3832:$C$5004,$C$27:$D$5004,2,0)</f>
        <v>#N/A</v>
      </c>
      <c r="E3833" s="99"/>
      <c r="F3833" s="60" t="e">
        <f>VLOOKUP($E3833:$E$5004,'PLANO DE APLICAÇÃO'!$A$5:$B$1002,2,0)</f>
        <v>#N/A</v>
      </c>
      <c r="G3833" s="28"/>
      <c r="H3833" s="29" t="str">
        <f>IF(G3833=1,'ANEXO RP14'!$A$51,(IF(G3833=2,'ANEXO RP14'!$A$52,(IF(G3833=3,'ANEXO RP14'!$A$53,(IF(G3833=4,'ANEXO RP14'!$A$54,(IF(G3833=5,'ANEXO RP14'!$A$55,(IF(G3833=6,'ANEXO RP14'!$A$56,(IF(G3833=7,'ANEXO RP14'!$A$57,(IF(G3833=8,'ANEXO RP14'!$A$58,(IF(G3833=9,'ANEXO RP14'!$A$59,(IF(G3833=10,'ANEXO RP14'!$A$60,(IF(G3833=11,'ANEXO RP14'!$A$61,(IF(G3833=12,'ANEXO RP14'!$A$62,(IF(G3833=13,'ANEXO RP14'!$A$63,(IF(G3833=14,'ANEXO RP14'!$A$64,(IF(G3833=15,'ANEXO RP14'!$A$65,(IF(G3833=16,'ANEXO RP14'!$A$66," ")))))))))))))))))))))))))))))))</f>
        <v xml:space="preserve"> </v>
      </c>
      <c r="I3833" s="106"/>
      <c r="J3833" s="114"/>
      <c r="K3833" s="91"/>
    </row>
    <row r="3834" spans="1:11" s="30" customFormat="1" ht="41.25" customHeight="1" thickBot="1" x14ac:dyDescent="0.3">
      <c r="A3834" s="113"/>
      <c r="B3834" s="93"/>
      <c r="C3834" s="55"/>
      <c r="D3834" s="94" t="e">
        <f>VLOOKUP($C3833:$C$5004,$C$27:$D$5004,2,0)</f>
        <v>#N/A</v>
      </c>
      <c r="E3834" s="99"/>
      <c r="F3834" s="60" t="e">
        <f>VLOOKUP($E3834:$E$5004,'PLANO DE APLICAÇÃO'!$A$5:$B$1002,2,0)</f>
        <v>#N/A</v>
      </c>
      <c r="G3834" s="28"/>
      <c r="H3834" s="29" t="str">
        <f>IF(G3834=1,'ANEXO RP14'!$A$51,(IF(G3834=2,'ANEXO RP14'!$A$52,(IF(G3834=3,'ANEXO RP14'!$A$53,(IF(G3834=4,'ANEXO RP14'!$A$54,(IF(G3834=5,'ANEXO RP14'!$A$55,(IF(G3834=6,'ANEXO RP14'!$A$56,(IF(G3834=7,'ANEXO RP14'!$A$57,(IF(G3834=8,'ANEXO RP14'!$A$58,(IF(G3834=9,'ANEXO RP14'!$A$59,(IF(G3834=10,'ANEXO RP14'!$A$60,(IF(G3834=11,'ANEXO RP14'!$A$61,(IF(G3834=12,'ANEXO RP14'!$A$62,(IF(G3834=13,'ANEXO RP14'!$A$63,(IF(G3834=14,'ANEXO RP14'!$A$64,(IF(G3834=15,'ANEXO RP14'!$A$65,(IF(G3834=16,'ANEXO RP14'!$A$66," ")))))))))))))))))))))))))))))))</f>
        <v xml:space="preserve"> </v>
      </c>
      <c r="I3834" s="106"/>
      <c r="J3834" s="114"/>
      <c r="K3834" s="91"/>
    </row>
    <row r="3835" spans="1:11" s="30" customFormat="1" ht="41.25" customHeight="1" thickBot="1" x14ac:dyDescent="0.3">
      <c r="A3835" s="113"/>
      <c r="B3835" s="93"/>
      <c r="C3835" s="55"/>
      <c r="D3835" s="94" t="e">
        <f>VLOOKUP($C3834:$C$5004,$C$27:$D$5004,2,0)</f>
        <v>#N/A</v>
      </c>
      <c r="E3835" s="99"/>
      <c r="F3835" s="60" t="e">
        <f>VLOOKUP($E3835:$E$5004,'PLANO DE APLICAÇÃO'!$A$5:$B$1002,2,0)</f>
        <v>#N/A</v>
      </c>
      <c r="G3835" s="28"/>
      <c r="H3835" s="29" t="str">
        <f>IF(G3835=1,'ANEXO RP14'!$A$51,(IF(G3835=2,'ANEXO RP14'!$A$52,(IF(G3835=3,'ANEXO RP14'!$A$53,(IF(G3835=4,'ANEXO RP14'!$A$54,(IF(G3835=5,'ANEXO RP14'!$A$55,(IF(G3835=6,'ANEXO RP14'!$A$56,(IF(G3835=7,'ANEXO RP14'!$A$57,(IF(G3835=8,'ANEXO RP14'!$A$58,(IF(G3835=9,'ANEXO RP14'!$A$59,(IF(G3835=10,'ANEXO RP14'!$A$60,(IF(G3835=11,'ANEXO RP14'!$A$61,(IF(G3835=12,'ANEXO RP14'!$A$62,(IF(G3835=13,'ANEXO RP14'!$A$63,(IF(G3835=14,'ANEXO RP14'!$A$64,(IF(G3835=15,'ANEXO RP14'!$A$65,(IF(G3835=16,'ANEXO RP14'!$A$66," ")))))))))))))))))))))))))))))))</f>
        <v xml:space="preserve"> </v>
      </c>
      <c r="I3835" s="106"/>
      <c r="J3835" s="114"/>
      <c r="K3835" s="91"/>
    </row>
    <row r="3836" spans="1:11" s="30" customFormat="1" ht="41.25" customHeight="1" thickBot="1" x14ac:dyDescent="0.3">
      <c r="A3836" s="113"/>
      <c r="B3836" s="93"/>
      <c r="C3836" s="55"/>
      <c r="D3836" s="94" t="e">
        <f>VLOOKUP($C3835:$C$5004,$C$27:$D$5004,2,0)</f>
        <v>#N/A</v>
      </c>
      <c r="E3836" s="99"/>
      <c r="F3836" s="60" t="e">
        <f>VLOOKUP($E3836:$E$5004,'PLANO DE APLICAÇÃO'!$A$5:$B$1002,2,0)</f>
        <v>#N/A</v>
      </c>
      <c r="G3836" s="28"/>
      <c r="H3836" s="29" t="str">
        <f>IF(G3836=1,'ANEXO RP14'!$A$51,(IF(G3836=2,'ANEXO RP14'!$A$52,(IF(G3836=3,'ANEXO RP14'!$A$53,(IF(G3836=4,'ANEXO RP14'!$A$54,(IF(G3836=5,'ANEXO RP14'!$A$55,(IF(G3836=6,'ANEXO RP14'!$A$56,(IF(G3836=7,'ANEXO RP14'!$A$57,(IF(G3836=8,'ANEXO RP14'!$A$58,(IF(G3836=9,'ANEXO RP14'!$A$59,(IF(G3836=10,'ANEXO RP14'!$A$60,(IF(G3836=11,'ANEXO RP14'!$A$61,(IF(G3836=12,'ANEXO RP14'!$A$62,(IF(G3836=13,'ANEXO RP14'!$A$63,(IF(G3836=14,'ANEXO RP14'!$A$64,(IF(G3836=15,'ANEXO RP14'!$A$65,(IF(G3836=16,'ANEXO RP14'!$A$66," ")))))))))))))))))))))))))))))))</f>
        <v xml:space="preserve"> </v>
      </c>
      <c r="I3836" s="106"/>
      <c r="J3836" s="114"/>
      <c r="K3836" s="91"/>
    </row>
    <row r="3837" spans="1:11" s="30" customFormat="1" ht="41.25" customHeight="1" thickBot="1" x14ac:dyDescent="0.3">
      <c r="A3837" s="113"/>
      <c r="B3837" s="93"/>
      <c r="C3837" s="55"/>
      <c r="D3837" s="94" t="e">
        <f>VLOOKUP($C3836:$C$5004,$C$27:$D$5004,2,0)</f>
        <v>#N/A</v>
      </c>
      <c r="E3837" s="99"/>
      <c r="F3837" s="60" t="e">
        <f>VLOOKUP($E3837:$E$5004,'PLANO DE APLICAÇÃO'!$A$5:$B$1002,2,0)</f>
        <v>#N/A</v>
      </c>
      <c r="G3837" s="28"/>
      <c r="H3837" s="29" t="str">
        <f>IF(G3837=1,'ANEXO RP14'!$A$51,(IF(G3837=2,'ANEXO RP14'!$A$52,(IF(G3837=3,'ANEXO RP14'!$A$53,(IF(G3837=4,'ANEXO RP14'!$A$54,(IF(G3837=5,'ANEXO RP14'!$A$55,(IF(G3837=6,'ANEXO RP14'!$A$56,(IF(G3837=7,'ANEXO RP14'!$A$57,(IF(G3837=8,'ANEXO RP14'!$A$58,(IF(G3837=9,'ANEXO RP14'!$A$59,(IF(G3837=10,'ANEXO RP14'!$A$60,(IF(G3837=11,'ANEXO RP14'!$A$61,(IF(G3837=12,'ANEXO RP14'!$A$62,(IF(G3837=13,'ANEXO RP14'!$A$63,(IF(G3837=14,'ANEXO RP14'!$A$64,(IF(G3837=15,'ANEXO RP14'!$A$65,(IF(G3837=16,'ANEXO RP14'!$A$66," ")))))))))))))))))))))))))))))))</f>
        <v xml:space="preserve"> </v>
      </c>
      <c r="I3837" s="106"/>
      <c r="J3837" s="114"/>
      <c r="K3837" s="91"/>
    </row>
    <row r="3838" spans="1:11" s="30" customFormat="1" ht="41.25" customHeight="1" thickBot="1" x14ac:dyDescent="0.3">
      <c r="A3838" s="113"/>
      <c r="B3838" s="93"/>
      <c r="C3838" s="55"/>
      <c r="D3838" s="94" t="e">
        <f>VLOOKUP($C3837:$C$5004,$C$27:$D$5004,2,0)</f>
        <v>#N/A</v>
      </c>
      <c r="E3838" s="99"/>
      <c r="F3838" s="60" t="e">
        <f>VLOOKUP($E3838:$E$5004,'PLANO DE APLICAÇÃO'!$A$5:$B$1002,2,0)</f>
        <v>#N/A</v>
      </c>
      <c r="G3838" s="28"/>
      <c r="H3838" s="29" t="str">
        <f>IF(G3838=1,'ANEXO RP14'!$A$51,(IF(G3838=2,'ANEXO RP14'!$A$52,(IF(G3838=3,'ANEXO RP14'!$A$53,(IF(G3838=4,'ANEXO RP14'!$A$54,(IF(G3838=5,'ANEXO RP14'!$A$55,(IF(G3838=6,'ANEXO RP14'!$A$56,(IF(G3838=7,'ANEXO RP14'!$A$57,(IF(G3838=8,'ANEXO RP14'!$A$58,(IF(G3838=9,'ANEXO RP14'!$A$59,(IF(G3838=10,'ANEXO RP14'!$A$60,(IF(G3838=11,'ANEXO RP14'!$A$61,(IF(G3838=12,'ANEXO RP14'!$A$62,(IF(G3838=13,'ANEXO RP14'!$A$63,(IF(G3838=14,'ANEXO RP14'!$A$64,(IF(G3838=15,'ANEXO RP14'!$A$65,(IF(G3838=16,'ANEXO RP14'!$A$66," ")))))))))))))))))))))))))))))))</f>
        <v xml:space="preserve"> </v>
      </c>
      <c r="I3838" s="106"/>
      <c r="J3838" s="114"/>
      <c r="K3838" s="91"/>
    </row>
    <row r="3839" spans="1:11" s="30" customFormat="1" ht="41.25" customHeight="1" thickBot="1" x14ac:dyDescent="0.3">
      <c r="A3839" s="113"/>
      <c r="B3839" s="93"/>
      <c r="C3839" s="55"/>
      <c r="D3839" s="94" t="e">
        <f>VLOOKUP($C3838:$C$5004,$C$27:$D$5004,2,0)</f>
        <v>#N/A</v>
      </c>
      <c r="E3839" s="99"/>
      <c r="F3839" s="60" t="e">
        <f>VLOOKUP($E3839:$E$5004,'PLANO DE APLICAÇÃO'!$A$5:$B$1002,2,0)</f>
        <v>#N/A</v>
      </c>
      <c r="G3839" s="28"/>
      <c r="H3839" s="29" t="str">
        <f>IF(G3839=1,'ANEXO RP14'!$A$51,(IF(G3839=2,'ANEXO RP14'!$A$52,(IF(G3839=3,'ANEXO RP14'!$A$53,(IF(G3839=4,'ANEXO RP14'!$A$54,(IF(G3839=5,'ANEXO RP14'!$A$55,(IF(G3839=6,'ANEXO RP14'!$A$56,(IF(G3839=7,'ANEXO RP14'!$A$57,(IF(G3839=8,'ANEXO RP14'!$A$58,(IF(G3839=9,'ANEXO RP14'!$A$59,(IF(G3839=10,'ANEXO RP14'!$A$60,(IF(G3839=11,'ANEXO RP14'!$A$61,(IF(G3839=12,'ANEXO RP14'!$A$62,(IF(G3839=13,'ANEXO RP14'!$A$63,(IF(G3839=14,'ANEXO RP14'!$A$64,(IF(G3839=15,'ANEXO RP14'!$A$65,(IF(G3839=16,'ANEXO RP14'!$A$66," ")))))))))))))))))))))))))))))))</f>
        <v xml:space="preserve"> </v>
      </c>
      <c r="I3839" s="106"/>
      <c r="J3839" s="114"/>
      <c r="K3839" s="91"/>
    </row>
    <row r="3840" spans="1:11" s="30" customFormat="1" ht="41.25" customHeight="1" thickBot="1" x14ac:dyDescent="0.3">
      <c r="A3840" s="113"/>
      <c r="B3840" s="93"/>
      <c r="C3840" s="55"/>
      <c r="D3840" s="94" t="e">
        <f>VLOOKUP($C3839:$C$5004,$C$27:$D$5004,2,0)</f>
        <v>#N/A</v>
      </c>
      <c r="E3840" s="99"/>
      <c r="F3840" s="60" t="e">
        <f>VLOOKUP($E3840:$E$5004,'PLANO DE APLICAÇÃO'!$A$5:$B$1002,2,0)</f>
        <v>#N/A</v>
      </c>
      <c r="G3840" s="28"/>
      <c r="H3840" s="29" t="str">
        <f>IF(G3840=1,'ANEXO RP14'!$A$51,(IF(G3840=2,'ANEXO RP14'!$A$52,(IF(G3840=3,'ANEXO RP14'!$A$53,(IF(G3840=4,'ANEXO RP14'!$A$54,(IF(G3840=5,'ANEXO RP14'!$A$55,(IF(G3840=6,'ANEXO RP14'!$A$56,(IF(G3840=7,'ANEXO RP14'!$A$57,(IF(G3840=8,'ANEXO RP14'!$A$58,(IF(G3840=9,'ANEXO RP14'!$A$59,(IF(G3840=10,'ANEXO RP14'!$A$60,(IF(G3840=11,'ANEXO RP14'!$A$61,(IF(G3840=12,'ANEXO RP14'!$A$62,(IF(G3840=13,'ANEXO RP14'!$A$63,(IF(G3840=14,'ANEXO RP14'!$A$64,(IF(G3840=15,'ANEXO RP14'!$A$65,(IF(G3840=16,'ANEXO RP14'!$A$66," ")))))))))))))))))))))))))))))))</f>
        <v xml:space="preserve"> </v>
      </c>
      <c r="I3840" s="106"/>
      <c r="J3840" s="114"/>
      <c r="K3840" s="91"/>
    </row>
    <row r="3841" spans="1:11" s="30" customFormat="1" ht="41.25" customHeight="1" thickBot="1" x14ac:dyDescent="0.3">
      <c r="A3841" s="113"/>
      <c r="B3841" s="93"/>
      <c r="C3841" s="55"/>
      <c r="D3841" s="94" t="e">
        <f>VLOOKUP($C3840:$C$5004,$C$27:$D$5004,2,0)</f>
        <v>#N/A</v>
      </c>
      <c r="E3841" s="99"/>
      <c r="F3841" s="60" t="e">
        <f>VLOOKUP($E3841:$E$5004,'PLANO DE APLICAÇÃO'!$A$5:$B$1002,2,0)</f>
        <v>#N/A</v>
      </c>
      <c r="G3841" s="28"/>
      <c r="H3841" s="29" t="str">
        <f>IF(G3841=1,'ANEXO RP14'!$A$51,(IF(G3841=2,'ANEXO RP14'!$A$52,(IF(G3841=3,'ANEXO RP14'!$A$53,(IF(G3841=4,'ANEXO RP14'!$A$54,(IF(G3841=5,'ANEXO RP14'!$A$55,(IF(G3841=6,'ANEXO RP14'!$A$56,(IF(G3841=7,'ANEXO RP14'!$A$57,(IF(G3841=8,'ANEXO RP14'!$A$58,(IF(G3841=9,'ANEXO RP14'!$A$59,(IF(G3841=10,'ANEXO RP14'!$A$60,(IF(G3841=11,'ANEXO RP14'!$A$61,(IF(G3841=12,'ANEXO RP14'!$A$62,(IF(G3841=13,'ANEXO RP14'!$A$63,(IF(G3841=14,'ANEXO RP14'!$A$64,(IF(G3841=15,'ANEXO RP14'!$A$65,(IF(G3841=16,'ANEXO RP14'!$A$66," ")))))))))))))))))))))))))))))))</f>
        <v xml:space="preserve"> </v>
      </c>
      <c r="I3841" s="106"/>
      <c r="J3841" s="114"/>
      <c r="K3841" s="91"/>
    </row>
    <row r="3842" spans="1:11" s="30" customFormat="1" ht="41.25" customHeight="1" thickBot="1" x14ac:dyDescent="0.3">
      <c r="A3842" s="113"/>
      <c r="B3842" s="93"/>
      <c r="C3842" s="55"/>
      <c r="D3842" s="94" t="e">
        <f>VLOOKUP($C3841:$C$5004,$C$27:$D$5004,2,0)</f>
        <v>#N/A</v>
      </c>
      <c r="E3842" s="99"/>
      <c r="F3842" s="60" t="e">
        <f>VLOOKUP($E3842:$E$5004,'PLANO DE APLICAÇÃO'!$A$5:$B$1002,2,0)</f>
        <v>#N/A</v>
      </c>
      <c r="G3842" s="28"/>
      <c r="H3842" s="29" t="str">
        <f>IF(G3842=1,'ANEXO RP14'!$A$51,(IF(G3842=2,'ANEXO RP14'!$A$52,(IF(G3842=3,'ANEXO RP14'!$A$53,(IF(G3842=4,'ANEXO RP14'!$A$54,(IF(G3842=5,'ANEXO RP14'!$A$55,(IF(G3842=6,'ANEXO RP14'!$A$56,(IF(G3842=7,'ANEXO RP14'!$A$57,(IF(G3842=8,'ANEXO RP14'!$A$58,(IF(G3842=9,'ANEXO RP14'!$A$59,(IF(G3842=10,'ANEXO RP14'!$A$60,(IF(G3842=11,'ANEXO RP14'!$A$61,(IF(G3842=12,'ANEXO RP14'!$A$62,(IF(G3842=13,'ANEXO RP14'!$A$63,(IF(G3842=14,'ANEXO RP14'!$A$64,(IF(G3842=15,'ANEXO RP14'!$A$65,(IF(G3842=16,'ANEXO RP14'!$A$66," ")))))))))))))))))))))))))))))))</f>
        <v xml:space="preserve"> </v>
      </c>
      <c r="I3842" s="106"/>
      <c r="J3842" s="114"/>
      <c r="K3842" s="91"/>
    </row>
    <row r="3843" spans="1:11" s="30" customFormat="1" ht="41.25" customHeight="1" thickBot="1" x14ac:dyDescent="0.3">
      <c r="A3843" s="113"/>
      <c r="B3843" s="93"/>
      <c r="C3843" s="55"/>
      <c r="D3843" s="94" t="e">
        <f>VLOOKUP($C3842:$C$5004,$C$27:$D$5004,2,0)</f>
        <v>#N/A</v>
      </c>
      <c r="E3843" s="99"/>
      <c r="F3843" s="60" t="e">
        <f>VLOOKUP($E3843:$E$5004,'PLANO DE APLICAÇÃO'!$A$5:$B$1002,2,0)</f>
        <v>#N/A</v>
      </c>
      <c r="G3843" s="28"/>
      <c r="H3843" s="29" t="str">
        <f>IF(G3843=1,'ANEXO RP14'!$A$51,(IF(G3843=2,'ANEXO RP14'!$A$52,(IF(G3843=3,'ANEXO RP14'!$A$53,(IF(G3843=4,'ANEXO RP14'!$A$54,(IF(G3843=5,'ANEXO RP14'!$A$55,(IF(G3843=6,'ANEXO RP14'!$A$56,(IF(G3843=7,'ANEXO RP14'!$A$57,(IF(G3843=8,'ANEXO RP14'!$A$58,(IF(G3843=9,'ANEXO RP14'!$A$59,(IF(G3843=10,'ANEXO RP14'!$A$60,(IF(G3843=11,'ANEXO RP14'!$A$61,(IF(G3843=12,'ANEXO RP14'!$A$62,(IF(G3843=13,'ANEXO RP14'!$A$63,(IF(G3843=14,'ANEXO RP14'!$A$64,(IF(G3843=15,'ANEXO RP14'!$A$65,(IF(G3843=16,'ANEXO RP14'!$A$66," ")))))))))))))))))))))))))))))))</f>
        <v xml:space="preserve"> </v>
      </c>
      <c r="I3843" s="106"/>
      <c r="J3843" s="114"/>
      <c r="K3843" s="91"/>
    </row>
    <row r="3844" spans="1:11" s="30" customFormat="1" ht="41.25" customHeight="1" thickBot="1" x14ac:dyDescent="0.3">
      <c r="A3844" s="113"/>
      <c r="B3844" s="93"/>
      <c r="C3844" s="55"/>
      <c r="D3844" s="94" t="e">
        <f>VLOOKUP($C3843:$C$5004,$C$27:$D$5004,2,0)</f>
        <v>#N/A</v>
      </c>
      <c r="E3844" s="99"/>
      <c r="F3844" s="60" t="e">
        <f>VLOOKUP($E3844:$E$5004,'PLANO DE APLICAÇÃO'!$A$5:$B$1002,2,0)</f>
        <v>#N/A</v>
      </c>
      <c r="G3844" s="28"/>
      <c r="H3844" s="29" t="str">
        <f>IF(G3844=1,'ANEXO RP14'!$A$51,(IF(G3844=2,'ANEXO RP14'!$A$52,(IF(G3844=3,'ANEXO RP14'!$A$53,(IF(G3844=4,'ANEXO RP14'!$A$54,(IF(G3844=5,'ANEXO RP14'!$A$55,(IF(G3844=6,'ANEXO RP14'!$A$56,(IF(G3844=7,'ANEXO RP14'!$A$57,(IF(G3844=8,'ANEXO RP14'!$A$58,(IF(G3844=9,'ANEXO RP14'!$A$59,(IF(G3844=10,'ANEXO RP14'!$A$60,(IF(G3844=11,'ANEXO RP14'!$A$61,(IF(G3844=12,'ANEXO RP14'!$A$62,(IF(G3844=13,'ANEXO RP14'!$A$63,(IF(G3844=14,'ANEXO RP14'!$A$64,(IF(G3844=15,'ANEXO RP14'!$A$65,(IF(G3844=16,'ANEXO RP14'!$A$66," ")))))))))))))))))))))))))))))))</f>
        <v xml:space="preserve"> </v>
      </c>
      <c r="I3844" s="106"/>
      <c r="J3844" s="114"/>
      <c r="K3844" s="91"/>
    </row>
    <row r="3845" spans="1:11" s="30" customFormat="1" ht="41.25" customHeight="1" thickBot="1" x14ac:dyDescent="0.3">
      <c r="A3845" s="113"/>
      <c r="B3845" s="93"/>
      <c r="C3845" s="55"/>
      <c r="D3845" s="94" t="e">
        <f>VLOOKUP($C3844:$C$5004,$C$27:$D$5004,2,0)</f>
        <v>#N/A</v>
      </c>
      <c r="E3845" s="99"/>
      <c r="F3845" s="60" t="e">
        <f>VLOOKUP($E3845:$E$5004,'PLANO DE APLICAÇÃO'!$A$5:$B$1002,2,0)</f>
        <v>#N/A</v>
      </c>
      <c r="G3845" s="28"/>
      <c r="H3845" s="29" t="str">
        <f>IF(G3845=1,'ANEXO RP14'!$A$51,(IF(G3845=2,'ANEXO RP14'!$A$52,(IF(G3845=3,'ANEXO RP14'!$A$53,(IF(G3845=4,'ANEXO RP14'!$A$54,(IF(G3845=5,'ANEXO RP14'!$A$55,(IF(G3845=6,'ANEXO RP14'!$A$56,(IF(G3845=7,'ANEXO RP14'!$A$57,(IF(G3845=8,'ANEXO RP14'!$A$58,(IF(G3845=9,'ANEXO RP14'!$A$59,(IF(G3845=10,'ANEXO RP14'!$A$60,(IF(G3845=11,'ANEXO RP14'!$A$61,(IF(G3845=12,'ANEXO RP14'!$A$62,(IF(G3845=13,'ANEXO RP14'!$A$63,(IF(G3845=14,'ANEXO RP14'!$A$64,(IF(G3845=15,'ANEXO RP14'!$A$65,(IF(G3845=16,'ANEXO RP14'!$A$66," ")))))))))))))))))))))))))))))))</f>
        <v xml:space="preserve"> </v>
      </c>
      <c r="I3845" s="106"/>
      <c r="J3845" s="114"/>
      <c r="K3845" s="91"/>
    </row>
    <row r="3846" spans="1:11" s="30" customFormat="1" ht="41.25" customHeight="1" thickBot="1" x14ac:dyDescent="0.3">
      <c r="A3846" s="113"/>
      <c r="B3846" s="93"/>
      <c r="C3846" s="55"/>
      <c r="D3846" s="94" t="e">
        <f>VLOOKUP($C3845:$C$5004,$C$27:$D$5004,2,0)</f>
        <v>#N/A</v>
      </c>
      <c r="E3846" s="99"/>
      <c r="F3846" s="60" t="e">
        <f>VLOOKUP($E3846:$E$5004,'PLANO DE APLICAÇÃO'!$A$5:$B$1002,2,0)</f>
        <v>#N/A</v>
      </c>
      <c r="G3846" s="28"/>
      <c r="H3846" s="29" t="str">
        <f>IF(G3846=1,'ANEXO RP14'!$A$51,(IF(G3846=2,'ANEXO RP14'!$A$52,(IF(G3846=3,'ANEXO RP14'!$A$53,(IF(G3846=4,'ANEXO RP14'!$A$54,(IF(G3846=5,'ANEXO RP14'!$A$55,(IF(G3846=6,'ANEXO RP14'!$A$56,(IF(G3846=7,'ANEXO RP14'!$A$57,(IF(G3846=8,'ANEXO RP14'!$A$58,(IF(G3846=9,'ANEXO RP14'!$A$59,(IF(G3846=10,'ANEXO RP14'!$A$60,(IF(G3846=11,'ANEXO RP14'!$A$61,(IF(G3846=12,'ANEXO RP14'!$A$62,(IF(G3846=13,'ANEXO RP14'!$A$63,(IF(G3846=14,'ANEXO RP14'!$A$64,(IF(G3846=15,'ANEXO RP14'!$A$65,(IF(G3846=16,'ANEXO RP14'!$A$66," ")))))))))))))))))))))))))))))))</f>
        <v xml:space="preserve"> </v>
      </c>
      <c r="I3846" s="106"/>
      <c r="J3846" s="114"/>
      <c r="K3846" s="91"/>
    </row>
    <row r="3847" spans="1:11" s="30" customFormat="1" ht="41.25" customHeight="1" thickBot="1" x14ac:dyDescent="0.3">
      <c r="A3847" s="113"/>
      <c r="B3847" s="93"/>
      <c r="C3847" s="55"/>
      <c r="D3847" s="94" t="e">
        <f>VLOOKUP($C3846:$C$5004,$C$27:$D$5004,2,0)</f>
        <v>#N/A</v>
      </c>
      <c r="E3847" s="99"/>
      <c r="F3847" s="60" t="e">
        <f>VLOOKUP($E3847:$E$5004,'PLANO DE APLICAÇÃO'!$A$5:$B$1002,2,0)</f>
        <v>#N/A</v>
      </c>
      <c r="G3847" s="28"/>
      <c r="H3847" s="29" t="str">
        <f>IF(G3847=1,'ANEXO RP14'!$A$51,(IF(G3847=2,'ANEXO RP14'!$A$52,(IF(G3847=3,'ANEXO RP14'!$A$53,(IF(G3847=4,'ANEXO RP14'!$A$54,(IF(G3847=5,'ANEXO RP14'!$A$55,(IF(G3847=6,'ANEXO RP14'!$A$56,(IF(G3847=7,'ANEXO RP14'!$A$57,(IF(G3847=8,'ANEXO RP14'!$A$58,(IF(G3847=9,'ANEXO RP14'!$A$59,(IF(G3847=10,'ANEXO RP14'!$A$60,(IF(G3847=11,'ANEXO RP14'!$A$61,(IF(G3847=12,'ANEXO RP14'!$A$62,(IF(G3847=13,'ANEXO RP14'!$A$63,(IF(G3847=14,'ANEXO RP14'!$A$64,(IF(G3847=15,'ANEXO RP14'!$A$65,(IF(G3847=16,'ANEXO RP14'!$A$66," ")))))))))))))))))))))))))))))))</f>
        <v xml:space="preserve"> </v>
      </c>
      <c r="I3847" s="106"/>
      <c r="J3847" s="114"/>
      <c r="K3847" s="91"/>
    </row>
    <row r="3848" spans="1:11" s="30" customFormat="1" ht="41.25" customHeight="1" thickBot="1" x14ac:dyDescent="0.3">
      <c r="A3848" s="113"/>
      <c r="B3848" s="93"/>
      <c r="C3848" s="55"/>
      <c r="D3848" s="94" t="e">
        <f>VLOOKUP($C3847:$C$5004,$C$27:$D$5004,2,0)</f>
        <v>#N/A</v>
      </c>
      <c r="E3848" s="99"/>
      <c r="F3848" s="60" t="e">
        <f>VLOOKUP($E3848:$E$5004,'PLANO DE APLICAÇÃO'!$A$5:$B$1002,2,0)</f>
        <v>#N/A</v>
      </c>
      <c r="G3848" s="28"/>
      <c r="H3848" s="29" t="str">
        <f>IF(G3848=1,'ANEXO RP14'!$A$51,(IF(G3848=2,'ANEXO RP14'!$A$52,(IF(G3848=3,'ANEXO RP14'!$A$53,(IF(G3848=4,'ANEXO RP14'!$A$54,(IF(G3848=5,'ANEXO RP14'!$A$55,(IF(G3848=6,'ANEXO RP14'!$A$56,(IF(G3848=7,'ANEXO RP14'!$A$57,(IF(G3848=8,'ANEXO RP14'!$A$58,(IF(G3848=9,'ANEXO RP14'!$A$59,(IF(G3848=10,'ANEXO RP14'!$A$60,(IF(G3848=11,'ANEXO RP14'!$A$61,(IF(G3848=12,'ANEXO RP14'!$A$62,(IF(G3848=13,'ANEXO RP14'!$A$63,(IF(G3848=14,'ANEXO RP14'!$A$64,(IF(G3848=15,'ANEXO RP14'!$A$65,(IF(G3848=16,'ANEXO RP14'!$A$66," ")))))))))))))))))))))))))))))))</f>
        <v xml:space="preserve"> </v>
      </c>
      <c r="I3848" s="106"/>
      <c r="J3848" s="114"/>
      <c r="K3848" s="91"/>
    </row>
    <row r="3849" spans="1:11" s="30" customFormat="1" ht="41.25" customHeight="1" thickBot="1" x14ac:dyDescent="0.3">
      <c r="A3849" s="113"/>
      <c r="B3849" s="93"/>
      <c r="C3849" s="55"/>
      <c r="D3849" s="94" t="e">
        <f>VLOOKUP($C3848:$C$5004,$C$27:$D$5004,2,0)</f>
        <v>#N/A</v>
      </c>
      <c r="E3849" s="99"/>
      <c r="F3849" s="60" t="e">
        <f>VLOOKUP($E3849:$E$5004,'PLANO DE APLICAÇÃO'!$A$5:$B$1002,2,0)</f>
        <v>#N/A</v>
      </c>
      <c r="G3849" s="28"/>
      <c r="H3849" s="29" t="str">
        <f>IF(G3849=1,'ANEXO RP14'!$A$51,(IF(G3849=2,'ANEXO RP14'!$A$52,(IF(G3849=3,'ANEXO RP14'!$A$53,(IF(G3849=4,'ANEXO RP14'!$A$54,(IF(G3849=5,'ANEXO RP14'!$A$55,(IF(G3849=6,'ANEXO RP14'!$A$56,(IF(G3849=7,'ANEXO RP14'!$A$57,(IF(G3849=8,'ANEXO RP14'!$A$58,(IF(G3849=9,'ANEXO RP14'!$A$59,(IF(G3849=10,'ANEXO RP14'!$A$60,(IF(G3849=11,'ANEXO RP14'!$A$61,(IF(G3849=12,'ANEXO RP14'!$A$62,(IF(G3849=13,'ANEXO RP14'!$A$63,(IF(G3849=14,'ANEXO RP14'!$A$64,(IF(G3849=15,'ANEXO RP14'!$A$65,(IF(G3849=16,'ANEXO RP14'!$A$66," ")))))))))))))))))))))))))))))))</f>
        <v xml:space="preserve"> </v>
      </c>
      <c r="I3849" s="106"/>
      <c r="J3849" s="114"/>
      <c r="K3849" s="91"/>
    </row>
    <row r="3850" spans="1:11" s="30" customFormat="1" ht="41.25" customHeight="1" thickBot="1" x14ac:dyDescent="0.3">
      <c r="A3850" s="113"/>
      <c r="B3850" s="93"/>
      <c r="C3850" s="55"/>
      <c r="D3850" s="94" t="e">
        <f>VLOOKUP($C3849:$C$5004,$C$27:$D$5004,2,0)</f>
        <v>#N/A</v>
      </c>
      <c r="E3850" s="99"/>
      <c r="F3850" s="60" t="e">
        <f>VLOOKUP($E3850:$E$5004,'PLANO DE APLICAÇÃO'!$A$5:$B$1002,2,0)</f>
        <v>#N/A</v>
      </c>
      <c r="G3850" s="28"/>
      <c r="H3850" s="29" t="str">
        <f>IF(G3850=1,'ANEXO RP14'!$A$51,(IF(G3850=2,'ANEXO RP14'!$A$52,(IF(G3850=3,'ANEXO RP14'!$A$53,(IF(G3850=4,'ANEXO RP14'!$A$54,(IF(G3850=5,'ANEXO RP14'!$A$55,(IF(G3850=6,'ANEXO RP14'!$A$56,(IF(G3850=7,'ANEXO RP14'!$A$57,(IF(G3850=8,'ANEXO RP14'!$A$58,(IF(G3850=9,'ANEXO RP14'!$A$59,(IF(G3850=10,'ANEXO RP14'!$A$60,(IF(G3850=11,'ANEXO RP14'!$A$61,(IF(G3850=12,'ANEXO RP14'!$A$62,(IF(G3850=13,'ANEXO RP14'!$A$63,(IF(G3850=14,'ANEXO RP14'!$A$64,(IF(G3850=15,'ANEXO RP14'!$A$65,(IF(G3850=16,'ANEXO RP14'!$A$66," ")))))))))))))))))))))))))))))))</f>
        <v xml:space="preserve"> </v>
      </c>
      <c r="I3850" s="106"/>
      <c r="J3850" s="114"/>
      <c r="K3850" s="91"/>
    </row>
    <row r="3851" spans="1:11" s="30" customFormat="1" ht="41.25" customHeight="1" thickBot="1" x14ac:dyDescent="0.3">
      <c r="A3851" s="113"/>
      <c r="B3851" s="93"/>
      <c r="C3851" s="55"/>
      <c r="D3851" s="94" t="e">
        <f>VLOOKUP($C3850:$C$5004,$C$27:$D$5004,2,0)</f>
        <v>#N/A</v>
      </c>
      <c r="E3851" s="99"/>
      <c r="F3851" s="60" t="e">
        <f>VLOOKUP($E3851:$E$5004,'PLANO DE APLICAÇÃO'!$A$5:$B$1002,2,0)</f>
        <v>#N/A</v>
      </c>
      <c r="G3851" s="28"/>
      <c r="H3851" s="29" t="str">
        <f>IF(G3851=1,'ANEXO RP14'!$A$51,(IF(G3851=2,'ANEXO RP14'!$A$52,(IF(G3851=3,'ANEXO RP14'!$A$53,(IF(G3851=4,'ANEXO RP14'!$A$54,(IF(G3851=5,'ANEXO RP14'!$A$55,(IF(G3851=6,'ANEXO RP14'!$A$56,(IF(G3851=7,'ANEXO RP14'!$A$57,(IF(G3851=8,'ANEXO RP14'!$A$58,(IF(G3851=9,'ANEXO RP14'!$A$59,(IF(G3851=10,'ANEXO RP14'!$A$60,(IF(G3851=11,'ANEXO RP14'!$A$61,(IF(G3851=12,'ANEXO RP14'!$A$62,(IF(G3851=13,'ANEXO RP14'!$A$63,(IF(G3851=14,'ANEXO RP14'!$A$64,(IF(G3851=15,'ANEXO RP14'!$A$65,(IF(G3851=16,'ANEXO RP14'!$A$66," ")))))))))))))))))))))))))))))))</f>
        <v xml:space="preserve"> </v>
      </c>
      <c r="I3851" s="106"/>
      <c r="J3851" s="114"/>
      <c r="K3851" s="91"/>
    </row>
    <row r="3852" spans="1:11" s="30" customFormat="1" ht="41.25" customHeight="1" thickBot="1" x14ac:dyDescent="0.3">
      <c r="A3852" s="113"/>
      <c r="B3852" s="93"/>
      <c r="C3852" s="55"/>
      <c r="D3852" s="94" t="e">
        <f>VLOOKUP($C3851:$C$5004,$C$27:$D$5004,2,0)</f>
        <v>#N/A</v>
      </c>
      <c r="E3852" s="99"/>
      <c r="F3852" s="60" t="e">
        <f>VLOOKUP($E3852:$E$5004,'PLANO DE APLICAÇÃO'!$A$5:$B$1002,2,0)</f>
        <v>#N/A</v>
      </c>
      <c r="G3852" s="28"/>
      <c r="H3852" s="29" t="str">
        <f>IF(G3852=1,'ANEXO RP14'!$A$51,(IF(G3852=2,'ANEXO RP14'!$A$52,(IF(G3852=3,'ANEXO RP14'!$A$53,(IF(G3852=4,'ANEXO RP14'!$A$54,(IF(G3852=5,'ANEXO RP14'!$A$55,(IF(G3852=6,'ANEXO RP14'!$A$56,(IF(G3852=7,'ANEXO RP14'!$A$57,(IF(G3852=8,'ANEXO RP14'!$A$58,(IF(G3852=9,'ANEXO RP14'!$A$59,(IF(G3852=10,'ANEXO RP14'!$A$60,(IF(G3852=11,'ANEXO RP14'!$A$61,(IF(G3852=12,'ANEXO RP14'!$A$62,(IF(G3852=13,'ANEXO RP14'!$A$63,(IF(G3852=14,'ANEXO RP14'!$A$64,(IF(G3852=15,'ANEXO RP14'!$A$65,(IF(G3852=16,'ANEXO RP14'!$A$66," ")))))))))))))))))))))))))))))))</f>
        <v xml:space="preserve"> </v>
      </c>
      <c r="I3852" s="106"/>
      <c r="J3852" s="114"/>
      <c r="K3852" s="91"/>
    </row>
    <row r="3853" spans="1:11" s="30" customFormat="1" ht="41.25" customHeight="1" thickBot="1" x14ac:dyDescent="0.3">
      <c r="A3853" s="113"/>
      <c r="B3853" s="93"/>
      <c r="C3853" s="55"/>
      <c r="D3853" s="94" t="e">
        <f>VLOOKUP($C3852:$C$5004,$C$27:$D$5004,2,0)</f>
        <v>#N/A</v>
      </c>
      <c r="E3853" s="99"/>
      <c r="F3853" s="60" t="e">
        <f>VLOOKUP($E3853:$E$5004,'PLANO DE APLICAÇÃO'!$A$5:$B$1002,2,0)</f>
        <v>#N/A</v>
      </c>
      <c r="G3853" s="28"/>
      <c r="H3853" s="29" t="str">
        <f>IF(G3853=1,'ANEXO RP14'!$A$51,(IF(G3853=2,'ANEXO RP14'!$A$52,(IF(G3853=3,'ANEXO RP14'!$A$53,(IF(G3853=4,'ANEXO RP14'!$A$54,(IF(G3853=5,'ANEXO RP14'!$A$55,(IF(G3853=6,'ANEXO RP14'!$A$56,(IF(G3853=7,'ANEXO RP14'!$A$57,(IF(G3853=8,'ANEXO RP14'!$A$58,(IF(G3853=9,'ANEXO RP14'!$A$59,(IF(G3853=10,'ANEXO RP14'!$A$60,(IF(G3853=11,'ANEXO RP14'!$A$61,(IF(G3853=12,'ANEXO RP14'!$A$62,(IF(G3853=13,'ANEXO RP14'!$A$63,(IF(G3853=14,'ANEXO RP14'!$A$64,(IF(G3853=15,'ANEXO RP14'!$A$65,(IF(G3853=16,'ANEXO RP14'!$A$66," ")))))))))))))))))))))))))))))))</f>
        <v xml:space="preserve"> </v>
      </c>
      <c r="I3853" s="106"/>
      <c r="J3853" s="114"/>
      <c r="K3853" s="91"/>
    </row>
    <row r="3854" spans="1:11" s="30" customFormat="1" ht="41.25" customHeight="1" thickBot="1" x14ac:dyDescent="0.3">
      <c r="A3854" s="113"/>
      <c r="B3854" s="93"/>
      <c r="C3854" s="55"/>
      <c r="D3854" s="94" t="e">
        <f>VLOOKUP($C3853:$C$5004,$C$27:$D$5004,2,0)</f>
        <v>#N/A</v>
      </c>
      <c r="E3854" s="99"/>
      <c r="F3854" s="60" t="e">
        <f>VLOOKUP($E3854:$E$5004,'PLANO DE APLICAÇÃO'!$A$5:$B$1002,2,0)</f>
        <v>#N/A</v>
      </c>
      <c r="G3854" s="28"/>
      <c r="H3854" s="29" t="str">
        <f>IF(G3854=1,'ANEXO RP14'!$A$51,(IF(G3854=2,'ANEXO RP14'!$A$52,(IF(G3854=3,'ANEXO RP14'!$A$53,(IF(G3854=4,'ANEXO RP14'!$A$54,(IF(G3854=5,'ANEXO RP14'!$A$55,(IF(G3854=6,'ANEXO RP14'!$A$56,(IF(G3854=7,'ANEXO RP14'!$A$57,(IF(G3854=8,'ANEXO RP14'!$A$58,(IF(G3854=9,'ANEXO RP14'!$A$59,(IF(G3854=10,'ANEXO RP14'!$A$60,(IF(G3854=11,'ANEXO RP14'!$A$61,(IF(G3854=12,'ANEXO RP14'!$A$62,(IF(G3854=13,'ANEXO RP14'!$A$63,(IF(G3854=14,'ANEXO RP14'!$A$64,(IF(G3854=15,'ANEXO RP14'!$A$65,(IF(G3854=16,'ANEXO RP14'!$A$66," ")))))))))))))))))))))))))))))))</f>
        <v xml:space="preserve"> </v>
      </c>
      <c r="I3854" s="106"/>
      <c r="J3854" s="114"/>
      <c r="K3854" s="91"/>
    </row>
    <row r="3855" spans="1:11" s="30" customFormat="1" ht="41.25" customHeight="1" thickBot="1" x14ac:dyDescent="0.3">
      <c r="A3855" s="113"/>
      <c r="B3855" s="93"/>
      <c r="C3855" s="55"/>
      <c r="D3855" s="94" t="e">
        <f>VLOOKUP($C3854:$C$5004,$C$27:$D$5004,2,0)</f>
        <v>#N/A</v>
      </c>
      <c r="E3855" s="99"/>
      <c r="F3855" s="60" t="e">
        <f>VLOOKUP($E3855:$E$5004,'PLANO DE APLICAÇÃO'!$A$5:$B$1002,2,0)</f>
        <v>#N/A</v>
      </c>
      <c r="G3855" s="28"/>
      <c r="H3855" s="29" t="str">
        <f>IF(G3855=1,'ANEXO RP14'!$A$51,(IF(G3855=2,'ANEXO RP14'!$A$52,(IF(G3855=3,'ANEXO RP14'!$A$53,(IF(G3855=4,'ANEXO RP14'!$A$54,(IF(G3855=5,'ANEXO RP14'!$A$55,(IF(G3855=6,'ANEXO RP14'!$A$56,(IF(G3855=7,'ANEXO RP14'!$A$57,(IF(G3855=8,'ANEXO RP14'!$A$58,(IF(G3855=9,'ANEXO RP14'!$A$59,(IF(G3855=10,'ANEXO RP14'!$A$60,(IF(G3855=11,'ANEXO RP14'!$A$61,(IF(G3855=12,'ANEXO RP14'!$A$62,(IF(G3855=13,'ANEXO RP14'!$A$63,(IF(G3855=14,'ANEXO RP14'!$A$64,(IF(G3855=15,'ANEXO RP14'!$A$65,(IF(G3855=16,'ANEXO RP14'!$A$66," ")))))))))))))))))))))))))))))))</f>
        <v xml:space="preserve"> </v>
      </c>
      <c r="I3855" s="106"/>
      <c r="J3855" s="114"/>
      <c r="K3855" s="91"/>
    </row>
    <row r="3856" spans="1:11" s="30" customFormat="1" ht="41.25" customHeight="1" thickBot="1" x14ac:dyDescent="0.3">
      <c r="A3856" s="113"/>
      <c r="B3856" s="93"/>
      <c r="C3856" s="55"/>
      <c r="D3856" s="94" t="e">
        <f>VLOOKUP($C3855:$C$5004,$C$27:$D$5004,2,0)</f>
        <v>#N/A</v>
      </c>
      <c r="E3856" s="99"/>
      <c r="F3856" s="60" t="e">
        <f>VLOOKUP($E3856:$E$5004,'PLANO DE APLICAÇÃO'!$A$5:$B$1002,2,0)</f>
        <v>#N/A</v>
      </c>
      <c r="G3856" s="28"/>
      <c r="H3856" s="29" t="str">
        <f>IF(G3856=1,'ANEXO RP14'!$A$51,(IF(G3856=2,'ANEXO RP14'!$A$52,(IF(G3856=3,'ANEXO RP14'!$A$53,(IF(G3856=4,'ANEXO RP14'!$A$54,(IF(G3856=5,'ANEXO RP14'!$A$55,(IF(G3856=6,'ANEXO RP14'!$A$56,(IF(G3856=7,'ANEXO RP14'!$A$57,(IF(G3856=8,'ANEXO RP14'!$A$58,(IF(G3856=9,'ANEXO RP14'!$A$59,(IF(G3856=10,'ANEXO RP14'!$A$60,(IF(G3856=11,'ANEXO RP14'!$A$61,(IF(G3856=12,'ANEXO RP14'!$A$62,(IF(G3856=13,'ANEXO RP14'!$A$63,(IF(G3856=14,'ANEXO RP14'!$A$64,(IF(G3856=15,'ANEXO RP14'!$A$65,(IF(G3856=16,'ANEXO RP14'!$A$66," ")))))))))))))))))))))))))))))))</f>
        <v xml:space="preserve"> </v>
      </c>
      <c r="I3856" s="106"/>
      <c r="J3856" s="114"/>
      <c r="K3856" s="91"/>
    </row>
    <row r="3857" spans="1:11" s="30" customFormat="1" ht="41.25" customHeight="1" thickBot="1" x14ac:dyDescent="0.3">
      <c r="A3857" s="113"/>
      <c r="B3857" s="93"/>
      <c r="C3857" s="55"/>
      <c r="D3857" s="94" t="e">
        <f>VLOOKUP($C3856:$C$5004,$C$27:$D$5004,2,0)</f>
        <v>#N/A</v>
      </c>
      <c r="E3857" s="99"/>
      <c r="F3857" s="60" t="e">
        <f>VLOOKUP($E3857:$E$5004,'PLANO DE APLICAÇÃO'!$A$5:$B$1002,2,0)</f>
        <v>#N/A</v>
      </c>
      <c r="G3857" s="28"/>
      <c r="H3857" s="29" t="str">
        <f>IF(G3857=1,'ANEXO RP14'!$A$51,(IF(G3857=2,'ANEXO RP14'!$A$52,(IF(G3857=3,'ANEXO RP14'!$A$53,(IF(G3857=4,'ANEXO RP14'!$A$54,(IF(G3857=5,'ANEXO RP14'!$A$55,(IF(G3857=6,'ANEXO RP14'!$A$56,(IF(G3857=7,'ANEXO RP14'!$A$57,(IF(G3857=8,'ANEXO RP14'!$A$58,(IF(G3857=9,'ANEXO RP14'!$A$59,(IF(G3857=10,'ANEXO RP14'!$A$60,(IF(G3857=11,'ANEXO RP14'!$A$61,(IF(G3857=12,'ANEXO RP14'!$A$62,(IF(G3857=13,'ANEXO RP14'!$A$63,(IF(G3857=14,'ANEXO RP14'!$A$64,(IF(G3857=15,'ANEXO RP14'!$A$65,(IF(G3857=16,'ANEXO RP14'!$A$66," ")))))))))))))))))))))))))))))))</f>
        <v xml:space="preserve"> </v>
      </c>
      <c r="I3857" s="106"/>
      <c r="J3857" s="114"/>
      <c r="K3857" s="91"/>
    </row>
    <row r="3858" spans="1:11" s="30" customFormat="1" ht="41.25" customHeight="1" thickBot="1" x14ac:dyDescent="0.3">
      <c r="A3858" s="113"/>
      <c r="B3858" s="93"/>
      <c r="C3858" s="55"/>
      <c r="D3858" s="94" t="e">
        <f>VLOOKUP($C3857:$C$5004,$C$27:$D$5004,2,0)</f>
        <v>#N/A</v>
      </c>
      <c r="E3858" s="99"/>
      <c r="F3858" s="60" t="e">
        <f>VLOOKUP($E3858:$E$5004,'PLANO DE APLICAÇÃO'!$A$5:$B$1002,2,0)</f>
        <v>#N/A</v>
      </c>
      <c r="G3858" s="28"/>
      <c r="H3858" s="29" t="str">
        <f>IF(G3858=1,'ANEXO RP14'!$A$51,(IF(G3858=2,'ANEXO RP14'!$A$52,(IF(G3858=3,'ANEXO RP14'!$A$53,(IF(G3858=4,'ANEXO RP14'!$A$54,(IF(G3858=5,'ANEXO RP14'!$A$55,(IF(G3858=6,'ANEXO RP14'!$A$56,(IF(G3858=7,'ANEXO RP14'!$A$57,(IF(G3858=8,'ANEXO RP14'!$A$58,(IF(G3858=9,'ANEXO RP14'!$A$59,(IF(G3858=10,'ANEXO RP14'!$A$60,(IF(G3858=11,'ANEXO RP14'!$A$61,(IF(G3858=12,'ANEXO RP14'!$A$62,(IF(G3858=13,'ANEXO RP14'!$A$63,(IF(G3858=14,'ANEXO RP14'!$A$64,(IF(G3858=15,'ANEXO RP14'!$A$65,(IF(G3858=16,'ANEXO RP14'!$A$66," ")))))))))))))))))))))))))))))))</f>
        <v xml:space="preserve"> </v>
      </c>
      <c r="I3858" s="106"/>
      <c r="J3858" s="114"/>
      <c r="K3858" s="91"/>
    </row>
    <row r="3859" spans="1:11" s="30" customFormat="1" ht="41.25" customHeight="1" thickBot="1" x14ac:dyDescent="0.3">
      <c r="A3859" s="113"/>
      <c r="B3859" s="93"/>
      <c r="C3859" s="55"/>
      <c r="D3859" s="94" t="e">
        <f>VLOOKUP($C3858:$C$5004,$C$27:$D$5004,2,0)</f>
        <v>#N/A</v>
      </c>
      <c r="E3859" s="99"/>
      <c r="F3859" s="60" t="e">
        <f>VLOOKUP($E3859:$E$5004,'PLANO DE APLICAÇÃO'!$A$5:$B$1002,2,0)</f>
        <v>#N/A</v>
      </c>
      <c r="G3859" s="28"/>
      <c r="H3859" s="29" t="str">
        <f>IF(G3859=1,'ANEXO RP14'!$A$51,(IF(G3859=2,'ANEXO RP14'!$A$52,(IF(G3859=3,'ANEXO RP14'!$A$53,(IF(G3859=4,'ANEXO RP14'!$A$54,(IF(G3859=5,'ANEXO RP14'!$A$55,(IF(G3859=6,'ANEXO RP14'!$A$56,(IF(G3859=7,'ANEXO RP14'!$A$57,(IF(G3859=8,'ANEXO RP14'!$A$58,(IF(G3859=9,'ANEXO RP14'!$A$59,(IF(G3859=10,'ANEXO RP14'!$A$60,(IF(G3859=11,'ANEXO RP14'!$A$61,(IF(G3859=12,'ANEXO RP14'!$A$62,(IF(G3859=13,'ANEXO RP14'!$A$63,(IF(G3859=14,'ANEXO RP14'!$A$64,(IF(G3859=15,'ANEXO RP14'!$A$65,(IF(G3859=16,'ANEXO RP14'!$A$66," ")))))))))))))))))))))))))))))))</f>
        <v xml:space="preserve"> </v>
      </c>
      <c r="I3859" s="106"/>
      <c r="J3859" s="114"/>
      <c r="K3859" s="91"/>
    </row>
    <row r="3860" spans="1:11" s="30" customFormat="1" ht="41.25" customHeight="1" thickBot="1" x14ac:dyDescent="0.3">
      <c r="A3860" s="113"/>
      <c r="B3860" s="93"/>
      <c r="C3860" s="55"/>
      <c r="D3860" s="94" t="e">
        <f>VLOOKUP($C3859:$C$5004,$C$27:$D$5004,2,0)</f>
        <v>#N/A</v>
      </c>
      <c r="E3860" s="99"/>
      <c r="F3860" s="60" t="e">
        <f>VLOOKUP($E3860:$E$5004,'PLANO DE APLICAÇÃO'!$A$5:$B$1002,2,0)</f>
        <v>#N/A</v>
      </c>
      <c r="G3860" s="28"/>
      <c r="H3860" s="29" t="str">
        <f>IF(G3860=1,'ANEXO RP14'!$A$51,(IF(G3860=2,'ANEXO RP14'!$A$52,(IF(G3860=3,'ANEXO RP14'!$A$53,(IF(G3860=4,'ANEXO RP14'!$A$54,(IF(G3860=5,'ANEXO RP14'!$A$55,(IF(G3860=6,'ANEXO RP14'!$A$56,(IF(G3860=7,'ANEXO RP14'!$A$57,(IF(G3860=8,'ANEXO RP14'!$A$58,(IF(G3860=9,'ANEXO RP14'!$A$59,(IF(G3860=10,'ANEXO RP14'!$A$60,(IF(G3860=11,'ANEXO RP14'!$A$61,(IF(G3860=12,'ANEXO RP14'!$A$62,(IF(G3860=13,'ANEXO RP14'!$A$63,(IF(G3860=14,'ANEXO RP14'!$A$64,(IF(G3860=15,'ANEXO RP14'!$A$65,(IF(G3860=16,'ANEXO RP14'!$A$66," ")))))))))))))))))))))))))))))))</f>
        <v xml:space="preserve"> </v>
      </c>
      <c r="I3860" s="106"/>
      <c r="J3860" s="114"/>
      <c r="K3860" s="91"/>
    </row>
    <row r="3861" spans="1:11" s="30" customFormat="1" ht="41.25" customHeight="1" thickBot="1" x14ac:dyDescent="0.3">
      <c r="A3861" s="113"/>
      <c r="B3861" s="93"/>
      <c r="C3861" s="55"/>
      <c r="D3861" s="94" t="e">
        <f>VLOOKUP($C3860:$C$5004,$C$27:$D$5004,2,0)</f>
        <v>#N/A</v>
      </c>
      <c r="E3861" s="99"/>
      <c r="F3861" s="60" t="e">
        <f>VLOOKUP($E3861:$E$5004,'PLANO DE APLICAÇÃO'!$A$5:$B$1002,2,0)</f>
        <v>#N/A</v>
      </c>
      <c r="G3861" s="28"/>
      <c r="H3861" s="29" t="str">
        <f>IF(G3861=1,'ANEXO RP14'!$A$51,(IF(G3861=2,'ANEXO RP14'!$A$52,(IF(G3861=3,'ANEXO RP14'!$A$53,(IF(G3861=4,'ANEXO RP14'!$A$54,(IF(G3861=5,'ANEXO RP14'!$A$55,(IF(G3861=6,'ANEXO RP14'!$A$56,(IF(G3861=7,'ANEXO RP14'!$A$57,(IF(G3861=8,'ANEXO RP14'!$A$58,(IF(G3861=9,'ANEXO RP14'!$A$59,(IF(G3861=10,'ANEXO RP14'!$A$60,(IF(G3861=11,'ANEXO RP14'!$A$61,(IF(G3861=12,'ANEXO RP14'!$A$62,(IF(G3861=13,'ANEXO RP14'!$A$63,(IF(G3861=14,'ANEXO RP14'!$A$64,(IF(G3861=15,'ANEXO RP14'!$A$65,(IF(G3861=16,'ANEXO RP14'!$A$66," ")))))))))))))))))))))))))))))))</f>
        <v xml:space="preserve"> </v>
      </c>
      <c r="I3861" s="106"/>
      <c r="J3861" s="114"/>
      <c r="K3861" s="91"/>
    </row>
    <row r="3862" spans="1:11" s="30" customFormat="1" ht="41.25" customHeight="1" thickBot="1" x14ac:dyDescent="0.3">
      <c r="A3862" s="113"/>
      <c r="B3862" s="93"/>
      <c r="C3862" s="55"/>
      <c r="D3862" s="94" t="e">
        <f>VLOOKUP($C3861:$C$5004,$C$27:$D$5004,2,0)</f>
        <v>#N/A</v>
      </c>
      <c r="E3862" s="99"/>
      <c r="F3862" s="60" t="e">
        <f>VLOOKUP($E3862:$E$5004,'PLANO DE APLICAÇÃO'!$A$5:$B$1002,2,0)</f>
        <v>#N/A</v>
      </c>
      <c r="G3862" s="28"/>
      <c r="H3862" s="29" t="str">
        <f>IF(G3862=1,'ANEXO RP14'!$A$51,(IF(G3862=2,'ANEXO RP14'!$A$52,(IF(G3862=3,'ANEXO RP14'!$A$53,(IF(G3862=4,'ANEXO RP14'!$A$54,(IF(G3862=5,'ANEXO RP14'!$A$55,(IF(G3862=6,'ANEXO RP14'!$A$56,(IF(G3862=7,'ANEXO RP14'!$A$57,(IF(G3862=8,'ANEXO RP14'!$A$58,(IF(G3862=9,'ANEXO RP14'!$A$59,(IF(G3862=10,'ANEXO RP14'!$A$60,(IF(G3862=11,'ANEXO RP14'!$A$61,(IF(G3862=12,'ANEXO RP14'!$A$62,(IF(G3862=13,'ANEXO RP14'!$A$63,(IF(G3862=14,'ANEXO RP14'!$A$64,(IF(G3862=15,'ANEXO RP14'!$A$65,(IF(G3862=16,'ANEXO RP14'!$A$66," ")))))))))))))))))))))))))))))))</f>
        <v xml:space="preserve"> </v>
      </c>
      <c r="I3862" s="106"/>
      <c r="J3862" s="114"/>
      <c r="K3862" s="91"/>
    </row>
    <row r="3863" spans="1:11" s="30" customFormat="1" ht="41.25" customHeight="1" thickBot="1" x14ac:dyDescent="0.3">
      <c r="A3863" s="113"/>
      <c r="B3863" s="93"/>
      <c r="C3863" s="55"/>
      <c r="D3863" s="94" t="e">
        <f>VLOOKUP($C3862:$C$5004,$C$27:$D$5004,2,0)</f>
        <v>#N/A</v>
      </c>
      <c r="E3863" s="99"/>
      <c r="F3863" s="60" t="e">
        <f>VLOOKUP($E3863:$E$5004,'PLANO DE APLICAÇÃO'!$A$5:$B$1002,2,0)</f>
        <v>#N/A</v>
      </c>
      <c r="G3863" s="28"/>
      <c r="H3863" s="29" t="str">
        <f>IF(G3863=1,'ANEXO RP14'!$A$51,(IF(G3863=2,'ANEXO RP14'!$A$52,(IF(G3863=3,'ANEXO RP14'!$A$53,(IF(G3863=4,'ANEXO RP14'!$A$54,(IF(G3863=5,'ANEXO RP14'!$A$55,(IF(G3863=6,'ANEXO RP14'!$A$56,(IF(G3863=7,'ANEXO RP14'!$A$57,(IF(G3863=8,'ANEXO RP14'!$A$58,(IF(G3863=9,'ANEXO RP14'!$A$59,(IF(G3863=10,'ANEXO RP14'!$A$60,(IF(G3863=11,'ANEXO RP14'!$A$61,(IF(G3863=12,'ANEXO RP14'!$A$62,(IF(G3863=13,'ANEXO RP14'!$A$63,(IF(G3863=14,'ANEXO RP14'!$A$64,(IF(G3863=15,'ANEXO RP14'!$A$65,(IF(G3863=16,'ANEXO RP14'!$A$66," ")))))))))))))))))))))))))))))))</f>
        <v xml:space="preserve"> </v>
      </c>
      <c r="I3863" s="106"/>
      <c r="J3863" s="114"/>
      <c r="K3863" s="91"/>
    </row>
    <row r="3864" spans="1:11" s="30" customFormat="1" ht="41.25" customHeight="1" thickBot="1" x14ac:dyDescent="0.3">
      <c r="A3864" s="113"/>
      <c r="B3864" s="93"/>
      <c r="C3864" s="55"/>
      <c r="D3864" s="94" t="e">
        <f>VLOOKUP($C3863:$C$5004,$C$27:$D$5004,2,0)</f>
        <v>#N/A</v>
      </c>
      <c r="E3864" s="99"/>
      <c r="F3864" s="60" t="e">
        <f>VLOOKUP($E3864:$E$5004,'PLANO DE APLICAÇÃO'!$A$5:$B$1002,2,0)</f>
        <v>#N/A</v>
      </c>
      <c r="G3864" s="28"/>
      <c r="H3864" s="29" t="str">
        <f>IF(G3864=1,'ANEXO RP14'!$A$51,(IF(G3864=2,'ANEXO RP14'!$A$52,(IF(G3864=3,'ANEXO RP14'!$A$53,(IF(G3864=4,'ANEXO RP14'!$A$54,(IF(G3864=5,'ANEXO RP14'!$A$55,(IF(G3864=6,'ANEXO RP14'!$A$56,(IF(G3864=7,'ANEXO RP14'!$A$57,(IF(G3864=8,'ANEXO RP14'!$A$58,(IF(G3864=9,'ANEXO RP14'!$A$59,(IF(G3864=10,'ANEXO RP14'!$A$60,(IF(G3864=11,'ANEXO RP14'!$A$61,(IF(G3864=12,'ANEXO RP14'!$A$62,(IF(G3864=13,'ANEXO RP14'!$A$63,(IF(G3864=14,'ANEXO RP14'!$A$64,(IF(G3864=15,'ANEXO RP14'!$A$65,(IF(G3864=16,'ANEXO RP14'!$A$66," ")))))))))))))))))))))))))))))))</f>
        <v xml:space="preserve"> </v>
      </c>
      <c r="I3864" s="106"/>
      <c r="J3864" s="114"/>
      <c r="K3864" s="91"/>
    </row>
    <row r="3865" spans="1:11" s="30" customFormat="1" ht="41.25" customHeight="1" thickBot="1" x14ac:dyDescent="0.3">
      <c r="A3865" s="113"/>
      <c r="B3865" s="93"/>
      <c r="C3865" s="55"/>
      <c r="D3865" s="94" t="e">
        <f>VLOOKUP($C3864:$C$5004,$C$27:$D$5004,2,0)</f>
        <v>#N/A</v>
      </c>
      <c r="E3865" s="99"/>
      <c r="F3865" s="60" t="e">
        <f>VLOOKUP($E3865:$E$5004,'PLANO DE APLICAÇÃO'!$A$5:$B$1002,2,0)</f>
        <v>#N/A</v>
      </c>
      <c r="G3865" s="28"/>
      <c r="H3865" s="29" t="str">
        <f>IF(G3865=1,'ANEXO RP14'!$A$51,(IF(G3865=2,'ANEXO RP14'!$A$52,(IF(G3865=3,'ANEXO RP14'!$A$53,(IF(G3865=4,'ANEXO RP14'!$A$54,(IF(G3865=5,'ANEXO RP14'!$A$55,(IF(G3865=6,'ANEXO RP14'!$A$56,(IF(G3865=7,'ANEXO RP14'!$A$57,(IF(G3865=8,'ANEXO RP14'!$A$58,(IF(G3865=9,'ANEXO RP14'!$A$59,(IF(G3865=10,'ANEXO RP14'!$A$60,(IF(G3865=11,'ANEXO RP14'!$A$61,(IF(G3865=12,'ANEXO RP14'!$A$62,(IF(G3865=13,'ANEXO RP14'!$A$63,(IF(G3865=14,'ANEXO RP14'!$A$64,(IF(G3865=15,'ANEXO RP14'!$A$65,(IF(G3865=16,'ANEXO RP14'!$A$66," ")))))))))))))))))))))))))))))))</f>
        <v xml:space="preserve"> </v>
      </c>
      <c r="I3865" s="106"/>
      <c r="J3865" s="114"/>
      <c r="K3865" s="91"/>
    </row>
    <row r="3866" spans="1:11" s="30" customFormat="1" ht="41.25" customHeight="1" thickBot="1" x14ac:dyDescent="0.3">
      <c r="A3866" s="113"/>
      <c r="B3866" s="93"/>
      <c r="C3866" s="55"/>
      <c r="D3866" s="94" t="e">
        <f>VLOOKUP($C3865:$C$5004,$C$27:$D$5004,2,0)</f>
        <v>#N/A</v>
      </c>
      <c r="E3866" s="99"/>
      <c r="F3866" s="60" t="e">
        <f>VLOOKUP($E3866:$E$5004,'PLANO DE APLICAÇÃO'!$A$5:$B$1002,2,0)</f>
        <v>#N/A</v>
      </c>
      <c r="G3866" s="28"/>
      <c r="H3866" s="29" t="str">
        <f>IF(G3866=1,'ANEXO RP14'!$A$51,(IF(G3866=2,'ANEXO RP14'!$A$52,(IF(G3866=3,'ANEXO RP14'!$A$53,(IF(G3866=4,'ANEXO RP14'!$A$54,(IF(G3866=5,'ANEXO RP14'!$A$55,(IF(G3866=6,'ANEXO RP14'!$A$56,(IF(G3866=7,'ANEXO RP14'!$A$57,(IF(G3866=8,'ANEXO RP14'!$A$58,(IF(G3866=9,'ANEXO RP14'!$A$59,(IF(G3866=10,'ANEXO RP14'!$A$60,(IF(G3866=11,'ANEXO RP14'!$A$61,(IF(G3866=12,'ANEXO RP14'!$A$62,(IF(G3866=13,'ANEXO RP14'!$A$63,(IF(G3866=14,'ANEXO RP14'!$A$64,(IF(G3866=15,'ANEXO RP14'!$A$65,(IF(G3866=16,'ANEXO RP14'!$A$66," ")))))))))))))))))))))))))))))))</f>
        <v xml:space="preserve"> </v>
      </c>
      <c r="I3866" s="106"/>
      <c r="J3866" s="114"/>
      <c r="K3866" s="91"/>
    </row>
    <row r="3867" spans="1:11" s="30" customFormat="1" ht="41.25" customHeight="1" thickBot="1" x14ac:dyDescent="0.3">
      <c r="A3867" s="113"/>
      <c r="B3867" s="93"/>
      <c r="C3867" s="55"/>
      <c r="D3867" s="94" t="e">
        <f>VLOOKUP($C3866:$C$5004,$C$27:$D$5004,2,0)</f>
        <v>#N/A</v>
      </c>
      <c r="E3867" s="99"/>
      <c r="F3867" s="60" t="e">
        <f>VLOOKUP($E3867:$E$5004,'PLANO DE APLICAÇÃO'!$A$5:$B$1002,2,0)</f>
        <v>#N/A</v>
      </c>
      <c r="G3867" s="28"/>
      <c r="H3867" s="29" t="str">
        <f>IF(G3867=1,'ANEXO RP14'!$A$51,(IF(G3867=2,'ANEXO RP14'!$A$52,(IF(G3867=3,'ANEXO RP14'!$A$53,(IF(G3867=4,'ANEXO RP14'!$A$54,(IF(G3867=5,'ANEXO RP14'!$A$55,(IF(G3867=6,'ANEXO RP14'!$A$56,(IF(G3867=7,'ANEXO RP14'!$A$57,(IF(G3867=8,'ANEXO RP14'!$A$58,(IF(G3867=9,'ANEXO RP14'!$A$59,(IF(G3867=10,'ANEXO RP14'!$A$60,(IF(G3867=11,'ANEXO RP14'!$A$61,(IF(G3867=12,'ANEXO RP14'!$A$62,(IF(G3867=13,'ANEXO RP14'!$A$63,(IF(G3867=14,'ANEXO RP14'!$A$64,(IF(G3867=15,'ANEXO RP14'!$A$65,(IF(G3867=16,'ANEXO RP14'!$A$66," ")))))))))))))))))))))))))))))))</f>
        <v xml:space="preserve"> </v>
      </c>
      <c r="I3867" s="106"/>
      <c r="J3867" s="114"/>
      <c r="K3867" s="91"/>
    </row>
    <row r="3868" spans="1:11" s="30" customFormat="1" ht="41.25" customHeight="1" thickBot="1" x14ac:dyDescent="0.3">
      <c r="A3868" s="113"/>
      <c r="B3868" s="93"/>
      <c r="C3868" s="55"/>
      <c r="D3868" s="94" t="e">
        <f>VLOOKUP($C3867:$C$5004,$C$27:$D$5004,2,0)</f>
        <v>#N/A</v>
      </c>
      <c r="E3868" s="99"/>
      <c r="F3868" s="60" t="e">
        <f>VLOOKUP($E3868:$E$5004,'PLANO DE APLICAÇÃO'!$A$5:$B$1002,2,0)</f>
        <v>#N/A</v>
      </c>
      <c r="G3868" s="28"/>
      <c r="H3868" s="29" t="str">
        <f>IF(G3868=1,'ANEXO RP14'!$A$51,(IF(G3868=2,'ANEXO RP14'!$A$52,(IF(G3868=3,'ANEXO RP14'!$A$53,(IF(G3868=4,'ANEXO RP14'!$A$54,(IF(G3868=5,'ANEXO RP14'!$A$55,(IF(G3868=6,'ANEXO RP14'!$A$56,(IF(G3868=7,'ANEXO RP14'!$A$57,(IF(G3868=8,'ANEXO RP14'!$A$58,(IF(G3868=9,'ANEXO RP14'!$A$59,(IF(G3868=10,'ANEXO RP14'!$A$60,(IF(G3868=11,'ANEXO RP14'!$A$61,(IF(G3868=12,'ANEXO RP14'!$A$62,(IF(G3868=13,'ANEXO RP14'!$A$63,(IF(G3868=14,'ANEXO RP14'!$A$64,(IF(G3868=15,'ANEXO RP14'!$A$65,(IF(G3868=16,'ANEXO RP14'!$A$66," ")))))))))))))))))))))))))))))))</f>
        <v xml:space="preserve"> </v>
      </c>
      <c r="I3868" s="106"/>
      <c r="J3868" s="114"/>
      <c r="K3868" s="91"/>
    </row>
    <row r="3869" spans="1:11" s="30" customFormat="1" ht="41.25" customHeight="1" thickBot="1" x14ac:dyDescent="0.3">
      <c r="A3869" s="113"/>
      <c r="B3869" s="93"/>
      <c r="C3869" s="55"/>
      <c r="D3869" s="94" t="e">
        <f>VLOOKUP($C3868:$C$5004,$C$27:$D$5004,2,0)</f>
        <v>#N/A</v>
      </c>
      <c r="E3869" s="99"/>
      <c r="F3869" s="60" t="e">
        <f>VLOOKUP($E3869:$E$5004,'PLANO DE APLICAÇÃO'!$A$5:$B$1002,2,0)</f>
        <v>#N/A</v>
      </c>
      <c r="G3869" s="28"/>
      <c r="H3869" s="29" t="str">
        <f>IF(G3869=1,'ANEXO RP14'!$A$51,(IF(G3869=2,'ANEXO RP14'!$A$52,(IF(G3869=3,'ANEXO RP14'!$A$53,(IF(G3869=4,'ANEXO RP14'!$A$54,(IF(G3869=5,'ANEXO RP14'!$A$55,(IF(G3869=6,'ANEXO RP14'!$A$56,(IF(G3869=7,'ANEXO RP14'!$A$57,(IF(G3869=8,'ANEXO RP14'!$A$58,(IF(G3869=9,'ANEXO RP14'!$A$59,(IF(G3869=10,'ANEXO RP14'!$A$60,(IF(G3869=11,'ANEXO RP14'!$A$61,(IF(G3869=12,'ANEXO RP14'!$A$62,(IF(G3869=13,'ANEXO RP14'!$A$63,(IF(G3869=14,'ANEXO RP14'!$A$64,(IF(G3869=15,'ANEXO RP14'!$A$65,(IF(G3869=16,'ANEXO RP14'!$A$66," ")))))))))))))))))))))))))))))))</f>
        <v xml:space="preserve"> </v>
      </c>
      <c r="I3869" s="106"/>
      <c r="J3869" s="114"/>
      <c r="K3869" s="91"/>
    </row>
    <row r="3870" spans="1:11" s="30" customFormat="1" ht="41.25" customHeight="1" thickBot="1" x14ac:dyDescent="0.3">
      <c r="A3870" s="113"/>
      <c r="B3870" s="93"/>
      <c r="C3870" s="55"/>
      <c r="D3870" s="94" t="e">
        <f>VLOOKUP($C3869:$C$5004,$C$27:$D$5004,2,0)</f>
        <v>#N/A</v>
      </c>
      <c r="E3870" s="99"/>
      <c r="F3870" s="60" t="e">
        <f>VLOOKUP($E3870:$E$5004,'PLANO DE APLICAÇÃO'!$A$5:$B$1002,2,0)</f>
        <v>#N/A</v>
      </c>
      <c r="G3870" s="28"/>
      <c r="H3870" s="29" t="str">
        <f>IF(G3870=1,'ANEXO RP14'!$A$51,(IF(G3870=2,'ANEXO RP14'!$A$52,(IF(G3870=3,'ANEXO RP14'!$A$53,(IF(G3870=4,'ANEXO RP14'!$A$54,(IF(G3870=5,'ANEXO RP14'!$A$55,(IF(G3870=6,'ANEXO RP14'!$A$56,(IF(G3870=7,'ANEXO RP14'!$A$57,(IF(G3870=8,'ANEXO RP14'!$A$58,(IF(G3870=9,'ANEXO RP14'!$A$59,(IF(G3870=10,'ANEXO RP14'!$A$60,(IF(G3870=11,'ANEXO RP14'!$A$61,(IF(G3870=12,'ANEXO RP14'!$A$62,(IF(G3870=13,'ANEXO RP14'!$A$63,(IF(G3870=14,'ANEXO RP14'!$A$64,(IF(G3870=15,'ANEXO RP14'!$A$65,(IF(G3870=16,'ANEXO RP14'!$A$66," ")))))))))))))))))))))))))))))))</f>
        <v xml:space="preserve"> </v>
      </c>
      <c r="I3870" s="106"/>
      <c r="J3870" s="114"/>
      <c r="K3870" s="91"/>
    </row>
    <row r="3871" spans="1:11" s="30" customFormat="1" ht="41.25" customHeight="1" thickBot="1" x14ac:dyDescent="0.3">
      <c r="A3871" s="113"/>
      <c r="B3871" s="93"/>
      <c r="C3871" s="55"/>
      <c r="D3871" s="94" t="e">
        <f>VLOOKUP($C3870:$C$5004,$C$27:$D$5004,2,0)</f>
        <v>#N/A</v>
      </c>
      <c r="E3871" s="99"/>
      <c r="F3871" s="60" t="e">
        <f>VLOOKUP($E3871:$E$5004,'PLANO DE APLICAÇÃO'!$A$5:$B$1002,2,0)</f>
        <v>#N/A</v>
      </c>
      <c r="G3871" s="28"/>
      <c r="H3871" s="29" t="str">
        <f>IF(G3871=1,'ANEXO RP14'!$A$51,(IF(G3871=2,'ANEXO RP14'!$A$52,(IF(G3871=3,'ANEXO RP14'!$A$53,(IF(G3871=4,'ANEXO RP14'!$A$54,(IF(G3871=5,'ANEXO RP14'!$A$55,(IF(G3871=6,'ANEXO RP14'!$A$56,(IF(G3871=7,'ANEXO RP14'!$A$57,(IF(G3871=8,'ANEXO RP14'!$A$58,(IF(G3871=9,'ANEXO RP14'!$A$59,(IF(G3871=10,'ANEXO RP14'!$A$60,(IF(G3871=11,'ANEXO RP14'!$A$61,(IF(G3871=12,'ANEXO RP14'!$A$62,(IF(G3871=13,'ANEXO RP14'!$A$63,(IF(G3871=14,'ANEXO RP14'!$A$64,(IF(G3871=15,'ANEXO RP14'!$A$65,(IF(G3871=16,'ANEXO RP14'!$A$66," ")))))))))))))))))))))))))))))))</f>
        <v xml:space="preserve"> </v>
      </c>
      <c r="I3871" s="106"/>
      <c r="J3871" s="114"/>
      <c r="K3871" s="91"/>
    </row>
    <row r="3872" spans="1:11" s="30" customFormat="1" ht="41.25" customHeight="1" thickBot="1" x14ac:dyDescent="0.3">
      <c r="A3872" s="113"/>
      <c r="B3872" s="93"/>
      <c r="C3872" s="55"/>
      <c r="D3872" s="94" t="e">
        <f>VLOOKUP($C3871:$C$5004,$C$27:$D$5004,2,0)</f>
        <v>#N/A</v>
      </c>
      <c r="E3872" s="99"/>
      <c r="F3872" s="60" t="e">
        <f>VLOOKUP($E3872:$E$5004,'PLANO DE APLICAÇÃO'!$A$5:$B$1002,2,0)</f>
        <v>#N/A</v>
      </c>
      <c r="G3872" s="28"/>
      <c r="H3872" s="29" t="str">
        <f>IF(G3872=1,'ANEXO RP14'!$A$51,(IF(G3872=2,'ANEXO RP14'!$A$52,(IF(G3872=3,'ANEXO RP14'!$A$53,(IF(G3872=4,'ANEXO RP14'!$A$54,(IF(G3872=5,'ANEXO RP14'!$A$55,(IF(G3872=6,'ANEXO RP14'!$A$56,(IF(G3872=7,'ANEXO RP14'!$A$57,(IF(G3872=8,'ANEXO RP14'!$A$58,(IF(G3872=9,'ANEXO RP14'!$A$59,(IF(G3872=10,'ANEXO RP14'!$A$60,(IF(G3872=11,'ANEXO RP14'!$A$61,(IF(G3872=12,'ANEXO RP14'!$A$62,(IF(G3872=13,'ANEXO RP14'!$A$63,(IF(G3872=14,'ANEXO RP14'!$A$64,(IF(G3872=15,'ANEXO RP14'!$A$65,(IF(G3872=16,'ANEXO RP14'!$A$66," ")))))))))))))))))))))))))))))))</f>
        <v xml:space="preserve"> </v>
      </c>
      <c r="I3872" s="106"/>
      <c r="J3872" s="114"/>
      <c r="K3872" s="91"/>
    </row>
    <row r="3873" spans="1:11" s="30" customFormat="1" ht="41.25" customHeight="1" thickBot="1" x14ac:dyDescent="0.3">
      <c r="A3873" s="113"/>
      <c r="B3873" s="93"/>
      <c r="C3873" s="55"/>
      <c r="D3873" s="94" t="e">
        <f>VLOOKUP($C3872:$C$5004,$C$27:$D$5004,2,0)</f>
        <v>#N/A</v>
      </c>
      <c r="E3873" s="99"/>
      <c r="F3873" s="60" t="e">
        <f>VLOOKUP($E3873:$E$5004,'PLANO DE APLICAÇÃO'!$A$5:$B$1002,2,0)</f>
        <v>#N/A</v>
      </c>
      <c r="G3873" s="28"/>
      <c r="H3873" s="29" t="str">
        <f>IF(G3873=1,'ANEXO RP14'!$A$51,(IF(G3873=2,'ANEXO RP14'!$A$52,(IF(G3873=3,'ANEXO RP14'!$A$53,(IF(G3873=4,'ANEXO RP14'!$A$54,(IF(G3873=5,'ANEXO RP14'!$A$55,(IF(G3873=6,'ANEXO RP14'!$A$56,(IF(G3873=7,'ANEXO RP14'!$A$57,(IF(G3873=8,'ANEXO RP14'!$A$58,(IF(G3873=9,'ANEXO RP14'!$A$59,(IF(G3873=10,'ANEXO RP14'!$A$60,(IF(G3873=11,'ANEXO RP14'!$A$61,(IF(G3873=12,'ANEXO RP14'!$A$62,(IF(G3873=13,'ANEXO RP14'!$A$63,(IF(G3873=14,'ANEXO RP14'!$A$64,(IF(G3873=15,'ANEXO RP14'!$A$65,(IF(G3873=16,'ANEXO RP14'!$A$66," ")))))))))))))))))))))))))))))))</f>
        <v xml:space="preserve"> </v>
      </c>
      <c r="I3873" s="106"/>
      <c r="J3873" s="114"/>
      <c r="K3873" s="91"/>
    </row>
    <row r="3874" spans="1:11" s="30" customFormat="1" ht="41.25" customHeight="1" thickBot="1" x14ac:dyDescent="0.3">
      <c r="A3874" s="113"/>
      <c r="B3874" s="93"/>
      <c r="C3874" s="55"/>
      <c r="D3874" s="94" t="e">
        <f>VLOOKUP($C3873:$C$5004,$C$27:$D$5004,2,0)</f>
        <v>#N/A</v>
      </c>
      <c r="E3874" s="99"/>
      <c r="F3874" s="60" t="e">
        <f>VLOOKUP($E3874:$E$5004,'PLANO DE APLICAÇÃO'!$A$5:$B$1002,2,0)</f>
        <v>#N/A</v>
      </c>
      <c r="G3874" s="28"/>
      <c r="H3874" s="29" t="str">
        <f>IF(G3874=1,'ANEXO RP14'!$A$51,(IF(G3874=2,'ANEXO RP14'!$A$52,(IF(G3874=3,'ANEXO RP14'!$A$53,(IF(G3874=4,'ANEXO RP14'!$A$54,(IF(G3874=5,'ANEXO RP14'!$A$55,(IF(G3874=6,'ANEXO RP14'!$A$56,(IF(G3874=7,'ANEXO RP14'!$A$57,(IF(G3874=8,'ANEXO RP14'!$A$58,(IF(G3874=9,'ANEXO RP14'!$A$59,(IF(G3874=10,'ANEXO RP14'!$A$60,(IF(G3874=11,'ANEXO RP14'!$A$61,(IF(G3874=12,'ANEXO RP14'!$A$62,(IF(G3874=13,'ANEXO RP14'!$A$63,(IF(G3874=14,'ANEXO RP14'!$A$64,(IF(G3874=15,'ANEXO RP14'!$A$65,(IF(G3874=16,'ANEXO RP14'!$A$66," ")))))))))))))))))))))))))))))))</f>
        <v xml:space="preserve"> </v>
      </c>
      <c r="I3874" s="106"/>
      <c r="J3874" s="114"/>
      <c r="K3874" s="91"/>
    </row>
    <row r="3875" spans="1:11" s="30" customFormat="1" ht="41.25" customHeight="1" thickBot="1" x14ac:dyDescent="0.3">
      <c r="A3875" s="113"/>
      <c r="B3875" s="93"/>
      <c r="C3875" s="55"/>
      <c r="D3875" s="94" t="e">
        <f>VLOOKUP($C3874:$C$5004,$C$27:$D$5004,2,0)</f>
        <v>#N/A</v>
      </c>
      <c r="E3875" s="99"/>
      <c r="F3875" s="60" t="e">
        <f>VLOOKUP($E3875:$E$5004,'PLANO DE APLICAÇÃO'!$A$5:$B$1002,2,0)</f>
        <v>#N/A</v>
      </c>
      <c r="G3875" s="28"/>
      <c r="H3875" s="29" t="str">
        <f>IF(G3875=1,'ANEXO RP14'!$A$51,(IF(G3875=2,'ANEXO RP14'!$A$52,(IF(G3875=3,'ANEXO RP14'!$A$53,(IF(G3875=4,'ANEXO RP14'!$A$54,(IF(G3875=5,'ANEXO RP14'!$A$55,(IF(G3875=6,'ANEXO RP14'!$A$56,(IF(G3875=7,'ANEXO RP14'!$A$57,(IF(G3875=8,'ANEXO RP14'!$A$58,(IF(G3875=9,'ANEXO RP14'!$A$59,(IF(G3875=10,'ANEXO RP14'!$A$60,(IF(G3875=11,'ANEXO RP14'!$A$61,(IF(G3875=12,'ANEXO RP14'!$A$62,(IF(G3875=13,'ANEXO RP14'!$A$63,(IF(G3875=14,'ANEXO RP14'!$A$64,(IF(G3875=15,'ANEXO RP14'!$A$65,(IF(G3875=16,'ANEXO RP14'!$A$66," ")))))))))))))))))))))))))))))))</f>
        <v xml:space="preserve"> </v>
      </c>
      <c r="I3875" s="106"/>
      <c r="J3875" s="114"/>
      <c r="K3875" s="91"/>
    </row>
    <row r="3876" spans="1:11" s="30" customFormat="1" ht="41.25" customHeight="1" thickBot="1" x14ac:dyDescent="0.3">
      <c r="A3876" s="113"/>
      <c r="B3876" s="93"/>
      <c r="C3876" s="55"/>
      <c r="D3876" s="94" t="e">
        <f>VLOOKUP($C3875:$C$5004,$C$27:$D$5004,2,0)</f>
        <v>#N/A</v>
      </c>
      <c r="E3876" s="99"/>
      <c r="F3876" s="60" t="e">
        <f>VLOOKUP($E3876:$E$5004,'PLANO DE APLICAÇÃO'!$A$5:$B$1002,2,0)</f>
        <v>#N/A</v>
      </c>
      <c r="G3876" s="28"/>
      <c r="H3876" s="29" t="str">
        <f>IF(G3876=1,'ANEXO RP14'!$A$51,(IF(G3876=2,'ANEXO RP14'!$A$52,(IF(G3876=3,'ANEXO RP14'!$A$53,(IF(G3876=4,'ANEXO RP14'!$A$54,(IF(G3876=5,'ANEXO RP14'!$A$55,(IF(G3876=6,'ANEXO RP14'!$A$56,(IF(G3876=7,'ANEXO RP14'!$A$57,(IF(G3876=8,'ANEXO RP14'!$A$58,(IF(G3876=9,'ANEXO RP14'!$A$59,(IF(G3876=10,'ANEXO RP14'!$A$60,(IF(G3876=11,'ANEXO RP14'!$A$61,(IF(G3876=12,'ANEXO RP14'!$A$62,(IF(G3876=13,'ANEXO RP14'!$A$63,(IF(G3876=14,'ANEXO RP14'!$A$64,(IF(G3876=15,'ANEXO RP14'!$A$65,(IF(G3876=16,'ANEXO RP14'!$A$66," ")))))))))))))))))))))))))))))))</f>
        <v xml:space="preserve"> </v>
      </c>
      <c r="I3876" s="106"/>
      <c r="J3876" s="114"/>
      <c r="K3876" s="91"/>
    </row>
    <row r="3877" spans="1:11" s="30" customFormat="1" ht="41.25" customHeight="1" thickBot="1" x14ac:dyDescent="0.3">
      <c r="A3877" s="113"/>
      <c r="B3877" s="93"/>
      <c r="C3877" s="55"/>
      <c r="D3877" s="94" t="e">
        <f>VLOOKUP($C3876:$C$5004,$C$27:$D$5004,2,0)</f>
        <v>#N/A</v>
      </c>
      <c r="E3877" s="99"/>
      <c r="F3877" s="60" t="e">
        <f>VLOOKUP($E3877:$E$5004,'PLANO DE APLICAÇÃO'!$A$5:$B$1002,2,0)</f>
        <v>#N/A</v>
      </c>
      <c r="G3877" s="28"/>
      <c r="H3877" s="29" t="str">
        <f>IF(G3877=1,'ANEXO RP14'!$A$51,(IF(G3877=2,'ANEXO RP14'!$A$52,(IF(G3877=3,'ANEXO RP14'!$A$53,(IF(G3877=4,'ANEXO RP14'!$A$54,(IF(G3877=5,'ANEXO RP14'!$A$55,(IF(G3877=6,'ANEXO RP14'!$A$56,(IF(G3877=7,'ANEXO RP14'!$A$57,(IF(G3877=8,'ANEXO RP14'!$A$58,(IF(G3877=9,'ANEXO RP14'!$A$59,(IF(G3877=10,'ANEXO RP14'!$A$60,(IF(G3877=11,'ANEXO RP14'!$A$61,(IF(G3877=12,'ANEXO RP14'!$A$62,(IF(G3877=13,'ANEXO RP14'!$A$63,(IF(G3877=14,'ANEXO RP14'!$A$64,(IF(G3877=15,'ANEXO RP14'!$A$65,(IF(G3877=16,'ANEXO RP14'!$A$66," ")))))))))))))))))))))))))))))))</f>
        <v xml:space="preserve"> </v>
      </c>
      <c r="I3877" s="106"/>
      <c r="J3877" s="114"/>
      <c r="K3877" s="91"/>
    </row>
    <row r="3878" spans="1:11" s="30" customFormat="1" ht="41.25" customHeight="1" thickBot="1" x14ac:dyDescent="0.3">
      <c r="A3878" s="113"/>
      <c r="B3878" s="93"/>
      <c r="C3878" s="55"/>
      <c r="D3878" s="94" t="e">
        <f>VLOOKUP($C3877:$C$5004,$C$27:$D$5004,2,0)</f>
        <v>#N/A</v>
      </c>
      <c r="E3878" s="99"/>
      <c r="F3878" s="60" t="e">
        <f>VLOOKUP($E3878:$E$5004,'PLANO DE APLICAÇÃO'!$A$5:$B$1002,2,0)</f>
        <v>#N/A</v>
      </c>
      <c r="G3878" s="28"/>
      <c r="H3878" s="29" t="str">
        <f>IF(G3878=1,'ANEXO RP14'!$A$51,(IF(G3878=2,'ANEXO RP14'!$A$52,(IF(G3878=3,'ANEXO RP14'!$A$53,(IF(G3878=4,'ANEXO RP14'!$A$54,(IF(G3878=5,'ANEXO RP14'!$A$55,(IF(G3878=6,'ANEXO RP14'!$A$56,(IF(G3878=7,'ANEXO RP14'!$A$57,(IF(G3878=8,'ANEXO RP14'!$A$58,(IF(G3878=9,'ANEXO RP14'!$A$59,(IF(G3878=10,'ANEXO RP14'!$A$60,(IF(G3878=11,'ANEXO RP14'!$A$61,(IF(G3878=12,'ANEXO RP14'!$A$62,(IF(G3878=13,'ANEXO RP14'!$A$63,(IF(G3878=14,'ANEXO RP14'!$A$64,(IF(G3878=15,'ANEXO RP14'!$A$65,(IF(G3878=16,'ANEXO RP14'!$A$66," ")))))))))))))))))))))))))))))))</f>
        <v xml:space="preserve"> </v>
      </c>
      <c r="I3878" s="106"/>
      <c r="J3878" s="114"/>
      <c r="K3878" s="91"/>
    </row>
    <row r="3879" spans="1:11" s="30" customFormat="1" ht="41.25" customHeight="1" thickBot="1" x14ac:dyDescent="0.3">
      <c r="A3879" s="113"/>
      <c r="B3879" s="93"/>
      <c r="C3879" s="55"/>
      <c r="D3879" s="94" t="e">
        <f>VLOOKUP($C3878:$C$5004,$C$27:$D$5004,2,0)</f>
        <v>#N/A</v>
      </c>
      <c r="E3879" s="99"/>
      <c r="F3879" s="60" t="e">
        <f>VLOOKUP($E3879:$E$5004,'PLANO DE APLICAÇÃO'!$A$5:$B$1002,2,0)</f>
        <v>#N/A</v>
      </c>
      <c r="G3879" s="28"/>
      <c r="H3879" s="29" t="str">
        <f>IF(G3879=1,'ANEXO RP14'!$A$51,(IF(G3879=2,'ANEXO RP14'!$A$52,(IF(G3879=3,'ANEXO RP14'!$A$53,(IF(G3879=4,'ANEXO RP14'!$A$54,(IF(G3879=5,'ANEXO RP14'!$A$55,(IF(G3879=6,'ANEXO RP14'!$A$56,(IF(G3879=7,'ANEXO RP14'!$A$57,(IF(G3879=8,'ANEXO RP14'!$A$58,(IF(G3879=9,'ANEXO RP14'!$A$59,(IF(G3879=10,'ANEXO RP14'!$A$60,(IF(G3879=11,'ANEXO RP14'!$A$61,(IF(G3879=12,'ANEXO RP14'!$A$62,(IF(G3879=13,'ANEXO RP14'!$A$63,(IF(G3879=14,'ANEXO RP14'!$A$64,(IF(G3879=15,'ANEXO RP14'!$A$65,(IF(G3879=16,'ANEXO RP14'!$A$66," ")))))))))))))))))))))))))))))))</f>
        <v xml:space="preserve"> </v>
      </c>
      <c r="I3879" s="106"/>
      <c r="J3879" s="114"/>
      <c r="K3879" s="91"/>
    </row>
    <row r="3880" spans="1:11" s="30" customFormat="1" ht="41.25" customHeight="1" thickBot="1" x14ac:dyDescent="0.3">
      <c r="A3880" s="113"/>
      <c r="B3880" s="93"/>
      <c r="C3880" s="55"/>
      <c r="D3880" s="94" t="e">
        <f>VLOOKUP($C3879:$C$5004,$C$27:$D$5004,2,0)</f>
        <v>#N/A</v>
      </c>
      <c r="E3880" s="99"/>
      <c r="F3880" s="60" t="e">
        <f>VLOOKUP($E3880:$E$5004,'PLANO DE APLICAÇÃO'!$A$5:$B$1002,2,0)</f>
        <v>#N/A</v>
      </c>
      <c r="G3880" s="28"/>
      <c r="H3880" s="29" t="str">
        <f>IF(G3880=1,'ANEXO RP14'!$A$51,(IF(G3880=2,'ANEXO RP14'!$A$52,(IF(G3880=3,'ANEXO RP14'!$A$53,(IF(G3880=4,'ANEXO RP14'!$A$54,(IF(G3880=5,'ANEXO RP14'!$A$55,(IF(G3880=6,'ANEXO RP14'!$A$56,(IF(G3880=7,'ANEXO RP14'!$A$57,(IF(G3880=8,'ANEXO RP14'!$A$58,(IF(G3880=9,'ANEXO RP14'!$A$59,(IF(G3880=10,'ANEXO RP14'!$A$60,(IF(G3880=11,'ANEXO RP14'!$A$61,(IF(G3880=12,'ANEXO RP14'!$A$62,(IF(G3880=13,'ANEXO RP14'!$A$63,(IF(G3880=14,'ANEXO RP14'!$A$64,(IF(G3880=15,'ANEXO RP14'!$A$65,(IF(G3880=16,'ANEXO RP14'!$A$66," ")))))))))))))))))))))))))))))))</f>
        <v xml:space="preserve"> </v>
      </c>
      <c r="I3880" s="106"/>
      <c r="J3880" s="114"/>
      <c r="K3880" s="91"/>
    </row>
    <row r="3881" spans="1:11" s="30" customFormat="1" ht="41.25" customHeight="1" thickBot="1" x14ac:dyDescent="0.3">
      <c r="A3881" s="113"/>
      <c r="B3881" s="93"/>
      <c r="C3881" s="55"/>
      <c r="D3881" s="94" t="e">
        <f>VLOOKUP($C3880:$C$5004,$C$27:$D$5004,2,0)</f>
        <v>#N/A</v>
      </c>
      <c r="E3881" s="99"/>
      <c r="F3881" s="60" t="e">
        <f>VLOOKUP($E3881:$E$5004,'PLANO DE APLICAÇÃO'!$A$5:$B$1002,2,0)</f>
        <v>#N/A</v>
      </c>
      <c r="G3881" s="28"/>
      <c r="H3881" s="29" t="str">
        <f>IF(G3881=1,'ANEXO RP14'!$A$51,(IF(G3881=2,'ANEXO RP14'!$A$52,(IF(G3881=3,'ANEXO RP14'!$A$53,(IF(G3881=4,'ANEXO RP14'!$A$54,(IF(G3881=5,'ANEXO RP14'!$A$55,(IF(G3881=6,'ANEXO RP14'!$A$56,(IF(G3881=7,'ANEXO RP14'!$A$57,(IF(G3881=8,'ANEXO RP14'!$A$58,(IF(G3881=9,'ANEXO RP14'!$A$59,(IF(G3881=10,'ANEXO RP14'!$A$60,(IF(G3881=11,'ANEXO RP14'!$A$61,(IF(G3881=12,'ANEXO RP14'!$A$62,(IF(G3881=13,'ANEXO RP14'!$A$63,(IF(G3881=14,'ANEXO RP14'!$A$64,(IF(G3881=15,'ANEXO RP14'!$A$65,(IF(G3881=16,'ANEXO RP14'!$A$66," ")))))))))))))))))))))))))))))))</f>
        <v xml:space="preserve"> </v>
      </c>
      <c r="I3881" s="106"/>
      <c r="J3881" s="114"/>
      <c r="K3881" s="91"/>
    </row>
    <row r="3882" spans="1:11" s="30" customFormat="1" ht="41.25" customHeight="1" thickBot="1" x14ac:dyDescent="0.3">
      <c r="A3882" s="113"/>
      <c r="B3882" s="93"/>
      <c r="C3882" s="55"/>
      <c r="D3882" s="94" t="e">
        <f>VLOOKUP($C3881:$C$5004,$C$27:$D$5004,2,0)</f>
        <v>#N/A</v>
      </c>
      <c r="E3882" s="99"/>
      <c r="F3882" s="60" t="e">
        <f>VLOOKUP($E3882:$E$5004,'PLANO DE APLICAÇÃO'!$A$5:$B$1002,2,0)</f>
        <v>#N/A</v>
      </c>
      <c r="G3882" s="28"/>
      <c r="H3882" s="29" t="str">
        <f>IF(G3882=1,'ANEXO RP14'!$A$51,(IF(G3882=2,'ANEXO RP14'!$A$52,(IF(G3882=3,'ANEXO RP14'!$A$53,(IF(G3882=4,'ANEXO RP14'!$A$54,(IF(G3882=5,'ANEXO RP14'!$A$55,(IF(G3882=6,'ANEXO RP14'!$A$56,(IF(G3882=7,'ANEXO RP14'!$A$57,(IF(G3882=8,'ANEXO RP14'!$A$58,(IF(G3882=9,'ANEXO RP14'!$A$59,(IF(G3882=10,'ANEXO RP14'!$A$60,(IF(G3882=11,'ANEXO RP14'!$A$61,(IF(G3882=12,'ANEXO RP14'!$A$62,(IF(G3882=13,'ANEXO RP14'!$A$63,(IF(G3882=14,'ANEXO RP14'!$A$64,(IF(G3882=15,'ANEXO RP14'!$A$65,(IF(G3882=16,'ANEXO RP14'!$A$66," ")))))))))))))))))))))))))))))))</f>
        <v xml:space="preserve"> </v>
      </c>
      <c r="I3882" s="106"/>
      <c r="J3882" s="114"/>
      <c r="K3882" s="91"/>
    </row>
    <row r="3883" spans="1:11" s="30" customFormat="1" ht="41.25" customHeight="1" thickBot="1" x14ac:dyDescent="0.3">
      <c r="A3883" s="113"/>
      <c r="B3883" s="93"/>
      <c r="C3883" s="55"/>
      <c r="D3883" s="94" t="e">
        <f>VLOOKUP($C3882:$C$5004,$C$27:$D$5004,2,0)</f>
        <v>#N/A</v>
      </c>
      <c r="E3883" s="99"/>
      <c r="F3883" s="60" t="e">
        <f>VLOOKUP($E3883:$E$5004,'PLANO DE APLICAÇÃO'!$A$5:$B$1002,2,0)</f>
        <v>#N/A</v>
      </c>
      <c r="G3883" s="28"/>
      <c r="H3883" s="29" t="str">
        <f>IF(G3883=1,'ANEXO RP14'!$A$51,(IF(G3883=2,'ANEXO RP14'!$A$52,(IF(G3883=3,'ANEXO RP14'!$A$53,(IF(G3883=4,'ANEXO RP14'!$A$54,(IF(G3883=5,'ANEXO RP14'!$A$55,(IF(G3883=6,'ANEXO RP14'!$A$56,(IF(G3883=7,'ANEXO RP14'!$A$57,(IF(G3883=8,'ANEXO RP14'!$A$58,(IF(G3883=9,'ANEXO RP14'!$A$59,(IF(G3883=10,'ANEXO RP14'!$A$60,(IF(G3883=11,'ANEXO RP14'!$A$61,(IF(G3883=12,'ANEXO RP14'!$A$62,(IF(G3883=13,'ANEXO RP14'!$A$63,(IF(G3883=14,'ANEXO RP14'!$A$64,(IF(G3883=15,'ANEXO RP14'!$A$65,(IF(G3883=16,'ANEXO RP14'!$A$66," ")))))))))))))))))))))))))))))))</f>
        <v xml:space="preserve"> </v>
      </c>
      <c r="I3883" s="106"/>
      <c r="J3883" s="114"/>
      <c r="K3883" s="91"/>
    </row>
    <row r="3884" spans="1:11" s="30" customFormat="1" ht="41.25" customHeight="1" thickBot="1" x14ac:dyDescent="0.3">
      <c r="A3884" s="113"/>
      <c r="B3884" s="93"/>
      <c r="C3884" s="55"/>
      <c r="D3884" s="94" t="e">
        <f>VLOOKUP($C3883:$C$5004,$C$27:$D$5004,2,0)</f>
        <v>#N/A</v>
      </c>
      <c r="E3884" s="99"/>
      <c r="F3884" s="60" t="e">
        <f>VLOOKUP($E3884:$E$5004,'PLANO DE APLICAÇÃO'!$A$5:$B$1002,2,0)</f>
        <v>#N/A</v>
      </c>
      <c r="G3884" s="28"/>
      <c r="H3884" s="29" t="str">
        <f>IF(G3884=1,'ANEXO RP14'!$A$51,(IF(G3884=2,'ANEXO RP14'!$A$52,(IF(G3884=3,'ANEXO RP14'!$A$53,(IF(G3884=4,'ANEXO RP14'!$A$54,(IF(G3884=5,'ANEXO RP14'!$A$55,(IF(G3884=6,'ANEXO RP14'!$A$56,(IF(G3884=7,'ANEXO RP14'!$A$57,(IF(G3884=8,'ANEXO RP14'!$A$58,(IF(G3884=9,'ANEXO RP14'!$A$59,(IF(G3884=10,'ANEXO RP14'!$A$60,(IF(G3884=11,'ANEXO RP14'!$A$61,(IF(G3884=12,'ANEXO RP14'!$A$62,(IF(G3884=13,'ANEXO RP14'!$A$63,(IF(G3884=14,'ANEXO RP14'!$A$64,(IF(G3884=15,'ANEXO RP14'!$A$65,(IF(G3884=16,'ANEXO RP14'!$A$66," ")))))))))))))))))))))))))))))))</f>
        <v xml:space="preserve"> </v>
      </c>
      <c r="I3884" s="106"/>
      <c r="J3884" s="114"/>
      <c r="K3884" s="91"/>
    </row>
    <row r="3885" spans="1:11" s="30" customFormat="1" ht="41.25" customHeight="1" thickBot="1" x14ac:dyDescent="0.3">
      <c r="A3885" s="113"/>
      <c r="B3885" s="93"/>
      <c r="C3885" s="55"/>
      <c r="D3885" s="94" t="e">
        <f>VLOOKUP($C3884:$C$5004,$C$27:$D$5004,2,0)</f>
        <v>#N/A</v>
      </c>
      <c r="E3885" s="99"/>
      <c r="F3885" s="60" t="e">
        <f>VLOOKUP($E3885:$E$5004,'PLANO DE APLICAÇÃO'!$A$5:$B$1002,2,0)</f>
        <v>#N/A</v>
      </c>
      <c r="G3885" s="28"/>
      <c r="H3885" s="29" t="str">
        <f>IF(G3885=1,'ANEXO RP14'!$A$51,(IF(G3885=2,'ANEXO RP14'!$A$52,(IF(G3885=3,'ANEXO RP14'!$A$53,(IF(G3885=4,'ANEXO RP14'!$A$54,(IF(G3885=5,'ANEXO RP14'!$A$55,(IF(G3885=6,'ANEXO RP14'!$A$56,(IF(G3885=7,'ANEXO RP14'!$A$57,(IF(G3885=8,'ANEXO RP14'!$A$58,(IF(G3885=9,'ANEXO RP14'!$A$59,(IF(G3885=10,'ANEXO RP14'!$A$60,(IF(G3885=11,'ANEXO RP14'!$A$61,(IF(G3885=12,'ANEXO RP14'!$A$62,(IF(G3885=13,'ANEXO RP14'!$A$63,(IF(G3885=14,'ANEXO RP14'!$A$64,(IF(G3885=15,'ANEXO RP14'!$A$65,(IF(G3885=16,'ANEXO RP14'!$A$66," ")))))))))))))))))))))))))))))))</f>
        <v xml:space="preserve"> </v>
      </c>
      <c r="I3885" s="106"/>
      <c r="J3885" s="114"/>
      <c r="K3885" s="91"/>
    </row>
    <row r="3886" spans="1:11" s="30" customFormat="1" ht="41.25" customHeight="1" thickBot="1" x14ac:dyDescent="0.3">
      <c r="A3886" s="113"/>
      <c r="B3886" s="93"/>
      <c r="C3886" s="55"/>
      <c r="D3886" s="94" t="e">
        <f>VLOOKUP($C3885:$C$5004,$C$27:$D$5004,2,0)</f>
        <v>#N/A</v>
      </c>
      <c r="E3886" s="99"/>
      <c r="F3886" s="60" t="e">
        <f>VLOOKUP($E3886:$E$5004,'PLANO DE APLICAÇÃO'!$A$5:$B$1002,2,0)</f>
        <v>#N/A</v>
      </c>
      <c r="G3886" s="28"/>
      <c r="H3886" s="29" t="str">
        <f>IF(G3886=1,'ANEXO RP14'!$A$51,(IF(G3886=2,'ANEXO RP14'!$A$52,(IF(G3886=3,'ANEXO RP14'!$A$53,(IF(G3886=4,'ANEXO RP14'!$A$54,(IF(G3886=5,'ANEXO RP14'!$A$55,(IF(G3886=6,'ANEXO RP14'!$A$56,(IF(G3886=7,'ANEXO RP14'!$A$57,(IF(G3886=8,'ANEXO RP14'!$A$58,(IF(G3886=9,'ANEXO RP14'!$A$59,(IF(G3886=10,'ANEXO RP14'!$A$60,(IF(G3886=11,'ANEXO RP14'!$A$61,(IF(G3886=12,'ANEXO RP14'!$A$62,(IF(G3886=13,'ANEXO RP14'!$A$63,(IF(G3886=14,'ANEXO RP14'!$A$64,(IF(G3886=15,'ANEXO RP14'!$A$65,(IF(G3886=16,'ANEXO RP14'!$A$66," ")))))))))))))))))))))))))))))))</f>
        <v xml:space="preserve"> </v>
      </c>
      <c r="I3886" s="106"/>
      <c r="J3886" s="114"/>
      <c r="K3886" s="91"/>
    </row>
    <row r="3887" spans="1:11" s="30" customFormat="1" ht="41.25" customHeight="1" thickBot="1" x14ac:dyDescent="0.3">
      <c r="A3887" s="113"/>
      <c r="B3887" s="93"/>
      <c r="C3887" s="55"/>
      <c r="D3887" s="94" t="e">
        <f>VLOOKUP($C3886:$C$5004,$C$27:$D$5004,2,0)</f>
        <v>#N/A</v>
      </c>
      <c r="E3887" s="99"/>
      <c r="F3887" s="60" t="e">
        <f>VLOOKUP($E3887:$E$5004,'PLANO DE APLICAÇÃO'!$A$5:$B$1002,2,0)</f>
        <v>#N/A</v>
      </c>
      <c r="G3887" s="28"/>
      <c r="H3887" s="29" t="str">
        <f>IF(G3887=1,'ANEXO RP14'!$A$51,(IF(G3887=2,'ANEXO RP14'!$A$52,(IF(G3887=3,'ANEXO RP14'!$A$53,(IF(G3887=4,'ANEXO RP14'!$A$54,(IF(G3887=5,'ANEXO RP14'!$A$55,(IF(G3887=6,'ANEXO RP14'!$A$56,(IF(G3887=7,'ANEXO RP14'!$A$57,(IF(G3887=8,'ANEXO RP14'!$A$58,(IF(G3887=9,'ANEXO RP14'!$A$59,(IF(G3887=10,'ANEXO RP14'!$A$60,(IF(G3887=11,'ANEXO RP14'!$A$61,(IF(G3887=12,'ANEXO RP14'!$A$62,(IF(G3887=13,'ANEXO RP14'!$A$63,(IF(G3887=14,'ANEXO RP14'!$A$64,(IF(G3887=15,'ANEXO RP14'!$A$65,(IF(G3887=16,'ANEXO RP14'!$A$66," ")))))))))))))))))))))))))))))))</f>
        <v xml:space="preserve"> </v>
      </c>
      <c r="I3887" s="106"/>
      <c r="J3887" s="114"/>
      <c r="K3887" s="91"/>
    </row>
    <row r="3888" spans="1:11" s="30" customFormat="1" ht="41.25" customHeight="1" thickBot="1" x14ac:dyDescent="0.3">
      <c r="A3888" s="113"/>
      <c r="B3888" s="93"/>
      <c r="C3888" s="55"/>
      <c r="D3888" s="94" t="e">
        <f>VLOOKUP($C3887:$C$5004,$C$27:$D$5004,2,0)</f>
        <v>#N/A</v>
      </c>
      <c r="E3888" s="99"/>
      <c r="F3888" s="60" t="e">
        <f>VLOOKUP($E3888:$E$5004,'PLANO DE APLICAÇÃO'!$A$5:$B$1002,2,0)</f>
        <v>#N/A</v>
      </c>
      <c r="G3888" s="28"/>
      <c r="H3888" s="29" t="str">
        <f>IF(G3888=1,'ANEXO RP14'!$A$51,(IF(G3888=2,'ANEXO RP14'!$A$52,(IF(G3888=3,'ANEXO RP14'!$A$53,(IF(G3888=4,'ANEXO RP14'!$A$54,(IF(G3888=5,'ANEXO RP14'!$A$55,(IF(G3888=6,'ANEXO RP14'!$A$56,(IF(G3888=7,'ANEXO RP14'!$A$57,(IF(G3888=8,'ANEXO RP14'!$A$58,(IF(G3888=9,'ANEXO RP14'!$A$59,(IF(G3888=10,'ANEXO RP14'!$A$60,(IF(G3888=11,'ANEXO RP14'!$A$61,(IF(G3888=12,'ANEXO RP14'!$A$62,(IF(G3888=13,'ANEXO RP14'!$A$63,(IF(G3888=14,'ANEXO RP14'!$A$64,(IF(G3888=15,'ANEXO RP14'!$A$65,(IF(G3888=16,'ANEXO RP14'!$A$66," ")))))))))))))))))))))))))))))))</f>
        <v xml:space="preserve"> </v>
      </c>
      <c r="I3888" s="106"/>
      <c r="J3888" s="114"/>
      <c r="K3888" s="91"/>
    </row>
    <row r="3889" spans="1:11" s="30" customFormat="1" ht="41.25" customHeight="1" thickBot="1" x14ac:dyDescent="0.3">
      <c r="A3889" s="113"/>
      <c r="B3889" s="93"/>
      <c r="C3889" s="55"/>
      <c r="D3889" s="94" t="e">
        <f>VLOOKUP($C3888:$C$5004,$C$27:$D$5004,2,0)</f>
        <v>#N/A</v>
      </c>
      <c r="E3889" s="99"/>
      <c r="F3889" s="60" t="e">
        <f>VLOOKUP($E3889:$E$5004,'PLANO DE APLICAÇÃO'!$A$5:$B$1002,2,0)</f>
        <v>#N/A</v>
      </c>
      <c r="G3889" s="28"/>
      <c r="H3889" s="29" t="str">
        <f>IF(G3889=1,'ANEXO RP14'!$A$51,(IF(G3889=2,'ANEXO RP14'!$A$52,(IF(G3889=3,'ANEXO RP14'!$A$53,(IF(G3889=4,'ANEXO RP14'!$A$54,(IF(G3889=5,'ANEXO RP14'!$A$55,(IF(G3889=6,'ANEXO RP14'!$A$56,(IF(G3889=7,'ANEXO RP14'!$A$57,(IF(G3889=8,'ANEXO RP14'!$A$58,(IF(G3889=9,'ANEXO RP14'!$A$59,(IF(G3889=10,'ANEXO RP14'!$A$60,(IF(G3889=11,'ANEXO RP14'!$A$61,(IF(G3889=12,'ANEXO RP14'!$A$62,(IF(G3889=13,'ANEXO RP14'!$A$63,(IF(G3889=14,'ANEXO RP14'!$A$64,(IF(G3889=15,'ANEXO RP14'!$A$65,(IF(G3889=16,'ANEXO RP14'!$A$66," ")))))))))))))))))))))))))))))))</f>
        <v xml:space="preserve"> </v>
      </c>
      <c r="I3889" s="106"/>
      <c r="J3889" s="114"/>
      <c r="K3889" s="91"/>
    </row>
    <row r="3890" spans="1:11" s="30" customFormat="1" ht="41.25" customHeight="1" thickBot="1" x14ac:dyDescent="0.3">
      <c r="A3890" s="113"/>
      <c r="B3890" s="93"/>
      <c r="C3890" s="55"/>
      <c r="D3890" s="94" t="e">
        <f>VLOOKUP($C3889:$C$5004,$C$27:$D$5004,2,0)</f>
        <v>#N/A</v>
      </c>
      <c r="E3890" s="99"/>
      <c r="F3890" s="60" t="e">
        <f>VLOOKUP($E3890:$E$5004,'PLANO DE APLICAÇÃO'!$A$5:$B$1002,2,0)</f>
        <v>#N/A</v>
      </c>
      <c r="G3890" s="28"/>
      <c r="H3890" s="29" t="str">
        <f>IF(G3890=1,'ANEXO RP14'!$A$51,(IF(G3890=2,'ANEXO RP14'!$A$52,(IF(G3890=3,'ANEXO RP14'!$A$53,(IF(G3890=4,'ANEXO RP14'!$A$54,(IF(G3890=5,'ANEXO RP14'!$A$55,(IF(G3890=6,'ANEXO RP14'!$A$56,(IF(G3890=7,'ANEXO RP14'!$A$57,(IF(G3890=8,'ANEXO RP14'!$A$58,(IF(G3890=9,'ANEXO RP14'!$A$59,(IF(G3890=10,'ANEXO RP14'!$A$60,(IF(G3890=11,'ANEXO RP14'!$A$61,(IF(G3890=12,'ANEXO RP14'!$A$62,(IF(G3890=13,'ANEXO RP14'!$A$63,(IF(G3890=14,'ANEXO RP14'!$A$64,(IF(G3890=15,'ANEXO RP14'!$A$65,(IF(G3890=16,'ANEXO RP14'!$A$66," ")))))))))))))))))))))))))))))))</f>
        <v xml:space="preserve"> </v>
      </c>
      <c r="I3890" s="106"/>
      <c r="J3890" s="114"/>
      <c r="K3890" s="91"/>
    </row>
    <row r="3891" spans="1:11" s="30" customFormat="1" ht="41.25" customHeight="1" thickBot="1" x14ac:dyDescent="0.3">
      <c r="A3891" s="113"/>
      <c r="B3891" s="93"/>
      <c r="C3891" s="55"/>
      <c r="D3891" s="94" t="e">
        <f>VLOOKUP($C3890:$C$5004,$C$27:$D$5004,2,0)</f>
        <v>#N/A</v>
      </c>
      <c r="E3891" s="99"/>
      <c r="F3891" s="60" t="e">
        <f>VLOOKUP($E3891:$E$5004,'PLANO DE APLICAÇÃO'!$A$5:$B$1002,2,0)</f>
        <v>#N/A</v>
      </c>
      <c r="G3891" s="28"/>
      <c r="H3891" s="29" t="str">
        <f>IF(G3891=1,'ANEXO RP14'!$A$51,(IF(G3891=2,'ANEXO RP14'!$A$52,(IF(G3891=3,'ANEXO RP14'!$A$53,(IF(G3891=4,'ANEXO RP14'!$A$54,(IF(G3891=5,'ANEXO RP14'!$A$55,(IF(G3891=6,'ANEXO RP14'!$A$56,(IF(G3891=7,'ANEXO RP14'!$A$57,(IF(G3891=8,'ANEXO RP14'!$A$58,(IF(G3891=9,'ANEXO RP14'!$A$59,(IF(G3891=10,'ANEXO RP14'!$A$60,(IF(G3891=11,'ANEXO RP14'!$A$61,(IF(G3891=12,'ANEXO RP14'!$A$62,(IF(G3891=13,'ANEXO RP14'!$A$63,(IF(G3891=14,'ANEXO RP14'!$A$64,(IF(G3891=15,'ANEXO RP14'!$A$65,(IF(G3891=16,'ANEXO RP14'!$A$66," ")))))))))))))))))))))))))))))))</f>
        <v xml:space="preserve"> </v>
      </c>
      <c r="I3891" s="106"/>
      <c r="J3891" s="114"/>
      <c r="K3891" s="91"/>
    </row>
    <row r="3892" spans="1:11" s="30" customFormat="1" ht="41.25" customHeight="1" thickBot="1" x14ac:dyDescent="0.3">
      <c r="A3892" s="113"/>
      <c r="B3892" s="93"/>
      <c r="C3892" s="55"/>
      <c r="D3892" s="94" t="e">
        <f>VLOOKUP($C3891:$C$5004,$C$27:$D$5004,2,0)</f>
        <v>#N/A</v>
      </c>
      <c r="E3892" s="99"/>
      <c r="F3892" s="60" t="e">
        <f>VLOOKUP($E3892:$E$5004,'PLANO DE APLICAÇÃO'!$A$5:$B$1002,2,0)</f>
        <v>#N/A</v>
      </c>
      <c r="G3892" s="28"/>
      <c r="H3892" s="29" t="str">
        <f>IF(G3892=1,'ANEXO RP14'!$A$51,(IF(G3892=2,'ANEXO RP14'!$A$52,(IF(G3892=3,'ANEXO RP14'!$A$53,(IF(G3892=4,'ANEXO RP14'!$A$54,(IF(G3892=5,'ANEXO RP14'!$A$55,(IF(G3892=6,'ANEXO RP14'!$A$56,(IF(G3892=7,'ANEXO RP14'!$A$57,(IF(G3892=8,'ANEXO RP14'!$A$58,(IF(G3892=9,'ANEXO RP14'!$A$59,(IF(G3892=10,'ANEXO RP14'!$A$60,(IF(G3892=11,'ANEXO RP14'!$A$61,(IF(G3892=12,'ANEXO RP14'!$A$62,(IF(G3892=13,'ANEXO RP14'!$A$63,(IF(G3892=14,'ANEXO RP14'!$A$64,(IF(G3892=15,'ANEXO RP14'!$A$65,(IF(G3892=16,'ANEXO RP14'!$A$66," ")))))))))))))))))))))))))))))))</f>
        <v xml:space="preserve"> </v>
      </c>
      <c r="I3892" s="106"/>
      <c r="J3892" s="114"/>
      <c r="K3892" s="91"/>
    </row>
    <row r="3893" spans="1:11" s="30" customFormat="1" ht="41.25" customHeight="1" thickBot="1" x14ac:dyDescent="0.3">
      <c r="A3893" s="113"/>
      <c r="B3893" s="93"/>
      <c r="C3893" s="55"/>
      <c r="D3893" s="94" t="e">
        <f>VLOOKUP($C3892:$C$5004,$C$27:$D$5004,2,0)</f>
        <v>#N/A</v>
      </c>
      <c r="E3893" s="99"/>
      <c r="F3893" s="60" t="e">
        <f>VLOOKUP($E3893:$E$5004,'PLANO DE APLICAÇÃO'!$A$5:$B$1002,2,0)</f>
        <v>#N/A</v>
      </c>
      <c r="G3893" s="28"/>
      <c r="H3893" s="29" t="str">
        <f>IF(G3893=1,'ANEXO RP14'!$A$51,(IF(G3893=2,'ANEXO RP14'!$A$52,(IF(G3893=3,'ANEXO RP14'!$A$53,(IF(G3893=4,'ANEXO RP14'!$A$54,(IF(G3893=5,'ANEXO RP14'!$A$55,(IF(G3893=6,'ANEXO RP14'!$A$56,(IF(G3893=7,'ANEXO RP14'!$A$57,(IF(G3893=8,'ANEXO RP14'!$A$58,(IF(G3893=9,'ANEXO RP14'!$A$59,(IF(G3893=10,'ANEXO RP14'!$A$60,(IF(G3893=11,'ANEXO RP14'!$A$61,(IF(G3893=12,'ANEXO RP14'!$A$62,(IF(G3893=13,'ANEXO RP14'!$A$63,(IF(G3893=14,'ANEXO RP14'!$A$64,(IF(G3893=15,'ANEXO RP14'!$A$65,(IF(G3893=16,'ANEXO RP14'!$A$66," ")))))))))))))))))))))))))))))))</f>
        <v xml:space="preserve"> </v>
      </c>
      <c r="I3893" s="106"/>
      <c r="J3893" s="114"/>
      <c r="K3893" s="91"/>
    </row>
    <row r="3894" spans="1:11" s="30" customFormat="1" ht="41.25" customHeight="1" thickBot="1" x14ac:dyDescent="0.3">
      <c r="A3894" s="113"/>
      <c r="B3894" s="93"/>
      <c r="C3894" s="55"/>
      <c r="D3894" s="94" t="e">
        <f>VLOOKUP($C3893:$C$5004,$C$27:$D$5004,2,0)</f>
        <v>#N/A</v>
      </c>
      <c r="E3894" s="99"/>
      <c r="F3894" s="60" t="e">
        <f>VLOOKUP($E3894:$E$5004,'PLANO DE APLICAÇÃO'!$A$5:$B$1002,2,0)</f>
        <v>#N/A</v>
      </c>
      <c r="G3894" s="28"/>
      <c r="H3894" s="29" t="str">
        <f>IF(G3894=1,'ANEXO RP14'!$A$51,(IF(G3894=2,'ANEXO RP14'!$A$52,(IF(G3894=3,'ANEXO RP14'!$A$53,(IF(G3894=4,'ANEXO RP14'!$A$54,(IF(G3894=5,'ANEXO RP14'!$A$55,(IF(G3894=6,'ANEXO RP14'!$A$56,(IF(G3894=7,'ANEXO RP14'!$A$57,(IF(G3894=8,'ANEXO RP14'!$A$58,(IF(G3894=9,'ANEXO RP14'!$A$59,(IF(G3894=10,'ANEXO RP14'!$A$60,(IF(G3894=11,'ANEXO RP14'!$A$61,(IF(G3894=12,'ANEXO RP14'!$A$62,(IF(G3894=13,'ANEXO RP14'!$A$63,(IF(G3894=14,'ANEXO RP14'!$A$64,(IF(G3894=15,'ANEXO RP14'!$A$65,(IF(G3894=16,'ANEXO RP14'!$A$66," ")))))))))))))))))))))))))))))))</f>
        <v xml:space="preserve"> </v>
      </c>
      <c r="I3894" s="106"/>
      <c r="J3894" s="114"/>
      <c r="K3894" s="91"/>
    </row>
    <row r="3895" spans="1:11" s="30" customFormat="1" ht="41.25" customHeight="1" thickBot="1" x14ac:dyDescent="0.3">
      <c r="A3895" s="113"/>
      <c r="B3895" s="93"/>
      <c r="C3895" s="55"/>
      <c r="D3895" s="94" t="e">
        <f>VLOOKUP($C3894:$C$5004,$C$27:$D$5004,2,0)</f>
        <v>#N/A</v>
      </c>
      <c r="E3895" s="99"/>
      <c r="F3895" s="60" t="e">
        <f>VLOOKUP($E3895:$E$5004,'PLANO DE APLICAÇÃO'!$A$5:$B$1002,2,0)</f>
        <v>#N/A</v>
      </c>
      <c r="G3895" s="28"/>
      <c r="H3895" s="29" t="str">
        <f>IF(G3895=1,'ANEXO RP14'!$A$51,(IF(G3895=2,'ANEXO RP14'!$A$52,(IF(G3895=3,'ANEXO RP14'!$A$53,(IF(G3895=4,'ANEXO RP14'!$A$54,(IF(G3895=5,'ANEXO RP14'!$A$55,(IF(G3895=6,'ANEXO RP14'!$A$56,(IF(G3895=7,'ANEXO RP14'!$A$57,(IF(G3895=8,'ANEXO RP14'!$A$58,(IF(G3895=9,'ANEXO RP14'!$A$59,(IF(G3895=10,'ANEXO RP14'!$A$60,(IF(G3895=11,'ANEXO RP14'!$A$61,(IF(G3895=12,'ANEXO RP14'!$A$62,(IF(G3895=13,'ANEXO RP14'!$A$63,(IF(G3895=14,'ANEXO RP14'!$A$64,(IF(G3895=15,'ANEXO RP14'!$A$65,(IF(G3895=16,'ANEXO RP14'!$A$66," ")))))))))))))))))))))))))))))))</f>
        <v xml:space="preserve"> </v>
      </c>
      <c r="I3895" s="106"/>
      <c r="J3895" s="114"/>
      <c r="K3895" s="91"/>
    </row>
    <row r="3896" spans="1:11" s="30" customFormat="1" ht="41.25" customHeight="1" thickBot="1" x14ac:dyDescent="0.3">
      <c r="A3896" s="113"/>
      <c r="B3896" s="93"/>
      <c r="C3896" s="55"/>
      <c r="D3896" s="94" t="e">
        <f>VLOOKUP($C3895:$C$5004,$C$27:$D$5004,2,0)</f>
        <v>#N/A</v>
      </c>
      <c r="E3896" s="99"/>
      <c r="F3896" s="60" t="e">
        <f>VLOOKUP($E3896:$E$5004,'PLANO DE APLICAÇÃO'!$A$5:$B$1002,2,0)</f>
        <v>#N/A</v>
      </c>
      <c r="G3896" s="28"/>
      <c r="H3896" s="29" t="str">
        <f>IF(G3896=1,'ANEXO RP14'!$A$51,(IF(G3896=2,'ANEXO RP14'!$A$52,(IF(G3896=3,'ANEXO RP14'!$A$53,(IF(G3896=4,'ANEXO RP14'!$A$54,(IF(G3896=5,'ANEXO RP14'!$A$55,(IF(G3896=6,'ANEXO RP14'!$A$56,(IF(G3896=7,'ANEXO RP14'!$A$57,(IF(G3896=8,'ANEXO RP14'!$A$58,(IF(G3896=9,'ANEXO RP14'!$A$59,(IF(G3896=10,'ANEXO RP14'!$A$60,(IF(G3896=11,'ANEXO RP14'!$A$61,(IF(G3896=12,'ANEXO RP14'!$A$62,(IF(G3896=13,'ANEXO RP14'!$A$63,(IF(G3896=14,'ANEXO RP14'!$A$64,(IF(G3896=15,'ANEXO RP14'!$A$65,(IF(G3896=16,'ANEXO RP14'!$A$66," ")))))))))))))))))))))))))))))))</f>
        <v xml:space="preserve"> </v>
      </c>
      <c r="I3896" s="106"/>
      <c r="J3896" s="114"/>
      <c r="K3896" s="91"/>
    </row>
    <row r="3897" spans="1:11" s="30" customFormat="1" ht="41.25" customHeight="1" thickBot="1" x14ac:dyDescent="0.3">
      <c r="A3897" s="113"/>
      <c r="B3897" s="93"/>
      <c r="C3897" s="55"/>
      <c r="D3897" s="94" t="e">
        <f>VLOOKUP($C3896:$C$5004,$C$27:$D$5004,2,0)</f>
        <v>#N/A</v>
      </c>
      <c r="E3897" s="99"/>
      <c r="F3897" s="60" t="e">
        <f>VLOOKUP($E3897:$E$5004,'PLANO DE APLICAÇÃO'!$A$5:$B$1002,2,0)</f>
        <v>#N/A</v>
      </c>
      <c r="G3897" s="28"/>
      <c r="H3897" s="29" t="str">
        <f>IF(G3897=1,'ANEXO RP14'!$A$51,(IF(G3897=2,'ANEXO RP14'!$A$52,(IF(G3897=3,'ANEXO RP14'!$A$53,(IF(G3897=4,'ANEXO RP14'!$A$54,(IF(G3897=5,'ANEXO RP14'!$A$55,(IF(G3897=6,'ANEXO RP14'!$A$56,(IF(G3897=7,'ANEXO RP14'!$A$57,(IF(G3897=8,'ANEXO RP14'!$A$58,(IF(G3897=9,'ANEXO RP14'!$A$59,(IF(G3897=10,'ANEXO RP14'!$A$60,(IF(G3897=11,'ANEXO RP14'!$A$61,(IF(G3897=12,'ANEXO RP14'!$A$62,(IF(G3897=13,'ANEXO RP14'!$A$63,(IF(G3897=14,'ANEXO RP14'!$A$64,(IF(G3897=15,'ANEXO RP14'!$A$65,(IF(G3897=16,'ANEXO RP14'!$A$66," ")))))))))))))))))))))))))))))))</f>
        <v xml:space="preserve"> </v>
      </c>
      <c r="I3897" s="106"/>
      <c r="J3897" s="114"/>
      <c r="K3897" s="91"/>
    </row>
    <row r="3898" spans="1:11" s="30" customFormat="1" ht="41.25" customHeight="1" thickBot="1" x14ac:dyDescent="0.3">
      <c r="A3898" s="113"/>
      <c r="B3898" s="93"/>
      <c r="C3898" s="55"/>
      <c r="D3898" s="94" t="e">
        <f>VLOOKUP($C3897:$C$5004,$C$27:$D$5004,2,0)</f>
        <v>#N/A</v>
      </c>
      <c r="E3898" s="99"/>
      <c r="F3898" s="60" t="e">
        <f>VLOOKUP($E3898:$E$5004,'PLANO DE APLICAÇÃO'!$A$5:$B$1002,2,0)</f>
        <v>#N/A</v>
      </c>
      <c r="G3898" s="28"/>
      <c r="H3898" s="29" t="str">
        <f>IF(G3898=1,'ANEXO RP14'!$A$51,(IF(G3898=2,'ANEXO RP14'!$A$52,(IF(G3898=3,'ANEXO RP14'!$A$53,(IF(G3898=4,'ANEXO RP14'!$A$54,(IF(G3898=5,'ANEXO RP14'!$A$55,(IF(G3898=6,'ANEXO RP14'!$A$56,(IF(G3898=7,'ANEXO RP14'!$A$57,(IF(G3898=8,'ANEXO RP14'!$A$58,(IF(G3898=9,'ANEXO RP14'!$A$59,(IF(G3898=10,'ANEXO RP14'!$A$60,(IF(G3898=11,'ANEXO RP14'!$A$61,(IF(G3898=12,'ANEXO RP14'!$A$62,(IF(G3898=13,'ANEXO RP14'!$A$63,(IF(G3898=14,'ANEXO RP14'!$A$64,(IF(G3898=15,'ANEXO RP14'!$A$65,(IF(G3898=16,'ANEXO RP14'!$A$66," ")))))))))))))))))))))))))))))))</f>
        <v xml:space="preserve"> </v>
      </c>
      <c r="I3898" s="106"/>
      <c r="J3898" s="114"/>
      <c r="K3898" s="91"/>
    </row>
    <row r="3899" spans="1:11" s="30" customFormat="1" ht="41.25" customHeight="1" thickBot="1" x14ac:dyDescent="0.3">
      <c r="A3899" s="113"/>
      <c r="B3899" s="93"/>
      <c r="C3899" s="55"/>
      <c r="D3899" s="94" t="e">
        <f>VLOOKUP($C3898:$C$5004,$C$27:$D$5004,2,0)</f>
        <v>#N/A</v>
      </c>
      <c r="E3899" s="99"/>
      <c r="F3899" s="60" t="e">
        <f>VLOOKUP($E3899:$E$5004,'PLANO DE APLICAÇÃO'!$A$5:$B$1002,2,0)</f>
        <v>#N/A</v>
      </c>
      <c r="G3899" s="28"/>
      <c r="H3899" s="29" t="str">
        <f>IF(G3899=1,'ANEXO RP14'!$A$51,(IF(G3899=2,'ANEXO RP14'!$A$52,(IF(G3899=3,'ANEXO RP14'!$A$53,(IF(G3899=4,'ANEXO RP14'!$A$54,(IF(G3899=5,'ANEXO RP14'!$A$55,(IF(G3899=6,'ANEXO RP14'!$A$56,(IF(G3899=7,'ANEXO RP14'!$A$57,(IF(G3899=8,'ANEXO RP14'!$A$58,(IF(G3899=9,'ANEXO RP14'!$A$59,(IF(G3899=10,'ANEXO RP14'!$A$60,(IF(G3899=11,'ANEXO RP14'!$A$61,(IF(G3899=12,'ANEXO RP14'!$A$62,(IF(G3899=13,'ANEXO RP14'!$A$63,(IF(G3899=14,'ANEXO RP14'!$A$64,(IF(G3899=15,'ANEXO RP14'!$A$65,(IF(G3899=16,'ANEXO RP14'!$A$66," ")))))))))))))))))))))))))))))))</f>
        <v xml:space="preserve"> </v>
      </c>
      <c r="I3899" s="106"/>
      <c r="J3899" s="114"/>
      <c r="K3899" s="91"/>
    </row>
    <row r="3900" spans="1:11" s="30" customFormat="1" ht="41.25" customHeight="1" thickBot="1" x14ac:dyDescent="0.3">
      <c r="A3900" s="113"/>
      <c r="B3900" s="93"/>
      <c r="C3900" s="55"/>
      <c r="D3900" s="94" t="e">
        <f>VLOOKUP($C3899:$C$5004,$C$27:$D$5004,2,0)</f>
        <v>#N/A</v>
      </c>
      <c r="E3900" s="99"/>
      <c r="F3900" s="60" t="e">
        <f>VLOOKUP($E3900:$E$5004,'PLANO DE APLICAÇÃO'!$A$5:$B$1002,2,0)</f>
        <v>#N/A</v>
      </c>
      <c r="G3900" s="28"/>
      <c r="H3900" s="29" t="str">
        <f>IF(G3900=1,'ANEXO RP14'!$A$51,(IF(G3900=2,'ANEXO RP14'!$A$52,(IF(G3900=3,'ANEXO RP14'!$A$53,(IF(G3900=4,'ANEXO RP14'!$A$54,(IF(G3900=5,'ANEXO RP14'!$A$55,(IF(G3900=6,'ANEXO RP14'!$A$56,(IF(G3900=7,'ANEXO RP14'!$A$57,(IF(G3900=8,'ANEXO RP14'!$A$58,(IF(G3900=9,'ANEXO RP14'!$A$59,(IF(G3900=10,'ANEXO RP14'!$A$60,(IF(G3900=11,'ANEXO RP14'!$A$61,(IF(G3900=12,'ANEXO RP14'!$A$62,(IF(G3900=13,'ANEXO RP14'!$A$63,(IF(G3900=14,'ANEXO RP14'!$A$64,(IF(G3900=15,'ANEXO RP14'!$A$65,(IF(G3900=16,'ANEXO RP14'!$A$66," ")))))))))))))))))))))))))))))))</f>
        <v xml:space="preserve"> </v>
      </c>
      <c r="I3900" s="106"/>
      <c r="J3900" s="114"/>
      <c r="K3900" s="91"/>
    </row>
    <row r="3901" spans="1:11" s="30" customFormat="1" ht="41.25" customHeight="1" thickBot="1" x14ac:dyDescent="0.3">
      <c r="A3901" s="113"/>
      <c r="B3901" s="93"/>
      <c r="C3901" s="55"/>
      <c r="D3901" s="94" t="e">
        <f>VLOOKUP($C3900:$C$5004,$C$27:$D$5004,2,0)</f>
        <v>#N/A</v>
      </c>
      <c r="E3901" s="99"/>
      <c r="F3901" s="60" t="e">
        <f>VLOOKUP($E3901:$E$5004,'PLANO DE APLICAÇÃO'!$A$5:$B$1002,2,0)</f>
        <v>#N/A</v>
      </c>
      <c r="G3901" s="28"/>
      <c r="H3901" s="29" t="str">
        <f>IF(G3901=1,'ANEXO RP14'!$A$51,(IF(G3901=2,'ANEXO RP14'!$A$52,(IF(G3901=3,'ANEXO RP14'!$A$53,(IF(G3901=4,'ANEXO RP14'!$A$54,(IF(G3901=5,'ANEXO RP14'!$A$55,(IF(G3901=6,'ANEXO RP14'!$A$56,(IF(G3901=7,'ANEXO RP14'!$A$57,(IF(G3901=8,'ANEXO RP14'!$A$58,(IF(G3901=9,'ANEXO RP14'!$A$59,(IF(G3901=10,'ANEXO RP14'!$A$60,(IF(G3901=11,'ANEXO RP14'!$A$61,(IF(G3901=12,'ANEXO RP14'!$A$62,(IF(G3901=13,'ANEXO RP14'!$A$63,(IF(G3901=14,'ANEXO RP14'!$A$64,(IF(G3901=15,'ANEXO RP14'!$A$65,(IF(G3901=16,'ANEXO RP14'!$A$66," ")))))))))))))))))))))))))))))))</f>
        <v xml:space="preserve"> </v>
      </c>
      <c r="I3901" s="106"/>
      <c r="J3901" s="114"/>
      <c r="K3901" s="91"/>
    </row>
    <row r="3902" spans="1:11" s="30" customFormat="1" ht="41.25" customHeight="1" thickBot="1" x14ac:dyDescent="0.3">
      <c r="A3902" s="113"/>
      <c r="B3902" s="93"/>
      <c r="C3902" s="55"/>
      <c r="D3902" s="94" t="e">
        <f>VLOOKUP($C3901:$C$5004,$C$27:$D$5004,2,0)</f>
        <v>#N/A</v>
      </c>
      <c r="E3902" s="99"/>
      <c r="F3902" s="60" t="e">
        <f>VLOOKUP($E3902:$E$5004,'PLANO DE APLICAÇÃO'!$A$5:$B$1002,2,0)</f>
        <v>#N/A</v>
      </c>
      <c r="G3902" s="28"/>
      <c r="H3902" s="29" t="str">
        <f>IF(G3902=1,'ANEXO RP14'!$A$51,(IF(G3902=2,'ANEXO RP14'!$A$52,(IF(G3902=3,'ANEXO RP14'!$A$53,(IF(G3902=4,'ANEXO RP14'!$A$54,(IF(G3902=5,'ANEXO RP14'!$A$55,(IF(G3902=6,'ANEXO RP14'!$A$56,(IF(G3902=7,'ANEXO RP14'!$A$57,(IF(G3902=8,'ANEXO RP14'!$A$58,(IF(G3902=9,'ANEXO RP14'!$A$59,(IF(G3902=10,'ANEXO RP14'!$A$60,(IF(G3902=11,'ANEXO RP14'!$A$61,(IF(G3902=12,'ANEXO RP14'!$A$62,(IF(G3902=13,'ANEXO RP14'!$A$63,(IF(G3902=14,'ANEXO RP14'!$A$64,(IF(G3902=15,'ANEXO RP14'!$A$65,(IF(G3902=16,'ANEXO RP14'!$A$66," ")))))))))))))))))))))))))))))))</f>
        <v xml:space="preserve"> </v>
      </c>
      <c r="I3902" s="106"/>
      <c r="J3902" s="114"/>
      <c r="K3902" s="91"/>
    </row>
    <row r="3903" spans="1:11" s="30" customFormat="1" ht="41.25" customHeight="1" thickBot="1" x14ac:dyDescent="0.3">
      <c r="A3903" s="113"/>
      <c r="B3903" s="93"/>
      <c r="C3903" s="55"/>
      <c r="D3903" s="94" t="e">
        <f>VLOOKUP($C3902:$C$5004,$C$27:$D$5004,2,0)</f>
        <v>#N/A</v>
      </c>
      <c r="E3903" s="99"/>
      <c r="F3903" s="60" t="e">
        <f>VLOOKUP($E3903:$E$5004,'PLANO DE APLICAÇÃO'!$A$5:$B$1002,2,0)</f>
        <v>#N/A</v>
      </c>
      <c r="G3903" s="28"/>
      <c r="H3903" s="29" t="str">
        <f>IF(G3903=1,'ANEXO RP14'!$A$51,(IF(G3903=2,'ANEXO RP14'!$A$52,(IF(G3903=3,'ANEXO RP14'!$A$53,(IF(G3903=4,'ANEXO RP14'!$A$54,(IF(G3903=5,'ANEXO RP14'!$A$55,(IF(G3903=6,'ANEXO RP14'!$A$56,(IF(G3903=7,'ANEXO RP14'!$A$57,(IF(G3903=8,'ANEXO RP14'!$A$58,(IF(G3903=9,'ANEXO RP14'!$A$59,(IF(G3903=10,'ANEXO RP14'!$A$60,(IF(G3903=11,'ANEXO RP14'!$A$61,(IF(G3903=12,'ANEXO RP14'!$A$62,(IF(G3903=13,'ANEXO RP14'!$A$63,(IF(G3903=14,'ANEXO RP14'!$A$64,(IF(G3903=15,'ANEXO RP14'!$A$65,(IF(G3903=16,'ANEXO RP14'!$A$66," ")))))))))))))))))))))))))))))))</f>
        <v xml:space="preserve"> </v>
      </c>
      <c r="I3903" s="106"/>
      <c r="J3903" s="114"/>
      <c r="K3903" s="91"/>
    </row>
    <row r="3904" spans="1:11" s="30" customFormat="1" ht="41.25" customHeight="1" thickBot="1" x14ac:dyDescent="0.3">
      <c r="A3904" s="113"/>
      <c r="B3904" s="93"/>
      <c r="C3904" s="55"/>
      <c r="D3904" s="94" t="e">
        <f>VLOOKUP($C3903:$C$5004,$C$27:$D$5004,2,0)</f>
        <v>#N/A</v>
      </c>
      <c r="E3904" s="99"/>
      <c r="F3904" s="60" t="e">
        <f>VLOOKUP($E3904:$E$5004,'PLANO DE APLICAÇÃO'!$A$5:$B$1002,2,0)</f>
        <v>#N/A</v>
      </c>
      <c r="G3904" s="28"/>
      <c r="H3904" s="29" t="str">
        <f>IF(G3904=1,'ANEXO RP14'!$A$51,(IF(G3904=2,'ANEXO RP14'!$A$52,(IF(G3904=3,'ANEXO RP14'!$A$53,(IF(G3904=4,'ANEXO RP14'!$A$54,(IF(G3904=5,'ANEXO RP14'!$A$55,(IF(G3904=6,'ANEXO RP14'!$A$56,(IF(G3904=7,'ANEXO RP14'!$A$57,(IF(G3904=8,'ANEXO RP14'!$A$58,(IF(G3904=9,'ANEXO RP14'!$A$59,(IF(G3904=10,'ANEXO RP14'!$A$60,(IF(G3904=11,'ANEXO RP14'!$A$61,(IF(G3904=12,'ANEXO RP14'!$A$62,(IF(G3904=13,'ANEXO RP14'!$A$63,(IF(G3904=14,'ANEXO RP14'!$A$64,(IF(G3904=15,'ANEXO RP14'!$A$65,(IF(G3904=16,'ANEXO RP14'!$A$66," ")))))))))))))))))))))))))))))))</f>
        <v xml:space="preserve"> </v>
      </c>
      <c r="I3904" s="106"/>
      <c r="J3904" s="114"/>
      <c r="K3904" s="91"/>
    </row>
    <row r="3905" spans="1:11" s="30" customFormat="1" ht="41.25" customHeight="1" thickBot="1" x14ac:dyDescent="0.3">
      <c r="A3905" s="113"/>
      <c r="B3905" s="93"/>
      <c r="C3905" s="55"/>
      <c r="D3905" s="94" t="e">
        <f>VLOOKUP($C3904:$C$5004,$C$27:$D$5004,2,0)</f>
        <v>#N/A</v>
      </c>
      <c r="E3905" s="99"/>
      <c r="F3905" s="60" t="e">
        <f>VLOOKUP($E3905:$E$5004,'PLANO DE APLICAÇÃO'!$A$5:$B$1002,2,0)</f>
        <v>#N/A</v>
      </c>
      <c r="G3905" s="28"/>
      <c r="H3905" s="29" t="str">
        <f>IF(G3905=1,'ANEXO RP14'!$A$51,(IF(G3905=2,'ANEXO RP14'!$A$52,(IF(G3905=3,'ANEXO RP14'!$A$53,(IF(G3905=4,'ANEXO RP14'!$A$54,(IF(G3905=5,'ANEXO RP14'!$A$55,(IF(G3905=6,'ANEXO RP14'!$A$56,(IF(G3905=7,'ANEXO RP14'!$A$57,(IF(G3905=8,'ANEXO RP14'!$A$58,(IF(G3905=9,'ANEXO RP14'!$A$59,(IF(G3905=10,'ANEXO RP14'!$A$60,(IF(G3905=11,'ANEXO RP14'!$A$61,(IF(G3905=12,'ANEXO RP14'!$A$62,(IF(G3905=13,'ANEXO RP14'!$A$63,(IF(G3905=14,'ANEXO RP14'!$A$64,(IF(G3905=15,'ANEXO RP14'!$A$65,(IF(G3905=16,'ANEXO RP14'!$A$66," ")))))))))))))))))))))))))))))))</f>
        <v xml:space="preserve"> </v>
      </c>
      <c r="I3905" s="106"/>
      <c r="J3905" s="114"/>
      <c r="K3905" s="91"/>
    </row>
    <row r="3906" spans="1:11" s="30" customFormat="1" ht="41.25" customHeight="1" thickBot="1" x14ac:dyDescent="0.3">
      <c r="A3906" s="113"/>
      <c r="B3906" s="93"/>
      <c r="C3906" s="55"/>
      <c r="D3906" s="94" t="e">
        <f>VLOOKUP($C3905:$C$5004,$C$27:$D$5004,2,0)</f>
        <v>#N/A</v>
      </c>
      <c r="E3906" s="99"/>
      <c r="F3906" s="60" t="e">
        <f>VLOOKUP($E3906:$E$5004,'PLANO DE APLICAÇÃO'!$A$5:$B$1002,2,0)</f>
        <v>#N/A</v>
      </c>
      <c r="G3906" s="28"/>
      <c r="H3906" s="29" t="str">
        <f>IF(G3906=1,'ANEXO RP14'!$A$51,(IF(G3906=2,'ANEXO RP14'!$A$52,(IF(G3906=3,'ANEXO RP14'!$A$53,(IF(G3906=4,'ANEXO RP14'!$A$54,(IF(G3906=5,'ANEXO RP14'!$A$55,(IF(G3906=6,'ANEXO RP14'!$A$56,(IF(G3906=7,'ANEXO RP14'!$A$57,(IF(G3906=8,'ANEXO RP14'!$A$58,(IF(G3906=9,'ANEXO RP14'!$A$59,(IF(G3906=10,'ANEXO RP14'!$A$60,(IF(G3906=11,'ANEXO RP14'!$A$61,(IF(G3906=12,'ANEXO RP14'!$A$62,(IF(G3906=13,'ANEXO RP14'!$A$63,(IF(G3906=14,'ANEXO RP14'!$A$64,(IF(G3906=15,'ANEXO RP14'!$A$65,(IF(G3906=16,'ANEXO RP14'!$A$66," ")))))))))))))))))))))))))))))))</f>
        <v xml:space="preserve"> </v>
      </c>
      <c r="I3906" s="106"/>
      <c r="J3906" s="114"/>
      <c r="K3906" s="91"/>
    </row>
    <row r="3907" spans="1:11" s="30" customFormat="1" ht="41.25" customHeight="1" thickBot="1" x14ac:dyDescent="0.3">
      <c r="A3907" s="113"/>
      <c r="B3907" s="93"/>
      <c r="C3907" s="55"/>
      <c r="D3907" s="94" t="e">
        <f>VLOOKUP($C3906:$C$5004,$C$27:$D$5004,2,0)</f>
        <v>#N/A</v>
      </c>
      <c r="E3907" s="99"/>
      <c r="F3907" s="60" t="e">
        <f>VLOOKUP($E3907:$E$5004,'PLANO DE APLICAÇÃO'!$A$5:$B$1002,2,0)</f>
        <v>#N/A</v>
      </c>
      <c r="G3907" s="28"/>
      <c r="H3907" s="29" t="str">
        <f>IF(G3907=1,'ANEXO RP14'!$A$51,(IF(G3907=2,'ANEXO RP14'!$A$52,(IF(G3907=3,'ANEXO RP14'!$A$53,(IF(G3907=4,'ANEXO RP14'!$A$54,(IF(G3907=5,'ANEXO RP14'!$A$55,(IF(G3907=6,'ANEXO RP14'!$A$56,(IF(G3907=7,'ANEXO RP14'!$A$57,(IF(G3907=8,'ANEXO RP14'!$A$58,(IF(G3907=9,'ANEXO RP14'!$A$59,(IF(G3907=10,'ANEXO RP14'!$A$60,(IF(G3907=11,'ANEXO RP14'!$A$61,(IF(G3907=12,'ANEXO RP14'!$A$62,(IF(G3907=13,'ANEXO RP14'!$A$63,(IF(G3907=14,'ANEXO RP14'!$A$64,(IF(G3907=15,'ANEXO RP14'!$A$65,(IF(G3907=16,'ANEXO RP14'!$A$66," ")))))))))))))))))))))))))))))))</f>
        <v xml:space="preserve"> </v>
      </c>
      <c r="I3907" s="106"/>
      <c r="J3907" s="114"/>
      <c r="K3907" s="91"/>
    </row>
    <row r="3908" spans="1:11" s="30" customFormat="1" ht="41.25" customHeight="1" thickBot="1" x14ac:dyDescent="0.3">
      <c r="A3908" s="113"/>
      <c r="B3908" s="93"/>
      <c r="C3908" s="55"/>
      <c r="D3908" s="94" t="e">
        <f>VLOOKUP($C3907:$C$5004,$C$27:$D$5004,2,0)</f>
        <v>#N/A</v>
      </c>
      <c r="E3908" s="99"/>
      <c r="F3908" s="60" t="e">
        <f>VLOOKUP($E3908:$E$5004,'PLANO DE APLICAÇÃO'!$A$5:$B$1002,2,0)</f>
        <v>#N/A</v>
      </c>
      <c r="G3908" s="28"/>
      <c r="H3908" s="29" t="str">
        <f>IF(G3908=1,'ANEXO RP14'!$A$51,(IF(G3908=2,'ANEXO RP14'!$A$52,(IF(G3908=3,'ANEXO RP14'!$A$53,(IF(G3908=4,'ANEXO RP14'!$A$54,(IF(G3908=5,'ANEXO RP14'!$A$55,(IF(G3908=6,'ANEXO RP14'!$A$56,(IF(G3908=7,'ANEXO RP14'!$A$57,(IF(G3908=8,'ANEXO RP14'!$A$58,(IF(G3908=9,'ANEXO RP14'!$A$59,(IF(G3908=10,'ANEXO RP14'!$A$60,(IF(G3908=11,'ANEXO RP14'!$A$61,(IF(G3908=12,'ANEXO RP14'!$A$62,(IF(G3908=13,'ANEXO RP14'!$A$63,(IF(G3908=14,'ANEXO RP14'!$A$64,(IF(G3908=15,'ANEXO RP14'!$A$65,(IF(G3908=16,'ANEXO RP14'!$A$66," ")))))))))))))))))))))))))))))))</f>
        <v xml:space="preserve"> </v>
      </c>
      <c r="I3908" s="106"/>
      <c r="J3908" s="114"/>
      <c r="K3908" s="91"/>
    </row>
    <row r="3909" spans="1:11" s="30" customFormat="1" ht="41.25" customHeight="1" thickBot="1" x14ac:dyDescent="0.3">
      <c r="A3909" s="113"/>
      <c r="B3909" s="93"/>
      <c r="C3909" s="55"/>
      <c r="D3909" s="94" t="e">
        <f>VLOOKUP($C3908:$C$5004,$C$27:$D$5004,2,0)</f>
        <v>#N/A</v>
      </c>
      <c r="E3909" s="99"/>
      <c r="F3909" s="60" t="e">
        <f>VLOOKUP($E3909:$E$5004,'PLANO DE APLICAÇÃO'!$A$5:$B$1002,2,0)</f>
        <v>#N/A</v>
      </c>
      <c r="G3909" s="28"/>
      <c r="H3909" s="29" t="str">
        <f>IF(G3909=1,'ANEXO RP14'!$A$51,(IF(G3909=2,'ANEXO RP14'!$A$52,(IF(G3909=3,'ANEXO RP14'!$A$53,(IF(G3909=4,'ANEXO RP14'!$A$54,(IF(G3909=5,'ANEXO RP14'!$A$55,(IF(G3909=6,'ANEXO RP14'!$A$56,(IF(G3909=7,'ANEXO RP14'!$A$57,(IF(G3909=8,'ANEXO RP14'!$A$58,(IF(G3909=9,'ANEXO RP14'!$A$59,(IF(G3909=10,'ANEXO RP14'!$A$60,(IF(G3909=11,'ANEXO RP14'!$A$61,(IF(G3909=12,'ANEXO RP14'!$A$62,(IF(G3909=13,'ANEXO RP14'!$A$63,(IF(G3909=14,'ANEXO RP14'!$A$64,(IF(G3909=15,'ANEXO RP14'!$A$65,(IF(G3909=16,'ANEXO RP14'!$A$66," ")))))))))))))))))))))))))))))))</f>
        <v xml:space="preserve"> </v>
      </c>
      <c r="I3909" s="106"/>
      <c r="J3909" s="114"/>
      <c r="K3909" s="91"/>
    </row>
    <row r="3910" spans="1:11" s="30" customFormat="1" ht="41.25" customHeight="1" thickBot="1" x14ac:dyDescent="0.3">
      <c r="A3910" s="113"/>
      <c r="B3910" s="93"/>
      <c r="C3910" s="55"/>
      <c r="D3910" s="94" t="e">
        <f>VLOOKUP($C3909:$C$5004,$C$27:$D$5004,2,0)</f>
        <v>#N/A</v>
      </c>
      <c r="E3910" s="99"/>
      <c r="F3910" s="60" t="e">
        <f>VLOOKUP($E3910:$E$5004,'PLANO DE APLICAÇÃO'!$A$5:$B$1002,2,0)</f>
        <v>#N/A</v>
      </c>
      <c r="G3910" s="28"/>
      <c r="H3910" s="29" t="str">
        <f>IF(G3910=1,'ANEXO RP14'!$A$51,(IF(G3910=2,'ANEXO RP14'!$A$52,(IF(G3910=3,'ANEXO RP14'!$A$53,(IF(G3910=4,'ANEXO RP14'!$A$54,(IF(G3910=5,'ANEXO RP14'!$A$55,(IF(G3910=6,'ANEXO RP14'!$A$56,(IF(G3910=7,'ANEXO RP14'!$A$57,(IF(G3910=8,'ANEXO RP14'!$A$58,(IF(G3910=9,'ANEXO RP14'!$A$59,(IF(G3910=10,'ANEXO RP14'!$A$60,(IF(G3910=11,'ANEXO RP14'!$A$61,(IF(G3910=12,'ANEXO RP14'!$A$62,(IF(G3910=13,'ANEXO RP14'!$A$63,(IF(G3910=14,'ANEXO RP14'!$A$64,(IF(G3910=15,'ANEXO RP14'!$A$65,(IF(G3910=16,'ANEXO RP14'!$A$66," ")))))))))))))))))))))))))))))))</f>
        <v xml:space="preserve"> </v>
      </c>
      <c r="I3910" s="106"/>
      <c r="J3910" s="114"/>
      <c r="K3910" s="91"/>
    </row>
    <row r="3911" spans="1:11" s="30" customFormat="1" ht="41.25" customHeight="1" thickBot="1" x14ac:dyDescent="0.3">
      <c r="A3911" s="113"/>
      <c r="B3911" s="93"/>
      <c r="C3911" s="55"/>
      <c r="D3911" s="94" t="e">
        <f>VLOOKUP($C3910:$C$5004,$C$27:$D$5004,2,0)</f>
        <v>#N/A</v>
      </c>
      <c r="E3911" s="99"/>
      <c r="F3911" s="60" t="e">
        <f>VLOOKUP($E3911:$E$5004,'PLANO DE APLICAÇÃO'!$A$5:$B$1002,2,0)</f>
        <v>#N/A</v>
      </c>
      <c r="G3911" s="28"/>
      <c r="H3911" s="29" t="str">
        <f>IF(G3911=1,'ANEXO RP14'!$A$51,(IF(G3911=2,'ANEXO RP14'!$A$52,(IF(G3911=3,'ANEXO RP14'!$A$53,(IF(G3911=4,'ANEXO RP14'!$A$54,(IF(G3911=5,'ANEXO RP14'!$A$55,(IF(G3911=6,'ANEXO RP14'!$A$56,(IF(G3911=7,'ANEXO RP14'!$A$57,(IF(G3911=8,'ANEXO RP14'!$A$58,(IF(G3911=9,'ANEXO RP14'!$A$59,(IF(G3911=10,'ANEXO RP14'!$A$60,(IF(G3911=11,'ANEXO RP14'!$A$61,(IF(G3911=12,'ANEXO RP14'!$A$62,(IF(G3911=13,'ANEXO RP14'!$A$63,(IF(G3911=14,'ANEXO RP14'!$A$64,(IF(G3911=15,'ANEXO RP14'!$A$65,(IF(G3911=16,'ANEXO RP14'!$A$66," ")))))))))))))))))))))))))))))))</f>
        <v xml:space="preserve"> </v>
      </c>
      <c r="I3911" s="106"/>
      <c r="J3911" s="114"/>
      <c r="K3911" s="91"/>
    </row>
    <row r="3912" spans="1:11" s="30" customFormat="1" ht="41.25" customHeight="1" thickBot="1" x14ac:dyDescent="0.3">
      <c r="A3912" s="113"/>
      <c r="B3912" s="93"/>
      <c r="C3912" s="55"/>
      <c r="D3912" s="94" t="e">
        <f>VLOOKUP($C3911:$C$5004,$C$27:$D$5004,2,0)</f>
        <v>#N/A</v>
      </c>
      <c r="E3912" s="99"/>
      <c r="F3912" s="60" t="e">
        <f>VLOOKUP($E3912:$E$5004,'PLANO DE APLICAÇÃO'!$A$5:$B$1002,2,0)</f>
        <v>#N/A</v>
      </c>
      <c r="G3912" s="28"/>
      <c r="H3912" s="29" t="str">
        <f>IF(G3912=1,'ANEXO RP14'!$A$51,(IF(G3912=2,'ANEXO RP14'!$A$52,(IF(G3912=3,'ANEXO RP14'!$A$53,(IF(G3912=4,'ANEXO RP14'!$A$54,(IF(G3912=5,'ANEXO RP14'!$A$55,(IF(G3912=6,'ANEXO RP14'!$A$56,(IF(G3912=7,'ANEXO RP14'!$A$57,(IF(G3912=8,'ANEXO RP14'!$A$58,(IF(G3912=9,'ANEXO RP14'!$A$59,(IF(G3912=10,'ANEXO RP14'!$A$60,(IF(G3912=11,'ANEXO RP14'!$A$61,(IF(G3912=12,'ANEXO RP14'!$A$62,(IF(G3912=13,'ANEXO RP14'!$A$63,(IF(G3912=14,'ANEXO RP14'!$A$64,(IF(G3912=15,'ANEXO RP14'!$A$65,(IF(G3912=16,'ANEXO RP14'!$A$66," ")))))))))))))))))))))))))))))))</f>
        <v xml:space="preserve"> </v>
      </c>
      <c r="I3912" s="106"/>
      <c r="J3912" s="114"/>
      <c r="K3912" s="91"/>
    </row>
    <row r="3913" spans="1:11" s="30" customFormat="1" ht="41.25" customHeight="1" thickBot="1" x14ac:dyDescent="0.3">
      <c r="A3913" s="113"/>
      <c r="B3913" s="93"/>
      <c r="C3913" s="55"/>
      <c r="D3913" s="94" t="e">
        <f>VLOOKUP($C3912:$C$5004,$C$27:$D$5004,2,0)</f>
        <v>#N/A</v>
      </c>
      <c r="E3913" s="99"/>
      <c r="F3913" s="60" t="e">
        <f>VLOOKUP($E3913:$E$5004,'PLANO DE APLICAÇÃO'!$A$5:$B$1002,2,0)</f>
        <v>#N/A</v>
      </c>
      <c r="G3913" s="28"/>
      <c r="H3913" s="29" t="str">
        <f>IF(G3913=1,'ANEXO RP14'!$A$51,(IF(G3913=2,'ANEXO RP14'!$A$52,(IF(G3913=3,'ANEXO RP14'!$A$53,(IF(G3913=4,'ANEXO RP14'!$A$54,(IF(G3913=5,'ANEXO RP14'!$A$55,(IF(G3913=6,'ANEXO RP14'!$A$56,(IF(G3913=7,'ANEXO RP14'!$A$57,(IF(G3913=8,'ANEXO RP14'!$A$58,(IF(G3913=9,'ANEXO RP14'!$A$59,(IF(G3913=10,'ANEXO RP14'!$A$60,(IF(G3913=11,'ANEXO RP14'!$A$61,(IF(G3913=12,'ANEXO RP14'!$A$62,(IF(G3913=13,'ANEXO RP14'!$A$63,(IF(G3913=14,'ANEXO RP14'!$A$64,(IF(G3913=15,'ANEXO RP14'!$A$65,(IF(G3913=16,'ANEXO RP14'!$A$66," ")))))))))))))))))))))))))))))))</f>
        <v xml:space="preserve"> </v>
      </c>
      <c r="I3913" s="106"/>
      <c r="J3913" s="114"/>
      <c r="K3913" s="91"/>
    </row>
    <row r="3914" spans="1:11" s="30" customFormat="1" ht="41.25" customHeight="1" thickBot="1" x14ac:dyDescent="0.3">
      <c r="A3914" s="113"/>
      <c r="B3914" s="93"/>
      <c r="C3914" s="55"/>
      <c r="D3914" s="94" t="e">
        <f>VLOOKUP($C3913:$C$5004,$C$27:$D$5004,2,0)</f>
        <v>#N/A</v>
      </c>
      <c r="E3914" s="99"/>
      <c r="F3914" s="60" t="e">
        <f>VLOOKUP($E3914:$E$5004,'PLANO DE APLICAÇÃO'!$A$5:$B$1002,2,0)</f>
        <v>#N/A</v>
      </c>
      <c r="G3914" s="28"/>
      <c r="H3914" s="29" t="str">
        <f>IF(G3914=1,'ANEXO RP14'!$A$51,(IF(G3914=2,'ANEXO RP14'!$A$52,(IF(G3914=3,'ANEXO RP14'!$A$53,(IF(G3914=4,'ANEXO RP14'!$A$54,(IF(G3914=5,'ANEXO RP14'!$A$55,(IF(G3914=6,'ANEXO RP14'!$A$56,(IF(G3914=7,'ANEXO RP14'!$A$57,(IF(G3914=8,'ANEXO RP14'!$A$58,(IF(G3914=9,'ANEXO RP14'!$A$59,(IF(G3914=10,'ANEXO RP14'!$A$60,(IF(G3914=11,'ANEXO RP14'!$A$61,(IF(G3914=12,'ANEXO RP14'!$A$62,(IF(G3914=13,'ANEXO RP14'!$A$63,(IF(G3914=14,'ANEXO RP14'!$A$64,(IF(G3914=15,'ANEXO RP14'!$A$65,(IF(G3914=16,'ANEXO RP14'!$A$66," ")))))))))))))))))))))))))))))))</f>
        <v xml:space="preserve"> </v>
      </c>
      <c r="I3914" s="106"/>
      <c r="J3914" s="114"/>
      <c r="K3914" s="91"/>
    </row>
    <row r="3915" spans="1:11" s="30" customFormat="1" ht="41.25" customHeight="1" thickBot="1" x14ac:dyDescent="0.3">
      <c r="A3915" s="113"/>
      <c r="B3915" s="93"/>
      <c r="C3915" s="55"/>
      <c r="D3915" s="94" t="e">
        <f>VLOOKUP($C3914:$C$5004,$C$27:$D$5004,2,0)</f>
        <v>#N/A</v>
      </c>
      <c r="E3915" s="99"/>
      <c r="F3915" s="60" t="e">
        <f>VLOOKUP($E3915:$E$5004,'PLANO DE APLICAÇÃO'!$A$5:$B$1002,2,0)</f>
        <v>#N/A</v>
      </c>
      <c r="G3915" s="28"/>
      <c r="H3915" s="29" t="str">
        <f>IF(G3915=1,'ANEXO RP14'!$A$51,(IF(G3915=2,'ANEXO RP14'!$A$52,(IF(G3915=3,'ANEXO RP14'!$A$53,(IF(G3915=4,'ANEXO RP14'!$A$54,(IF(G3915=5,'ANEXO RP14'!$A$55,(IF(G3915=6,'ANEXO RP14'!$A$56,(IF(G3915=7,'ANEXO RP14'!$A$57,(IF(G3915=8,'ANEXO RP14'!$A$58,(IF(G3915=9,'ANEXO RP14'!$A$59,(IF(G3915=10,'ANEXO RP14'!$A$60,(IF(G3915=11,'ANEXO RP14'!$A$61,(IF(G3915=12,'ANEXO RP14'!$A$62,(IF(G3915=13,'ANEXO RP14'!$A$63,(IF(G3915=14,'ANEXO RP14'!$A$64,(IF(G3915=15,'ANEXO RP14'!$A$65,(IF(G3915=16,'ANEXO RP14'!$A$66," ")))))))))))))))))))))))))))))))</f>
        <v xml:space="preserve"> </v>
      </c>
      <c r="I3915" s="106"/>
      <c r="J3915" s="114"/>
      <c r="K3915" s="91"/>
    </row>
    <row r="3916" spans="1:11" s="30" customFormat="1" ht="41.25" customHeight="1" thickBot="1" x14ac:dyDescent="0.3">
      <c r="A3916" s="113"/>
      <c r="B3916" s="93"/>
      <c r="C3916" s="55"/>
      <c r="D3916" s="94" t="e">
        <f>VLOOKUP($C3915:$C$5004,$C$27:$D$5004,2,0)</f>
        <v>#N/A</v>
      </c>
      <c r="E3916" s="99"/>
      <c r="F3916" s="60" t="e">
        <f>VLOOKUP($E3916:$E$5004,'PLANO DE APLICAÇÃO'!$A$5:$B$1002,2,0)</f>
        <v>#N/A</v>
      </c>
      <c r="G3916" s="28"/>
      <c r="H3916" s="29" t="str">
        <f>IF(G3916=1,'ANEXO RP14'!$A$51,(IF(G3916=2,'ANEXO RP14'!$A$52,(IF(G3916=3,'ANEXO RP14'!$A$53,(IF(G3916=4,'ANEXO RP14'!$A$54,(IF(G3916=5,'ANEXO RP14'!$A$55,(IF(G3916=6,'ANEXO RP14'!$A$56,(IF(G3916=7,'ANEXO RP14'!$A$57,(IF(G3916=8,'ANEXO RP14'!$A$58,(IF(G3916=9,'ANEXO RP14'!$A$59,(IF(G3916=10,'ANEXO RP14'!$A$60,(IF(G3916=11,'ANEXO RP14'!$A$61,(IF(G3916=12,'ANEXO RP14'!$A$62,(IF(G3916=13,'ANEXO RP14'!$A$63,(IF(G3916=14,'ANEXO RP14'!$A$64,(IF(G3916=15,'ANEXO RP14'!$A$65,(IF(G3916=16,'ANEXO RP14'!$A$66," ")))))))))))))))))))))))))))))))</f>
        <v xml:space="preserve"> </v>
      </c>
      <c r="I3916" s="106"/>
      <c r="J3916" s="114"/>
      <c r="K3916" s="91"/>
    </row>
    <row r="3917" spans="1:11" s="30" customFormat="1" ht="41.25" customHeight="1" thickBot="1" x14ac:dyDescent="0.3">
      <c r="A3917" s="113"/>
      <c r="B3917" s="93"/>
      <c r="C3917" s="55"/>
      <c r="D3917" s="94" t="e">
        <f>VLOOKUP($C3916:$C$5004,$C$27:$D$5004,2,0)</f>
        <v>#N/A</v>
      </c>
      <c r="E3917" s="99"/>
      <c r="F3917" s="60" t="e">
        <f>VLOOKUP($E3917:$E$5004,'PLANO DE APLICAÇÃO'!$A$5:$B$1002,2,0)</f>
        <v>#N/A</v>
      </c>
      <c r="G3917" s="28"/>
      <c r="H3917" s="29" t="str">
        <f>IF(G3917=1,'ANEXO RP14'!$A$51,(IF(G3917=2,'ANEXO RP14'!$A$52,(IF(G3917=3,'ANEXO RP14'!$A$53,(IF(G3917=4,'ANEXO RP14'!$A$54,(IF(G3917=5,'ANEXO RP14'!$A$55,(IF(G3917=6,'ANEXO RP14'!$A$56,(IF(G3917=7,'ANEXO RP14'!$A$57,(IF(G3917=8,'ANEXO RP14'!$A$58,(IF(G3917=9,'ANEXO RP14'!$A$59,(IF(G3917=10,'ANEXO RP14'!$A$60,(IF(G3917=11,'ANEXO RP14'!$A$61,(IF(G3917=12,'ANEXO RP14'!$A$62,(IF(G3917=13,'ANEXO RP14'!$A$63,(IF(G3917=14,'ANEXO RP14'!$A$64,(IF(G3917=15,'ANEXO RP14'!$A$65,(IF(G3917=16,'ANEXO RP14'!$A$66," ")))))))))))))))))))))))))))))))</f>
        <v xml:space="preserve"> </v>
      </c>
      <c r="I3917" s="106"/>
      <c r="J3917" s="114"/>
      <c r="K3917" s="91"/>
    </row>
    <row r="3918" spans="1:11" s="30" customFormat="1" ht="41.25" customHeight="1" thickBot="1" x14ac:dyDescent="0.3">
      <c r="A3918" s="113"/>
      <c r="B3918" s="93"/>
      <c r="C3918" s="55"/>
      <c r="D3918" s="94" t="e">
        <f>VLOOKUP($C3917:$C$5004,$C$27:$D$5004,2,0)</f>
        <v>#N/A</v>
      </c>
      <c r="E3918" s="99"/>
      <c r="F3918" s="60" t="e">
        <f>VLOOKUP($E3918:$E$5004,'PLANO DE APLICAÇÃO'!$A$5:$B$1002,2,0)</f>
        <v>#N/A</v>
      </c>
      <c r="G3918" s="28"/>
      <c r="H3918" s="29" t="str">
        <f>IF(G3918=1,'ANEXO RP14'!$A$51,(IF(G3918=2,'ANEXO RP14'!$A$52,(IF(G3918=3,'ANEXO RP14'!$A$53,(IF(G3918=4,'ANEXO RP14'!$A$54,(IF(G3918=5,'ANEXO RP14'!$A$55,(IF(G3918=6,'ANEXO RP14'!$A$56,(IF(G3918=7,'ANEXO RP14'!$A$57,(IF(G3918=8,'ANEXO RP14'!$A$58,(IF(G3918=9,'ANEXO RP14'!$A$59,(IF(G3918=10,'ANEXO RP14'!$A$60,(IF(G3918=11,'ANEXO RP14'!$A$61,(IF(G3918=12,'ANEXO RP14'!$A$62,(IF(G3918=13,'ANEXO RP14'!$A$63,(IF(G3918=14,'ANEXO RP14'!$A$64,(IF(G3918=15,'ANEXO RP14'!$A$65,(IF(G3918=16,'ANEXO RP14'!$A$66," ")))))))))))))))))))))))))))))))</f>
        <v xml:space="preserve"> </v>
      </c>
      <c r="I3918" s="106"/>
      <c r="J3918" s="114"/>
      <c r="K3918" s="91"/>
    </row>
    <row r="3919" spans="1:11" s="30" customFormat="1" ht="41.25" customHeight="1" thickBot="1" x14ac:dyDescent="0.3">
      <c r="A3919" s="113"/>
      <c r="B3919" s="93"/>
      <c r="C3919" s="55"/>
      <c r="D3919" s="94" t="e">
        <f>VLOOKUP($C3918:$C$5004,$C$27:$D$5004,2,0)</f>
        <v>#N/A</v>
      </c>
      <c r="E3919" s="99"/>
      <c r="F3919" s="60" t="e">
        <f>VLOOKUP($E3919:$E$5004,'PLANO DE APLICAÇÃO'!$A$5:$B$1002,2,0)</f>
        <v>#N/A</v>
      </c>
      <c r="G3919" s="28"/>
      <c r="H3919" s="29" t="str">
        <f>IF(G3919=1,'ANEXO RP14'!$A$51,(IF(G3919=2,'ANEXO RP14'!$A$52,(IF(G3919=3,'ANEXO RP14'!$A$53,(IF(G3919=4,'ANEXO RP14'!$A$54,(IF(G3919=5,'ANEXO RP14'!$A$55,(IF(G3919=6,'ANEXO RP14'!$A$56,(IF(G3919=7,'ANEXO RP14'!$A$57,(IF(G3919=8,'ANEXO RP14'!$A$58,(IF(G3919=9,'ANEXO RP14'!$A$59,(IF(G3919=10,'ANEXO RP14'!$A$60,(IF(G3919=11,'ANEXO RP14'!$A$61,(IF(G3919=12,'ANEXO RP14'!$A$62,(IF(G3919=13,'ANEXO RP14'!$A$63,(IF(G3919=14,'ANEXO RP14'!$A$64,(IF(G3919=15,'ANEXO RP14'!$A$65,(IF(G3919=16,'ANEXO RP14'!$A$66," ")))))))))))))))))))))))))))))))</f>
        <v xml:space="preserve"> </v>
      </c>
      <c r="I3919" s="106"/>
      <c r="J3919" s="114"/>
      <c r="K3919" s="91"/>
    </row>
    <row r="3920" spans="1:11" s="30" customFormat="1" ht="41.25" customHeight="1" thickBot="1" x14ac:dyDescent="0.3">
      <c r="A3920" s="113"/>
      <c r="B3920" s="93"/>
      <c r="C3920" s="55"/>
      <c r="D3920" s="94" t="e">
        <f>VLOOKUP($C3919:$C$5004,$C$27:$D$5004,2,0)</f>
        <v>#N/A</v>
      </c>
      <c r="E3920" s="99"/>
      <c r="F3920" s="60" t="e">
        <f>VLOOKUP($E3920:$E$5004,'PLANO DE APLICAÇÃO'!$A$5:$B$1002,2,0)</f>
        <v>#N/A</v>
      </c>
      <c r="G3920" s="28"/>
      <c r="H3920" s="29" t="str">
        <f>IF(G3920=1,'ANEXO RP14'!$A$51,(IF(G3920=2,'ANEXO RP14'!$A$52,(IF(G3920=3,'ANEXO RP14'!$A$53,(IF(G3920=4,'ANEXO RP14'!$A$54,(IF(G3920=5,'ANEXO RP14'!$A$55,(IF(G3920=6,'ANEXO RP14'!$A$56,(IF(G3920=7,'ANEXO RP14'!$A$57,(IF(G3920=8,'ANEXO RP14'!$A$58,(IF(G3920=9,'ANEXO RP14'!$A$59,(IF(G3920=10,'ANEXO RP14'!$A$60,(IF(G3920=11,'ANEXO RP14'!$A$61,(IF(G3920=12,'ANEXO RP14'!$A$62,(IF(G3920=13,'ANEXO RP14'!$A$63,(IF(G3920=14,'ANEXO RP14'!$A$64,(IF(G3920=15,'ANEXO RP14'!$A$65,(IF(G3920=16,'ANEXO RP14'!$A$66," ")))))))))))))))))))))))))))))))</f>
        <v xml:space="preserve"> </v>
      </c>
      <c r="I3920" s="106"/>
      <c r="J3920" s="114"/>
      <c r="K3920" s="91"/>
    </row>
    <row r="3921" spans="1:11" s="30" customFormat="1" ht="41.25" customHeight="1" thickBot="1" x14ac:dyDescent="0.3">
      <c r="A3921" s="113"/>
      <c r="B3921" s="93"/>
      <c r="C3921" s="55"/>
      <c r="D3921" s="94" t="e">
        <f>VLOOKUP($C3920:$C$5004,$C$27:$D$5004,2,0)</f>
        <v>#N/A</v>
      </c>
      <c r="E3921" s="99"/>
      <c r="F3921" s="60" t="e">
        <f>VLOOKUP($E3921:$E$5004,'PLANO DE APLICAÇÃO'!$A$5:$B$1002,2,0)</f>
        <v>#N/A</v>
      </c>
      <c r="G3921" s="28"/>
      <c r="H3921" s="29" t="str">
        <f>IF(G3921=1,'ANEXO RP14'!$A$51,(IF(G3921=2,'ANEXO RP14'!$A$52,(IF(G3921=3,'ANEXO RP14'!$A$53,(IF(G3921=4,'ANEXO RP14'!$A$54,(IF(G3921=5,'ANEXO RP14'!$A$55,(IF(G3921=6,'ANEXO RP14'!$A$56,(IF(G3921=7,'ANEXO RP14'!$A$57,(IF(G3921=8,'ANEXO RP14'!$A$58,(IF(G3921=9,'ANEXO RP14'!$A$59,(IF(G3921=10,'ANEXO RP14'!$A$60,(IF(G3921=11,'ANEXO RP14'!$A$61,(IF(G3921=12,'ANEXO RP14'!$A$62,(IF(G3921=13,'ANEXO RP14'!$A$63,(IF(G3921=14,'ANEXO RP14'!$A$64,(IF(G3921=15,'ANEXO RP14'!$A$65,(IF(G3921=16,'ANEXO RP14'!$A$66," ")))))))))))))))))))))))))))))))</f>
        <v xml:space="preserve"> </v>
      </c>
      <c r="I3921" s="106"/>
      <c r="J3921" s="114"/>
      <c r="K3921" s="91"/>
    </row>
    <row r="3922" spans="1:11" s="30" customFormat="1" ht="41.25" customHeight="1" thickBot="1" x14ac:dyDescent="0.3">
      <c r="A3922" s="113"/>
      <c r="B3922" s="93"/>
      <c r="C3922" s="55"/>
      <c r="D3922" s="94" t="e">
        <f>VLOOKUP($C3921:$C$5004,$C$27:$D$5004,2,0)</f>
        <v>#N/A</v>
      </c>
      <c r="E3922" s="99"/>
      <c r="F3922" s="60" t="e">
        <f>VLOOKUP($E3922:$E$5004,'PLANO DE APLICAÇÃO'!$A$5:$B$1002,2,0)</f>
        <v>#N/A</v>
      </c>
      <c r="G3922" s="28"/>
      <c r="H3922" s="29" t="str">
        <f>IF(G3922=1,'ANEXO RP14'!$A$51,(IF(G3922=2,'ANEXO RP14'!$A$52,(IF(G3922=3,'ANEXO RP14'!$A$53,(IF(G3922=4,'ANEXO RP14'!$A$54,(IF(G3922=5,'ANEXO RP14'!$A$55,(IF(G3922=6,'ANEXO RP14'!$A$56,(IF(G3922=7,'ANEXO RP14'!$A$57,(IF(G3922=8,'ANEXO RP14'!$A$58,(IF(G3922=9,'ANEXO RP14'!$A$59,(IF(G3922=10,'ANEXO RP14'!$A$60,(IF(G3922=11,'ANEXO RP14'!$A$61,(IF(G3922=12,'ANEXO RP14'!$A$62,(IF(G3922=13,'ANEXO RP14'!$A$63,(IF(G3922=14,'ANEXO RP14'!$A$64,(IF(G3922=15,'ANEXO RP14'!$A$65,(IF(G3922=16,'ANEXO RP14'!$A$66," ")))))))))))))))))))))))))))))))</f>
        <v xml:space="preserve"> </v>
      </c>
      <c r="I3922" s="106"/>
      <c r="J3922" s="114"/>
      <c r="K3922" s="91"/>
    </row>
    <row r="3923" spans="1:11" s="30" customFormat="1" ht="41.25" customHeight="1" thickBot="1" x14ac:dyDescent="0.3">
      <c r="A3923" s="113"/>
      <c r="B3923" s="93"/>
      <c r="C3923" s="55"/>
      <c r="D3923" s="94" t="e">
        <f>VLOOKUP($C3922:$C$5004,$C$27:$D$5004,2,0)</f>
        <v>#N/A</v>
      </c>
      <c r="E3923" s="99"/>
      <c r="F3923" s="60" t="e">
        <f>VLOOKUP($E3923:$E$5004,'PLANO DE APLICAÇÃO'!$A$5:$B$1002,2,0)</f>
        <v>#N/A</v>
      </c>
      <c r="G3923" s="28"/>
      <c r="H3923" s="29" t="str">
        <f>IF(G3923=1,'ANEXO RP14'!$A$51,(IF(G3923=2,'ANEXO RP14'!$A$52,(IF(G3923=3,'ANEXO RP14'!$A$53,(IF(G3923=4,'ANEXO RP14'!$A$54,(IF(G3923=5,'ANEXO RP14'!$A$55,(IF(G3923=6,'ANEXO RP14'!$A$56,(IF(G3923=7,'ANEXO RP14'!$A$57,(IF(G3923=8,'ANEXO RP14'!$A$58,(IF(G3923=9,'ANEXO RP14'!$A$59,(IF(G3923=10,'ANEXO RP14'!$A$60,(IF(G3923=11,'ANEXO RP14'!$A$61,(IF(G3923=12,'ANEXO RP14'!$A$62,(IF(G3923=13,'ANEXO RP14'!$A$63,(IF(G3923=14,'ANEXO RP14'!$A$64,(IF(G3923=15,'ANEXO RP14'!$A$65,(IF(G3923=16,'ANEXO RP14'!$A$66," ")))))))))))))))))))))))))))))))</f>
        <v xml:space="preserve"> </v>
      </c>
      <c r="I3923" s="106"/>
      <c r="J3923" s="114"/>
      <c r="K3923" s="91"/>
    </row>
    <row r="3924" spans="1:11" s="30" customFormat="1" ht="41.25" customHeight="1" thickBot="1" x14ac:dyDescent="0.3">
      <c r="A3924" s="113"/>
      <c r="B3924" s="93"/>
      <c r="C3924" s="55"/>
      <c r="D3924" s="94" t="e">
        <f>VLOOKUP($C3923:$C$5004,$C$27:$D$5004,2,0)</f>
        <v>#N/A</v>
      </c>
      <c r="E3924" s="99"/>
      <c r="F3924" s="60" t="e">
        <f>VLOOKUP($E3924:$E$5004,'PLANO DE APLICAÇÃO'!$A$5:$B$1002,2,0)</f>
        <v>#N/A</v>
      </c>
      <c r="G3924" s="28"/>
      <c r="H3924" s="29" t="str">
        <f>IF(G3924=1,'ANEXO RP14'!$A$51,(IF(G3924=2,'ANEXO RP14'!$A$52,(IF(G3924=3,'ANEXO RP14'!$A$53,(IF(G3924=4,'ANEXO RP14'!$A$54,(IF(G3924=5,'ANEXO RP14'!$A$55,(IF(G3924=6,'ANEXO RP14'!$A$56,(IF(G3924=7,'ANEXO RP14'!$A$57,(IF(G3924=8,'ANEXO RP14'!$A$58,(IF(G3924=9,'ANEXO RP14'!$A$59,(IF(G3924=10,'ANEXO RP14'!$A$60,(IF(G3924=11,'ANEXO RP14'!$A$61,(IF(G3924=12,'ANEXO RP14'!$A$62,(IF(G3924=13,'ANEXO RP14'!$A$63,(IF(G3924=14,'ANEXO RP14'!$A$64,(IF(G3924=15,'ANEXO RP14'!$A$65,(IF(G3924=16,'ANEXO RP14'!$A$66," ")))))))))))))))))))))))))))))))</f>
        <v xml:space="preserve"> </v>
      </c>
      <c r="I3924" s="106"/>
      <c r="J3924" s="114"/>
      <c r="K3924" s="91"/>
    </row>
    <row r="3925" spans="1:11" s="30" customFormat="1" ht="41.25" customHeight="1" thickBot="1" x14ac:dyDescent="0.3">
      <c r="A3925" s="113"/>
      <c r="B3925" s="93"/>
      <c r="C3925" s="55"/>
      <c r="D3925" s="94" t="e">
        <f>VLOOKUP($C3924:$C$5004,$C$27:$D$5004,2,0)</f>
        <v>#N/A</v>
      </c>
      <c r="E3925" s="99"/>
      <c r="F3925" s="60" t="e">
        <f>VLOOKUP($E3925:$E$5004,'PLANO DE APLICAÇÃO'!$A$5:$B$1002,2,0)</f>
        <v>#N/A</v>
      </c>
      <c r="G3925" s="28"/>
      <c r="H3925" s="29" t="str">
        <f>IF(G3925=1,'ANEXO RP14'!$A$51,(IF(G3925=2,'ANEXO RP14'!$A$52,(IF(G3925=3,'ANEXO RP14'!$A$53,(IF(G3925=4,'ANEXO RP14'!$A$54,(IF(G3925=5,'ANEXO RP14'!$A$55,(IF(G3925=6,'ANEXO RP14'!$A$56,(IF(G3925=7,'ANEXO RP14'!$A$57,(IF(G3925=8,'ANEXO RP14'!$A$58,(IF(G3925=9,'ANEXO RP14'!$A$59,(IF(G3925=10,'ANEXO RP14'!$A$60,(IF(G3925=11,'ANEXO RP14'!$A$61,(IF(G3925=12,'ANEXO RP14'!$A$62,(IF(G3925=13,'ANEXO RP14'!$A$63,(IF(G3925=14,'ANEXO RP14'!$A$64,(IF(G3925=15,'ANEXO RP14'!$A$65,(IF(G3925=16,'ANEXO RP14'!$A$66," ")))))))))))))))))))))))))))))))</f>
        <v xml:space="preserve"> </v>
      </c>
      <c r="I3925" s="106"/>
      <c r="J3925" s="114"/>
      <c r="K3925" s="91"/>
    </row>
    <row r="3926" spans="1:11" s="30" customFormat="1" ht="41.25" customHeight="1" thickBot="1" x14ac:dyDescent="0.3">
      <c r="A3926" s="113"/>
      <c r="B3926" s="93"/>
      <c r="C3926" s="55"/>
      <c r="D3926" s="94" t="e">
        <f>VLOOKUP($C3925:$C$5004,$C$27:$D$5004,2,0)</f>
        <v>#N/A</v>
      </c>
      <c r="E3926" s="99"/>
      <c r="F3926" s="60" t="e">
        <f>VLOOKUP($E3926:$E$5004,'PLANO DE APLICAÇÃO'!$A$5:$B$1002,2,0)</f>
        <v>#N/A</v>
      </c>
      <c r="G3926" s="28"/>
      <c r="H3926" s="29" t="str">
        <f>IF(G3926=1,'ANEXO RP14'!$A$51,(IF(G3926=2,'ANEXO RP14'!$A$52,(IF(G3926=3,'ANEXO RP14'!$A$53,(IF(G3926=4,'ANEXO RP14'!$A$54,(IF(G3926=5,'ANEXO RP14'!$A$55,(IF(G3926=6,'ANEXO RP14'!$A$56,(IF(G3926=7,'ANEXO RP14'!$A$57,(IF(G3926=8,'ANEXO RP14'!$A$58,(IF(G3926=9,'ANEXO RP14'!$A$59,(IF(G3926=10,'ANEXO RP14'!$A$60,(IF(G3926=11,'ANEXO RP14'!$A$61,(IF(G3926=12,'ANEXO RP14'!$A$62,(IF(G3926=13,'ANEXO RP14'!$A$63,(IF(G3926=14,'ANEXO RP14'!$A$64,(IF(G3926=15,'ANEXO RP14'!$A$65,(IF(G3926=16,'ANEXO RP14'!$A$66," ")))))))))))))))))))))))))))))))</f>
        <v xml:space="preserve"> </v>
      </c>
      <c r="I3926" s="106"/>
      <c r="J3926" s="114"/>
      <c r="K3926" s="91"/>
    </row>
    <row r="3927" spans="1:11" s="30" customFormat="1" ht="41.25" customHeight="1" thickBot="1" x14ac:dyDescent="0.3">
      <c r="A3927" s="113"/>
      <c r="B3927" s="93"/>
      <c r="C3927" s="55"/>
      <c r="D3927" s="94" t="e">
        <f>VLOOKUP($C3926:$C$5004,$C$27:$D$5004,2,0)</f>
        <v>#N/A</v>
      </c>
      <c r="E3927" s="99"/>
      <c r="F3927" s="60" t="e">
        <f>VLOOKUP($E3927:$E$5004,'PLANO DE APLICAÇÃO'!$A$5:$B$1002,2,0)</f>
        <v>#N/A</v>
      </c>
      <c r="G3927" s="28"/>
      <c r="H3927" s="29" t="str">
        <f>IF(G3927=1,'ANEXO RP14'!$A$51,(IF(G3927=2,'ANEXO RP14'!$A$52,(IF(G3927=3,'ANEXO RP14'!$A$53,(IF(G3927=4,'ANEXO RP14'!$A$54,(IF(G3927=5,'ANEXO RP14'!$A$55,(IF(G3927=6,'ANEXO RP14'!$A$56,(IF(G3927=7,'ANEXO RP14'!$A$57,(IF(G3927=8,'ANEXO RP14'!$A$58,(IF(G3927=9,'ANEXO RP14'!$A$59,(IF(G3927=10,'ANEXO RP14'!$A$60,(IF(G3927=11,'ANEXO RP14'!$A$61,(IF(G3927=12,'ANEXO RP14'!$A$62,(IF(G3927=13,'ANEXO RP14'!$A$63,(IF(G3927=14,'ANEXO RP14'!$A$64,(IF(G3927=15,'ANEXO RP14'!$A$65,(IF(G3927=16,'ANEXO RP14'!$A$66," ")))))))))))))))))))))))))))))))</f>
        <v xml:space="preserve"> </v>
      </c>
      <c r="I3927" s="106"/>
      <c r="J3927" s="114"/>
      <c r="K3927" s="91"/>
    </row>
    <row r="3928" spans="1:11" s="30" customFormat="1" ht="41.25" customHeight="1" thickBot="1" x14ac:dyDescent="0.3">
      <c r="A3928" s="113"/>
      <c r="B3928" s="93"/>
      <c r="C3928" s="55"/>
      <c r="D3928" s="94" t="e">
        <f>VLOOKUP($C3927:$C$5004,$C$27:$D$5004,2,0)</f>
        <v>#N/A</v>
      </c>
      <c r="E3928" s="99"/>
      <c r="F3928" s="60" t="e">
        <f>VLOOKUP($E3928:$E$5004,'PLANO DE APLICAÇÃO'!$A$5:$B$1002,2,0)</f>
        <v>#N/A</v>
      </c>
      <c r="G3928" s="28"/>
      <c r="H3928" s="29" t="str">
        <f>IF(G3928=1,'ANEXO RP14'!$A$51,(IF(G3928=2,'ANEXO RP14'!$A$52,(IF(G3928=3,'ANEXO RP14'!$A$53,(IF(G3928=4,'ANEXO RP14'!$A$54,(IF(G3928=5,'ANEXO RP14'!$A$55,(IF(G3928=6,'ANEXO RP14'!$A$56,(IF(G3928=7,'ANEXO RP14'!$A$57,(IF(G3928=8,'ANEXO RP14'!$A$58,(IF(G3928=9,'ANEXO RP14'!$A$59,(IF(G3928=10,'ANEXO RP14'!$A$60,(IF(G3928=11,'ANEXO RP14'!$A$61,(IF(G3928=12,'ANEXO RP14'!$A$62,(IF(G3928=13,'ANEXO RP14'!$A$63,(IF(G3928=14,'ANEXO RP14'!$A$64,(IF(G3928=15,'ANEXO RP14'!$A$65,(IF(G3928=16,'ANEXO RP14'!$A$66," ")))))))))))))))))))))))))))))))</f>
        <v xml:space="preserve"> </v>
      </c>
      <c r="I3928" s="106"/>
      <c r="J3928" s="114"/>
      <c r="K3928" s="91"/>
    </row>
    <row r="3929" spans="1:11" s="30" customFormat="1" ht="41.25" customHeight="1" thickBot="1" x14ac:dyDescent="0.3">
      <c r="A3929" s="113"/>
      <c r="B3929" s="93"/>
      <c r="C3929" s="55"/>
      <c r="D3929" s="94" t="e">
        <f>VLOOKUP($C3928:$C$5004,$C$27:$D$5004,2,0)</f>
        <v>#N/A</v>
      </c>
      <c r="E3929" s="99"/>
      <c r="F3929" s="60" t="e">
        <f>VLOOKUP($E3929:$E$5004,'PLANO DE APLICAÇÃO'!$A$5:$B$1002,2,0)</f>
        <v>#N/A</v>
      </c>
      <c r="G3929" s="28"/>
      <c r="H3929" s="29" t="str">
        <f>IF(G3929=1,'ANEXO RP14'!$A$51,(IF(G3929=2,'ANEXO RP14'!$A$52,(IF(G3929=3,'ANEXO RP14'!$A$53,(IF(G3929=4,'ANEXO RP14'!$A$54,(IF(G3929=5,'ANEXO RP14'!$A$55,(IF(G3929=6,'ANEXO RP14'!$A$56,(IF(G3929=7,'ANEXO RP14'!$A$57,(IF(G3929=8,'ANEXO RP14'!$A$58,(IF(G3929=9,'ANEXO RP14'!$A$59,(IF(G3929=10,'ANEXO RP14'!$A$60,(IF(G3929=11,'ANEXO RP14'!$A$61,(IF(G3929=12,'ANEXO RP14'!$A$62,(IF(G3929=13,'ANEXO RP14'!$A$63,(IF(G3929=14,'ANEXO RP14'!$A$64,(IF(G3929=15,'ANEXO RP14'!$A$65,(IF(G3929=16,'ANEXO RP14'!$A$66," ")))))))))))))))))))))))))))))))</f>
        <v xml:space="preserve"> </v>
      </c>
      <c r="I3929" s="106"/>
      <c r="J3929" s="114"/>
      <c r="K3929" s="91"/>
    </row>
    <row r="3930" spans="1:11" s="30" customFormat="1" ht="41.25" customHeight="1" thickBot="1" x14ac:dyDescent="0.3">
      <c r="A3930" s="113"/>
      <c r="B3930" s="93"/>
      <c r="C3930" s="55"/>
      <c r="D3930" s="94" t="e">
        <f>VLOOKUP($C3929:$C$5004,$C$27:$D$5004,2,0)</f>
        <v>#N/A</v>
      </c>
      <c r="E3930" s="99"/>
      <c r="F3930" s="60" t="e">
        <f>VLOOKUP($E3930:$E$5004,'PLANO DE APLICAÇÃO'!$A$5:$B$1002,2,0)</f>
        <v>#N/A</v>
      </c>
      <c r="G3930" s="28"/>
      <c r="H3930" s="29" t="str">
        <f>IF(G3930=1,'ANEXO RP14'!$A$51,(IF(G3930=2,'ANEXO RP14'!$A$52,(IF(G3930=3,'ANEXO RP14'!$A$53,(IF(G3930=4,'ANEXO RP14'!$A$54,(IF(G3930=5,'ANEXO RP14'!$A$55,(IF(G3930=6,'ANEXO RP14'!$A$56,(IF(G3930=7,'ANEXO RP14'!$A$57,(IF(G3930=8,'ANEXO RP14'!$A$58,(IF(G3930=9,'ANEXO RP14'!$A$59,(IF(G3930=10,'ANEXO RP14'!$A$60,(IF(G3930=11,'ANEXO RP14'!$A$61,(IF(G3930=12,'ANEXO RP14'!$A$62,(IF(G3930=13,'ANEXO RP14'!$A$63,(IF(G3930=14,'ANEXO RP14'!$A$64,(IF(G3930=15,'ANEXO RP14'!$A$65,(IF(G3930=16,'ANEXO RP14'!$A$66," ")))))))))))))))))))))))))))))))</f>
        <v xml:space="preserve"> </v>
      </c>
      <c r="I3930" s="106"/>
      <c r="J3930" s="114"/>
      <c r="K3930" s="91"/>
    </row>
    <row r="3931" spans="1:11" s="30" customFormat="1" ht="41.25" customHeight="1" thickBot="1" x14ac:dyDescent="0.3">
      <c r="A3931" s="113"/>
      <c r="B3931" s="93"/>
      <c r="C3931" s="55"/>
      <c r="D3931" s="94" t="e">
        <f>VLOOKUP($C3930:$C$5004,$C$27:$D$5004,2,0)</f>
        <v>#N/A</v>
      </c>
      <c r="E3931" s="99"/>
      <c r="F3931" s="60" t="e">
        <f>VLOOKUP($E3931:$E$5004,'PLANO DE APLICAÇÃO'!$A$5:$B$1002,2,0)</f>
        <v>#N/A</v>
      </c>
      <c r="G3931" s="28"/>
      <c r="H3931" s="29" t="str">
        <f>IF(G3931=1,'ANEXO RP14'!$A$51,(IF(G3931=2,'ANEXO RP14'!$A$52,(IF(G3931=3,'ANEXO RP14'!$A$53,(IF(G3931=4,'ANEXO RP14'!$A$54,(IF(G3931=5,'ANEXO RP14'!$A$55,(IF(G3931=6,'ANEXO RP14'!$A$56,(IF(G3931=7,'ANEXO RP14'!$A$57,(IF(G3931=8,'ANEXO RP14'!$A$58,(IF(G3931=9,'ANEXO RP14'!$A$59,(IF(G3931=10,'ANEXO RP14'!$A$60,(IF(G3931=11,'ANEXO RP14'!$A$61,(IF(G3931=12,'ANEXO RP14'!$A$62,(IF(G3931=13,'ANEXO RP14'!$A$63,(IF(G3931=14,'ANEXO RP14'!$A$64,(IF(G3931=15,'ANEXO RP14'!$A$65,(IF(G3931=16,'ANEXO RP14'!$A$66," ")))))))))))))))))))))))))))))))</f>
        <v xml:space="preserve"> </v>
      </c>
      <c r="I3931" s="106"/>
      <c r="J3931" s="114"/>
      <c r="K3931" s="91"/>
    </row>
    <row r="3932" spans="1:11" s="30" customFormat="1" ht="41.25" customHeight="1" thickBot="1" x14ac:dyDescent="0.3">
      <c r="A3932" s="113"/>
      <c r="B3932" s="93"/>
      <c r="C3932" s="55"/>
      <c r="D3932" s="94" t="e">
        <f>VLOOKUP($C3931:$C$5004,$C$27:$D$5004,2,0)</f>
        <v>#N/A</v>
      </c>
      <c r="E3932" s="99"/>
      <c r="F3932" s="60" t="e">
        <f>VLOOKUP($E3932:$E$5004,'PLANO DE APLICAÇÃO'!$A$5:$B$1002,2,0)</f>
        <v>#N/A</v>
      </c>
      <c r="G3932" s="28"/>
      <c r="H3932" s="29" t="str">
        <f>IF(G3932=1,'ANEXO RP14'!$A$51,(IF(G3932=2,'ANEXO RP14'!$A$52,(IF(G3932=3,'ANEXO RP14'!$A$53,(IF(G3932=4,'ANEXO RP14'!$A$54,(IF(G3932=5,'ANEXO RP14'!$A$55,(IF(G3932=6,'ANEXO RP14'!$A$56,(IF(G3932=7,'ANEXO RP14'!$A$57,(IF(G3932=8,'ANEXO RP14'!$A$58,(IF(G3932=9,'ANEXO RP14'!$A$59,(IF(G3932=10,'ANEXO RP14'!$A$60,(IF(G3932=11,'ANEXO RP14'!$A$61,(IF(G3932=12,'ANEXO RP14'!$A$62,(IF(G3932=13,'ANEXO RP14'!$A$63,(IF(G3932=14,'ANEXO RP14'!$A$64,(IF(G3932=15,'ANEXO RP14'!$A$65,(IF(G3932=16,'ANEXO RP14'!$A$66," ")))))))))))))))))))))))))))))))</f>
        <v xml:space="preserve"> </v>
      </c>
      <c r="I3932" s="106"/>
      <c r="J3932" s="114"/>
      <c r="K3932" s="91"/>
    </row>
    <row r="3933" spans="1:11" s="30" customFormat="1" ht="41.25" customHeight="1" thickBot="1" x14ac:dyDescent="0.3">
      <c r="A3933" s="113"/>
      <c r="B3933" s="93"/>
      <c r="C3933" s="55"/>
      <c r="D3933" s="94" t="e">
        <f>VLOOKUP($C3932:$C$5004,$C$27:$D$5004,2,0)</f>
        <v>#N/A</v>
      </c>
      <c r="E3933" s="99"/>
      <c r="F3933" s="60" t="e">
        <f>VLOOKUP($E3933:$E$5004,'PLANO DE APLICAÇÃO'!$A$5:$B$1002,2,0)</f>
        <v>#N/A</v>
      </c>
      <c r="G3933" s="28"/>
      <c r="H3933" s="29" t="str">
        <f>IF(G3933=1,'ANEXO RP14'!$A$51,(IF(G3933=2,'ANEXO RP14'!$A$52,(IF(G3933=3,'ANEXO RP14'!$A$53,(IF(G3933=4,'ANEXO RP14'!$A$54,(IF(G3933=5,'ANEXO RP14'!$A$55,(IF(G3933=6,'ANEXO RP14'!$A$56,(IF(G3933=7,'ANEXO RP14'!$A$57,(IF(G3933=8,'ANEXO RP14'!$A$58,(IF(G3933=9,'ANEXO RP14'!$A$59,(IF(G3933=10,'ANEXO RP14'!$A$60,(IF(G3933=11,'ANEXO RP14'!$A$61,(IF(G3933=12,'ANEXO RP14'!$A$62,(IF(G3933=13,'ANEXO RP14'!$A$63,(IF(G3933=14,'ANEXO RP14'!$A$64,(IF(G3933=15,'ANEXO RP14'!$A$65,(IF(G3933=16,'ANEXO RP14'!$A$66," ")))))))))))))))))))))))))))))))</f>
        <v xml:space="preserve"> </v>
      </c>
      <c r="I3933" s="106"/>
      <c r="J3933" s="114"/>
      <c r="K3933" s="91"/>
    </row>
    <row r="3934" spans="1:11" s="30" customFormat="1" ht="41.25" customHeight="1" thickBot="1" x14ac:dyDescent="0.3">
      <c r="A3934" s="113"/>
      <c r="B3934" s="93"/>
      <c r="C3934" s="55"/>
      <c r="D3934" s="94" t="e">
        <f>VLOOKUP($C3933:$C$5004,$C$27:$D$5004,2,0)</f>
        <v>#N/A</v>
      </c>
      <c r="E3934" s="99"/>
      <c r="F3934" s="60" t="e">
        <f>VLOOKUP($E3934:$E$5004,'PLANO DE APLICAÇÃO'!$A$5:$B$1002,2,0)</f>
        <v>#N/A</v>
      </c>
      <c r="G3934" s="28"/>
      <c r="H3934" s="29" t="str">
        <f>IF(G3934=1,'ANEXO RP14'!$A$51,(IF(G3934=2,'ANEXO RP14'!$A$52,(IF(G3934=3,'ANEXO RP14'!$A$53,(IF(G3934=4,'ANEXO RP14'!$A$54,(IF(G3934=5,'ANEXO RP14'!$A$55,(IF(G3934=6,'ANEXO RP14'!$A$56,(IF(G3934=7,'ANEXO RP14'!$A$57,(IF(G3934=8,'ANEXO RP14'!$A$58,(IF(G3934=9,'ANEXO RP14'!$A$59,(IF(G3934=10,'ANEXO RP14'!$A$60,(IF(G3934=11,'ANEXO RP14'!$A$61,(IF(G3934=12,'ANEXO RP14'!$A$62,(IF(G3934=13,'ANEXO RP14'!$A$63,(IF(G3934=14,'ANEXO RP14'!$A$64,(IF(G3934=15,'ANEXO RP14'!$A$65,(IF(G3934=16,'ANEXO RP14'!$A$66," ")))))))))))))))))))))))))))))))</f>
        <v xml:space="preserve"> </v>
      </c>
      <c r="I3934" s="106"/>
      <c r="J3934" s="114"/>
      <c r="K3934" s="91"/>
    </row>
    <row r="3935" spans="1:11" s="30" customFormat="1" ht="41.25" customHeight="1" thickBot="1" x14ac:dyDescent="0.3">
      <c r="A3935" s="113"/>
      <c r="B3935" s="93"/>
      <c r="C3935" s="55"/>
      <c r="D3935" s="94" t="e">
        <f>VLOOKUP($C3934:$C$5004,$C$27:$D$5004,2,0)</f>
        <v>#N/A</v>
      </c>
      <c r="E3935" s="99"/>
      <c r="F3935" s="60" t="e">
        <f>VLOOKUP($E3935:$E$5004,'PLANO DE APLICAÇÃO'!$A$5:$B$1002,2,0)</f>
        <v>#N/A</v>
      </c>
      <c r="G3935" s="28"/>
      <c r="H3935" s="29" t="str">
        <f>IF(G3935=1,'ANEXO RP14'!$A$51,(IF(G3935=2,'ANEXO RP14'!$A$52,(IF(G3935=3,'ANEXO RP14'!$A$53,(IF(G3935=4,'ANEXO RP14'!$A$54,(IF(G3935=5,'ANEXO RP14'!$A$55,(IF(G3935=6,'ANEXO RP14'!$A$56,(IF(G3935=7,'ANEXO RP14'!$A$57,(IF(G3935=8,'ANEXO RP14'!$A$58,(IF(G3935=9,'ANEXO RP14'!$A$59,(IF(G3935=10,'ANEXO RP14'!$A$60,(IF(G3935=11,'ANEXO RP14'!$A$61,(IF(G3935=12,'ANEXO RP14'!$A$62,(IF(G3935=13,'ANEXO RP14'!$A$63,(IF(G3935=14,'ANEXO RP14'!$A$64,(IF(G3935=15,'ANEXO RP14'!$A$65,(IF(G3935=16,'ANEXO RP14'!$A$66," ")))))))))))))))))))))))))))))))</f>
        <v xml:space="preserve"> </v>
      </c>
      <c r="I3935" s="106"/>
      <c r="J3935" s="114"/>
      <c r="K3935" s="91"/>
    </row>
    <row r="3936" spans="1:11" s="30" customFormat="1" ht="41.25" customHeight="1" thickBot="1" x14ac:dyDescent="0.3">
      <c r="A3936" s="113"/>
      <c r="B3936" s="93"/>
      <c r="C3936" s="55"/>
      <c r="D3936" s="94" t="e">
        <f>VLOOKUP($C3935:$C$5004,$C$27:$D$5004,2,0)</f>
        <v>#N/A</v>
      </c>
      <c r="E3936" s="99"/>
      <c r="F3936" s="60" t="e">
        <f>VLOOKUP($E3936:$E$5004,'PLANO DE APLICAÇÃO'!$A$5:$B$1002,2,0)</f>
        <v>#N/A</v>
      </c>
      <c r="G3936" s="28"/>
      <c r="H3936" s="29" t="str">
        <f>IF(G3936=1,'ANEXO RP14'!$A$51,(IF(G3936=2,'ANEXO RP14'!$A$52,(IF(G3936=3,'ANEXO RP14'!$A$53,(IF(G3936=4,'ANEXO RP14'!$A$54,(IF(G3936=5,'ANEXO RP14'!$A$55,(IF(G3936=6,'ANEXO RP14'!$A$56,(IF(G3936=7,'ANEXO RP14'!$A$57,(IF(G3936=8,'ANEXO RP14'!$A$58,(IF(G3936=9,'ANEXO RP14'!$A$59,(IF(G3936=10,'ANEXO RP14'!$A$60,(IF(G3936=11,'ANEXO RP14'!$A$61,(IF(G3936=12,'ANEXO RP14'!$A$62,(IF(G3936=13,'ANEXO RP14'!$A$63,(IF(G3936=14,'ANEXO RP14'!$A$64,(IF(G3936=15,'ANEXO RP14'!$A$65,(IF(G3936=16,'ANEXO RP14'!$A$66," ")))))))))))))))))))))))))))))))</f>
        <v xml:space="preserve"> </v>
      </c>
      <c r="I3936" s="106"/>
      <c r="J3936" s="114"/>
      <c r="K3936" s="91"/>
    </row>
    <row r="3937" spans="1:11" s="30" customFormat="1" ht="41.25" customHeight="1" thickBot="1" x14ac:dyDescent="0.3">
      <c r="A3937" s="113"/>
      <c r="B3937" s="93"/>
      <c r="C3937" s="55"/>
      <c r="D3937" s="94" t="e">
        <f>VLOOKUP($C3936:$C$5004,$C$27:$D$5004,2,0)</f>
        <v>#N/A</v>
      </c>
      <c r="E3937" s="99"/>
      <c r="F3937" s="60" t="e">
        <f>VLOOKUP($E3937:$E$5004,'PLANO DE APLICAÇÃO'!$A$5:$B$1002,2,0)</f>
        <v>#N/A</v>
      </c>
      <c r="G3937" s="28"/>
      <c r="H3937" s="29" t="str">
        <f>IF(G3937=1,'ANEXO RP14'!$A$51,(IF(G3937=2,'ANEXO RP14'!$A$52,(IF(G3937=3,'ANEXO RP14'!$A$53,(IF(G3937=4,'ANEXO RP14'!$A$54,(IF(G3937=5,'ANEXO RP14'!$A$55,(IF(G3937=6,'ANEXO RP14'!$A$56,(IF(G3937=7,'ANEXO RP14'!$A$57,(IF(G3937=8,'ANEXO RP14'!$A$58,(IF(G3937=9,'ANEXO RP14'!$A$59,(IF(G3937=10,'ANEXO RP14'!$A$60,(IF(G3937=11,'ANEXO RP14'!$A$61,(IF(G3937=12,'ANEXO RP14'!$A$62,(IF(G3937=13,'ANEXO RP14'!$A$63,(IF(G3937=14,'ANEXO RP14'!$A$64,(IF(G3937=15,'ANEXO RP14'!$A$65,(IF(G3937=16,'ANEXO RP14'!$A$66," ")))))))))))))))))))))))))))))))</f>
        <v xml:space="preserve"> </v>
      </c>
      <c r="I3937" s="106"/>
      <c r="J3937" s="114"/>
      <c r="K3937" s="91"/>
    </row>
    <row r="3938" spans="1:11" s="30" customFormat="1" ht="41.25" customHeight="1" thickBot="1" x14ac:dyDescent="0.3">
      <c r="A3938" s="113"/>
      <c r="B3938" s="93"/>
      <c r="C3938" s="55"/>
      <c r="D3938" s="94" t="e">
        <f>VLOOKUP($C3937:$C$5004,$C$27:$D$5004,2,0)</f>
        <v>#N/A</v>
      </c>
      <c r="E3938" s="99"/>
      <c r="F3938" s="60" t="e">
        <f>VLOOKUP($E3938:$E$5004,'PLANO DE APLICAÇÃO'!$A$5:$B$1002,2,0)</f>
        <v>#N/A</v>
      </c>
      <c r="G3938" s="28"/>
      <c r="H3938" s="29" t="str">
        <f>IF(G3938=1,'ANEXO RP14'!$A$51,(IF(G3938=2,'ANEXO RP14'!$A$52,(IF(G3938=3,'ANEXO RP14'!$A$53,(IF(G3938=4,'ANEXO RP14'!$A$54,(IF(G3938=5,'ANEXO RP14'!$A$55,(IF(G3938=6,'ANEXO RP14'!$A$56,(IF(G3938=7,'ANEXO RP14'!$A$57,(IF(G3938=8,'ANEXO RP14'!$A$58,(IF(G3938=9,'ANEXO RP14'!$A$59,(IF(G3938=10,'ANEXO RP14'!$A$60,(IF(G3938=11,'ANEXO RP14'!$A$61,(IF(G3938=12,'ANEXO RP14'!$A$62,(IF(G3938=13,'ANEXO RP14'!$A$63,(IF(G3938=14,'ANEXO RP14'!$A$64,(IF(G3938=15,'ANEXO RP14'!$A$65,(IF(G3938=16,'ANEXO RP14'!$A$66," ")))))))))))))))))))))))))))))))</f>
        <v xml:space="preserve"> </v>
      </c>
      <c r="I3938" s="106"/>
      <c r="J3938" s="114"/>
      <c r="K3938" s="91"/>
    </row>
    <row r="3939" spans="1:11" s="30" customFormat="1" ht="41.25" customHeight="1" thickBot="1" x14ac:dyDescent="0.3">
      <c r="A3939" s="113"/>
      <c r="B3939" s="93"/>
      <c r="C3939" s="55"/>
      <c r="D3939" s="94" t="e">
        <f>VLOOKUP($C3938:$C$5004,$C$27:$D$5004,2,0)</f>
        <v>#N/A</v>
      </c>
      <c r="E3939" s="99"/>
      <c r="F3939" s="60" t="e">
        <f>VLOOKUP($E3939:$E$5004,'PLANO DE APLICAÇÃO'!$A$5:$B$1002,2,0)</f>
        <v>#N/A</v>
      </c>
      <c r="G3939" s="28"/>
      <c r="H3939" s="29" t="str">
        <f>IF(G3939=1,'ANEXO RP14'!$A$51,(IF(G3939=2,'ANEXO RP14'!$A$52,(IF(G3939=3,'ANEXO RP14'!$A$53,(IF(G3939=4,'ANEXO RP14'!$A$54,(IF(G3939=5,'ANEXO RP14'!$A$55,(IF(G3939=6,'ANEXO RP14'!$A$56,(IF(G3939=7,'ANEXO RP14'!$A$57,(IF(G3939=8,'ANEXO RP14'!$A$58,(IF(G3939=9,'ANEXO RP14'!$A$59,(IF(G3939=10,'ANEXO RP14'!$A$60,(IF(G3939=11,'ANEXO RP14'!$A$61,(IF(G3939=12,'ANEXO RP14'!$A$62,(IF(G3939=13,'ANEXO RP14'!$A$63,(IF(G3939=14,'ANEXO RP14'!$A$64,(IF(G3939=15,'ANEXO RP14'!$A$65,(IF(G3939=16,'ANEXO RP14'!$A$66," ")))))))))))))))))))))))))))))))</f>
        <v xml:space="preserve"> </v>
      </c>
      <c r="I3939" s="106"/>
      <c r="J3939" s="114"/>
      <c r="K3939" s="91"/>
    </row>
    <row r="3940" spans="1:11" s="30" customFormat="1" ht="41.25" customHeight="1" thickBot="1" x14ac:dyDescent="0.3">
      <c r="A3940" s="113"/>
      <c r="B3940" s="93"/>
      <c r="C3940" s="55"/>
      <c r="D3940" s="94" t="e">
        <f>VLOOKUP($C3939:$C$5004,$C$27:$D$5004,2,0)</f>
        <v>#N/A</v>
      </c>
      <c r="E3940" s="99"/>
      <c r="F3940" s="60" t="e">
        <f>VLOOKUP($E3940:$E$5004,'PLANO DE APLICAÇÃO'!$A$5:$B$1002,2,0)</f>
        <v>#N/A</v>
      </c>
      <c r="G3940" s="28"/>
      <c r="H3940" s="29" t="str">
        <f>IF(G3940=1,'ANEXO RP14'!$A$51,(IF(G3940=2,'ANEXO RP14'!$A$52,(IF(G3940=3,'ANEXO RP14'!$A$53,(IF(G3940=4,'ANEXO RP14'!$A$54,(IF(G3940=5,'ANEXO RP14'!$A$55,(IF(G3940=6,'ANEXO RP14'!$A$56,(IF(G3940=7,'ANEXO RP14'!$A$57,(IF(G3940=8,'ANEXO RP14'!$A$58,(IF(G3940=9,'ANEXO RP14'!$A$59,(IF(G3940=10,'ANEXO RP14'!$A$60,(IF(G3940=11,'ANEXO RP14'!$A$61,(IF(G3940=12,'ANEXO RP14'!$A$62,(IF(G3940=13,'ANEXO RP14'!$A$63,(IF(G3940=14,'ANEXO RP14'!$A$64,(IF(G3940=15,'ANEXO RP14'!$A$65,(IF(G3940=16,'ANEXO RP14'!$A$66," ")))))))))))))))))))))))))))))))</f>
        <v xml:space="preserve"> </v>
      </c>
      <c r="I3940" s="106"/>
      <c r="J3940" s="114"/>
      <c r="K3940" s="91"/>
    </row>
    <row r="3941" spans="1:11" s="30" customFormat="1" ht="41.25" customHeight="1" thickBot="1" x14ac:dyDescent="0.3">
      <c r="A3941" s="113"/>
      <c r="B3941" s="93"/>
      <c r="C3941" s="55"/>
      <c r="D3941" s="94" t="e">
        <f>VLOOKUP($C3940:$C$5004,$C$27:$D$5004,2,0)</f>
        <v>#N/A</v>
      </c>
      <c r="E3941" s="99"/>
      <c r="F3941" s="60" t="e">
        <f>VLOOKUP($E3941:$E$5004,'PLANO DE APLICAÇÃO'!$A$5:$B$1002,2,0)</f>
        <v>#N/A</v>
      </c>
      <c r="G3941" s="28"/>
      <c r="H3941" s="29" t="str">
        <f>IF(G3941=1,'ANEXO RP14'!$A$51,(IF(G3941=2,'ANEXO RP14'!$A$52,(IF(G3941=3,'ANEXO RP14'!$A$53,(IF(G3941=4,'ANEXO RP14'!$A$54,(IF(G3941=5,'ANEXO RP14'!$A$55,(IF(G3941=6,'ANEXO RP14'!$A$56,(IF(G3941=7,'ANEXO RP14'!$A$57,(IF(G3941=8,'ANEXO RP14'!$A$58,(IF(G3941=9,'ANEXO RP14'!$A$59,(IF(G3941=10,'ANEXO RP14'!$A$60,(IF(G3941=11,'ANEXO RP14'!$A$61,(IF(G3941=12,'ANEXO RP14'!$A$62,(IF(G3941=13,'ANEXO RP14'!$A$63,(IF(G3941=14,'ANEXO RP14'!$A$64,(IF(G3941=15,'ANEXO RP14'!$A$65,(IF(G3941=16,'ANEXO RP14'!$A$66," ")))))))))))))))))))))))))))))))</f>
        <v xml:space="preserve"> </v>
      </c>
      <c r="I3941" s="106"/>
      <c r="J3941" s="114"/>
      <c r="K3941" s="91"/>
    </row>
    <row r="3942" spans="1:11" s="30" customFormat="1" ht="41.25" customHeight="1" thickBot="1" x14ac:dyDescent="0.3">
      <c r="A3942" s="113"/>
      <c r="B3942" s="93"/>
      <c r="C3942" s="55"/>
      <c r="D3942" s="94" t="e">
        <f>VLOOKUP($C3941:$C$5004,$C$27:$D$5004,2,0)</f>
        <v>#N/A</v>
      </c>
      <c r="E3942" s="99"/>
      <c r="F3942" s="60" t="e">
        <f>VLOOKUP($E3942:$E$5004,'PLANO DE APLICAÇÃO'!$A$5:$B$1002,2,0)</f>
        <v>#N/A</v>
      </c>
      <c r="G3942" s="28"/>
      <c r="H3942" s="29" t="str">
        <f>IF(G3942=1,'ANEXO RP14'!$A$51,(IF(G3942=2,'ANEXO RP14'!$A$52,(IF(G3942=3,'ANEXO RP14'!$A$53,(IF(G3942=4,'ANEXO RP14'!$A$54,(IF(G3942=5,'ANEXO RP14'!$A$55,(IF(G3942=6,'ANEXO RP14'!$A$56,(IF(G3942=7,'ANEXO RP14'!$A$57,(IF(G3942=8,'ANEXO RP14'!$A$58,(IF(G3942=9,'ANEXO RP14'!$A$59,(IF(G3942=10,'ANEXO RP14'!$A$60,(IF(G3942=11,'ANEXO RP14'!$A$61,(IF(G3942=12,'ANEXO RP14'!$A$62,(IF(G3942=13,'ANEXO RP14'!$A$63,(IF(G3942=14,'ANEXO RP14'!$A$64,(IF(G3942=15,'ANEXO RP14'!$A$65,(IF(G3942=16,'ANEXO RP14'!$A$66," ")))))))))))))))))))))))))))))))</f>
        <v xml:space="preserve"> </v>
      </c>
      <c r="I3942" s="106"/>
      <c r="J3942" s="114"/>
      <c r="K3942" s="91"/>
    </row>
    <row r="3943" spans="1:11" s="30" customFormat="1" ht="41.25" customHeight="1" thickBot="1" x14ac:dyDescent="0.3">
      <c r="A3943" s="113"/>
      <c r="B3943" s="93"/>
      <c r="C3943" s="55"/>
      <c r="D3943" s="94" t="e">
        <f>VLOOKUP($C3942:$C$5004,$C$27:$D$5004,2,0)</f>
        <v>#N/A</v>
      </c>
      <c r="E3943" s="99"/>
      <c r="F3943" s="60" t="e">
        <f>VLOOKUP($E3943:$E$5004,'PLANO DE APLICAÇÃO'!$A$5:$B$1002,2,0)</f>
        <v>#N/A</v>
      </c>
      <c r="G3943" s="28"/>
      <c r="H3943" s="29" t="str">
        <f>IF(G3943=1,'ANEXO RP14'!$A$51,(IF(G3943=2,'ANEXO RP14'!$A$52,(IF(G3943=3,'ANEXO RP14'!$A$53,(IF(G3943=4,'ANEXO RP14'!$A$54,(IF(G3943=5,'ANEXO RP14'!$A$55,(IF(G3943=6,'ANEXO RP14'!$A$56,(IF(G3943=7,'ANEXO RP14'!$A$57,(IF(G3943=8,'ANEXO RP14'!$A$58,(IF(G3943=9,'ANEXO RP14'!$A$59,(IF(G3943=10,'ANEXO RP14'!$A$60,(IF(G3943=11,'ANEXO RP14'!$A$61,(IF(G3943=12,'ANEXO RP14'!$A$62,(IF(G3943=13,'ANEXO RP14'!$A$63,(IF(G3943=14,'ANEXO RP14'!$A$64,(IF(G3943=15,'ANEXO RP14'!$A$65,(IF(G3943=16,'ANEXO RP14'!$A$66," ")))))))))))))))))))))))))))))))</f>
        <v xml:space="preserve"> </v>
      </c>
      <c r="I3943" s="106"/>
      <c r="J3943" s="114"/>
      <c r="K3943" s="91"/>
    </row>
    <row r="3944" spans="1:11" s="30" customFormat="1" ht="41.25" customHeight="1" thickBot="1" x14ac:dyDescent="0.3">
      <c r="A3944" s="113"/>
      <c r="B3944" s="93"/>
      <c r="C3944" s="55"/>
      <c r="D3944" s="94" t="e">
        <f>VLOOKUP($C3943:$C$5004,$C$27:$D$5004,2,0)</f>
        <v>#N/A</v>
      </c>
      <c r="E3944" s="99"/>
      <c r="F3944" s="60" t="e">
        <f>VLOOKUP($E3944:$E$5004,'PLANO DE APLICAÇÃO'!$A$5:$B$1002,2,0)</f>
        <v>#N/A</v>
      </c>
      <c r="G3944" s="28"/>
      <c r="H3944" s="29" t="str">
        <f>IF(G3944=1,'ANEXO RP14'!$A$51,(IF(G3944=2,'ANEXO RP14'!$A$52,(IF(G3944=3,'ANEXO RP14'!$A$53,(IF(G3944=4,'ANEXO RP14'!$A$54,(IF(G3944=5,'ANEXO RP14'!$A$55,(IF(G3944=6,'ANEXO RP14'!$A$56,(IF(G3944=7,'ANEXO RP14'!$A$57,(IF(G3944=8,'ANEXO RP14'!$A$58,(IF(G3944=9,'ANEXO RP14'!$A$59,(IF(G3944=10,'ANEXO RP14'!$A$60,(IF(G3944=11,'ANEXO RP14'!$A$61,(IF(G3944=12,'ANEXO RP14'!$A$62,(IF(G3944=13,'ANEXO RP14'!$A$63,(IF(G3944=14,'ANEXO RP14'!$A$64,(IF(G3944=15,'ANEXO RP14'!$A$65,(IF(G3944=16,'ANEXO RP14'!$A$66," ")))))))))))))))))))))))))))))))</f>
        <v xml:space="preserve"> </v>
      </c>
      <c r="I3944" s="106"/>
      <c r="J3944" s="114"/>
      <c r="K3944" s="91"/>
    </row>
    <row r="3945" spans="1:11" s="30" customFormat="1" ht="41.25" customHeight="1" thickBot="1" x14ac:dyDescent="0.3">
      <c r="A3945" s="113"/>
      <c r="B3945" s="93"/>
      <c r="C3945" s="55"/>
      <c r="D3945" s="94" t="e">
        <f>VLOOKUP($C3944:$C$5004,$C$27:$D$5004,2,0)</f>
        <v>#N/A</v>
      </c>
      <c r="E3945" s="99"/>
      <c r="F3945" s="60" t="e">
        <f>VLOOKUP($E3945:$E$5004,'PLANO DE APLICAÇÃO'!$A$5:$B$1002,2,0)</f>
        <v>#N/A</v>
      </c>
      <c r="G3945" s="28"/>
      <c r="H3945" s="29" t="str">
        <f>IF(G3945=1,'ANEXO RP14'!$A$51,(IF(G3945=2,'ANEXO RP14'!$A$52,(IF(G3945=3,'ANEXO RP14'!$A$53,(IF(G3945=4,'ANEXO RP14'!$A$54,(IF(G3945=5,'ANEXO RP14'!$A$55,(IF(G3945=6,'ANEXO RP14'!$A$56,(IF(G3945=7,'ANEXO RP14'!$A$57,(IF(G3945=8,'ANEXO RP14'!$A$58,(IF(G3945=9,'ANEXO RP14'!$A$59,(IF(G3945=10,'ANEXO RP14'!$A$60,(IF(G3945=11,'ANEXO RP14'!$A$61,(IF(G3945=12,'ANEXO RP14'!$A$62,(IF(G3945=13,'ANEXO RP14'!$A$63,(IF(G3945=14,'ANEXO RP14'!$A$64,(IF(G3945=15,'ANEXO RP14'!$A$65,(IF(G3945=16,'ANEXO RP14'!$A$66," ")))))))))))))))))))))))))))))))</f>
        <v xml:space="preserve"> </v>
      </c>
      <c r="I3945" s="106"/>
      <c r="J3945" s="114"/>
      <c r="K3945" s="91"/>
    </row>
    <row r="3946" spans="1:11" s="30" customFormat="1" ht="41.25" customHeight="1" thickBot="1" x14ac:dyDescent="0.3">
      <c r="A3946" s="113"/>
      <c r="B3946" s="93"/>
      <c r="C3946" s="55"/>
      <c r="D3946" s="94" t="e">
        <f>VLOOKUP($C3945:$C$5004,$C$27:$D$5004,2,0)</f>
        <v>#N/A</v>
      </c>
      <c r="E3946" s="99"/>
      <c r="F3946" s="60" t="e">
        <f>VLOOKUP($E3946:$E$5004,'PLANO DE APLICAÇÃO'!$A$5:$B$1002,2,0)</f>
        <v>#N/A</v>
      </c>
      <c r="G3946" s="28"/>
      <c r="H3946" s="29" t="str">
        <f>IF(G3946=1,'ANEXO RP14'!$A$51,(IF(G3946=2,'ANEXO RP14'!$A$52,(IF(G3946=3,'ANEXO RP14'!$A$53,(IF(G3946=4,'ANEXO RP14'!$A$54,(IF(G3946=5,'ANEXO RP14'!$A$55,(IF(G3946=6,'ANEXO RP14'!$A$56,(IF(G3946=7,'ANEXO RP14'!$A$57,(IF(G3946=8,'ANEXO RP14'!$A$58,(IF(G3946=9,'ANEXO RP14'!$A$59,(IF(G3946=10,'ANEXO RP14'!$A$60,(IF(G3946=11,'ANEXO RP14'!$A$61,(IF(G3946=12,'ANEXO RP14'!$A$62,(IF(G3946=13,'ANEXO RP14'!$A$63,(IF(G3946=14,'ANEXO RP14'!$A$64,(IF(G3946=15,'ANEXO RP14'!$A$65,(IF(G3946=16,'ANEXO RP14'!$A$66," ")))))))))))))))))))))))))))))))</f>
        <v xml:space="preserve"> </v>
      </c>
      <c r="I3946" s="106"/>
      <c r="J3946" s="114"/>
      <c r="K3946" s="91"/>
    </row>
    <row r="3947" spans="1:11" s="30" customFormat="1" ht="41.25" customHeight="1" thickBot="1" x14ac:dyDescent="0.3">
      <c r="A3947" s="113"/>
      <c r="B3947" s="93"/>
      <c r="C3947" s="55"/>
      <c r="D3947" s="94" t="e">
        <f>VLOOKUP($C3946:$C$5004,$C$27:$D$5004,2,0)</f>
        <v>#N/A</v>
      </c>
      <c r="E3947" s="99"/>
      <c r="F3947" s="60" t="e">
        <f>VLOOKUP($E3947:$E$5004,'PLANO DE APLICAÇÃO'!$A$5:$B$1002,2,0)</f>
        <v>#N/A</v>
      </c>
      <c r="G3947" s="28"/>
      <c r="H3947" s="29" t="str">
        <f>IF(G3947=1,'ANEXO RP14'!$A$51,(IF(G3947=2,'ANEXO RP14'!$A$52,(IF(G3947=3,'ANEXO RP14'!$A$53,(IF(G3947=4,'ANEXO RP14'!$A$54,(IF(G3947=5,'ANEXO RP14'!$A$55,(IF(G3947=6,'ANEXO RP14'!$A$56,(IF(G3947=7,'ANEXO RP14'!$A$57,(IF(G3947=8,'ANEXO RP14'!$A$58,(IF(G3947=9,'ANEXO RP14'!$A$59,(IF(G3947=10,'ANEXO RP14'!$A$60,(IF(G3947=11,'ANEXO RP14'!$A$61,(IF(G3947=12,'ANEXO RP14'!$A$62,(IF(G3947=13,'ANEXO RP14'!$A$63,(IF(G3947=14,'ANEXO RP14'!$A$64,(IF(G3947=15,'ANEXO RP14'!$A$65,(IF(G3947=16,'ANEXO RP14'!$A$66," ")))))))))))))))))))))))))))))))</f>
        <v xml:space="preserve"> </v>
      </c>
      <c r="I3947" s="106"/>
      <c r="J3947" s="114"/>
      <c r="K3947" s="91"/>
    </row>
    <row r="3948" spans="1:11" s="30" customFormat="1" ht="41.25" customHeight="1" thickBot="1" x14ac:dyDescent="0.3">
      <c r="A3948" s="113"/>
      <c r="B3948" s="93"/>
      <c r="C3948" s="55"/>
      <c r="D3948" s="94" t="e">
        <f>VLOOKUP($C3947:$C$5004,$C$27:$D$5004,2,0)</f>
        <v>#N/A</v>
      </c>
      <c r="E3948" s="99"/>
      <c r="F3948" s="60" t="e">
        <f>VLOOKUP($E3948:$E$5004,'PLANO DE APLICAÇÃO'!$A$5:$B$1002,2,0)</f>
        <v>#N/A</v>
      </c>
      <c r="G3948" s="28"/>
      <c r="H3948" s="29" t="str">
        <f>IF(G3948=1,'ANEXO RP14'!$A$51,(IF(G3948=2,'ANEXO RP14'!$A$52,(IF(G3948=3,'ANEXO RP14'!$A$53,(IF(G3948=4,'ANEXO RP14'!$A$54,(IF(G3948=5,'ANEXO RP14'!$A$55,(IF(G3948=6,'ANEXO RP14'!$A$56,(IF(G3948=7,'ANEXO RP14'!$A$57,(IF(G3948=8,'ANEXO RP14'!$A$58,(IF(G3948=9,'ANEXO RP14'!$A$59,(IF(G3948=10,'ANEXO RP14'!$A$60,(IF(G3948=11,'ANEXO RP14'!$A$61,(IF(G3948=12,'ANEXO RP14'!$A$62,(IF(G3948=13,'ANEXO RP14'!$A$63,(IF(G3948=14,'ANEXO RP14'!$A$64,(IF(G3948=15,'ANEXO RP14'!$A$65,(IF(G3948=16,'ANEXO RP14'!$A$66," ")))))))))))))))))))))))))))))))</f>
        <v xml:space="preserve"> </v>
      </c>
      <c r="I3948" s="106"/>
      <c r="J3948" s="114"/>
      <c r="K3948" s="91"/>
    </row>
    <row r="3949" spans="1:11" s="30" customFormat="1" ht="41.25" customHeight="1" thickBot="1" x14ac:dyDescent="0.3">
      <c r="A3949" s="113"/>
      <c r="B3949" s="93"/>
      <c r="C3949" s="55"/>
      <c r="D3949" s="94" t="e">
        <f>VLOOKUP($C3948:$C$5004,$C$27:$D$5004,2,0)</f>
        <v>#N/A</v>
      </c>
      <c r="E3949" s="99"/>
      <c r="F3949" s="60" t="e">
        <f>VLOOKUP($E3949:$E$5004,'PLANO DE APLICAÇÃO'!$A$5:$B$1002,2,0)</f>
        <v>#N/A</v>
      </c>
      <c r="G3949" s="28"/>
      <c r="H3949" s="29" t="str">
        <f>IF(G3949=1,'ANEXO RP14'!$A$51,(IF(G3949=2,'ANEXO RP14'!$A$52,(IF(G3949=3,'ANEXO RP14'!$A$53,(IF(G3949=4,'ANEXO RP14'!$A$54,(IF(G3949=5,'ANEXO RP14'!$A$55,(IF(G3949=6,'ANEXO RP14'!$A$56,(IF(G3949=7,'ANEXO RP14'!$A$57,(IF(G3949=8,'ANEXO RP14'!$A$58,(IF(G3949=9,'ANEXO RP14'!$A$59,(IF(G3949=10,'ANEXO RP14'!$A$60,(IF(G3949=11,'ANEXO RP14'!$A$61,(IF(G3949=12,'ANEXO RP14'!$A$62,(IF(G3949=13,'ANEXO RP14'!$A$63,(IF(G3949=14,'ANEXO RP14'!$A$64,(IF(G3949=15,'ANEXO RP14'!$A$65,(IF(G3949=16,'ANEXO RP14'!$A$66," ")))))))))))))))))))))))))))))))</f>
        <v xml:space="preserve"> </v>
      </c>
      <c r="I3949" s="106"/>
      <c r="J3949" s="114"/>
      <c r="K3949" s="91"/>
    </row>
    <row r="3950" spans="1:11" s="30" customFormat="1" ht="41.25" customHeight="1" thickBot="1" x14ac:dyDescent="0.3">
      <c r="A3950" s="113"/>
      <c r="B3950" s="93"/>
      <c r="C3950" s="55"/>
      <c r="D3950" s="94" t="e">
        <f>VLOOKUP($C3949:$C$5004,$C$27:$D$5004,2,0)</f>
        <v>#N/A</v>
      </c>
      <c r="E3950" s="99"/>
      <c r="F3950" s="60" t="e">
        <f>VLOOKUP($E3950:$E$5004,'PLANO DE APLICAÇÃO'!$A$5:$B$1002,2,0)</f>
        <v>#N/A</v>
      </c>
      <c r="G3950" s="28"/>
      <c r="H3950" s="29" t="str">
        <f>IF(G3950=1,'ANEXO RP14'!$A$51,(IF(G3950=2,'ANEXO RP14'!$A$52,(IF(G3950=3,'ANEXO RP14'!$A$53,(IF(G3950=4,'ANEXO RP14'!$A$54,(IF(G3950=5,'ANEXO RP14'!$A$55,(IF(G3950=6,'ANEXO RP14'!$A$56,(IF(G3950=7,'ANEXO RP14'!$A$57,(IF(G3950=8,'ANEXO RP14'!$A$58,(IF(G3950=9,'ANEXO RP14'!$A$59,(IF(G3950=10,'ANEXO RP14'!$A$60,(IF(G3950=11,'ANEXO RP14'!$A$61,(IF(G3950=12,'ANEXO RP14'!$A$62,(IF(G3950=13,'ANEXO RP14'!$A$63,(IF(G3950=14,'ANEXO RP14'!$A$64,(IF(G3950=15,'ANEXO RP14'!$A$65,(IF(G3950=16,'ANEXO RP14'!$A$66," ")))))))))))))))))))))))))))))))</f>
        <v xml:space="preserve"> </v>
      </c>
      <c r="I3950" s="106"/>
      <c r="J3950" s="114"/>
      <c r="K3950" s="91"/>
    </row>
    <row r="3951" spans="1:11" s="30" customFormat="1" ht="41.25" customHeight="1" thickBot="1" x14ac:dyDescent="0.3">
      <c r="A3951" s="113"/>
      <c r="B3951" s="93"/>
      <c r="C3951" s="55"/>
      <c r="D3951" s="94" t="e">
        <f>VLOOKUP($C3950:$C$5004,$C$27:$D$5004,2,0)</f>
        <v>#N/A</v>
      </c>
      <c r="E3951" s="99"/>
      <c r="F3951" s="60" t="e">
        <f>VLOOKUP($E3951:$E$5004,'PLANO DE APLICAÇÃO'!$A$5:$B$1002,2,0)</f>
        <v>#N/A</v>
      </c>
      <c r="G3951" s="28"/>
      <c r="H3951" s="29" t="str">
        <f>IF(G3951=1,'ANEXO RP14'!$A$51,(IF(G3951=2,'ANEXO RP14'!$A$52,(IF(G3951=3,'ANEXO RP14'!$A$53,(IF(G3951=4,'ANEXO RP14'!$A$54,(IF(G3951=5,'ANEXO RP14'!$A$55,(IF(G3951=6,'ANEXO RP14'!$A$56,(IF(G3951=7,'ANEXO RP14'!$A$57,(IF(G3951=8,'ANEXO RP14'!$A$58,(IF(G3951=9,'ANEXO RP14'!$A$59,(IF(G3951=10,'ANEXO RP14'!$A$60,(IF(G3951=11,'ANEXO RP14'!$A$61,(IF(G3951=12,'ANEXO RP14'!$A$62,(IF(G3951=13,'ANEXO RP14'!$A$63,(IF(G3951=14,'ANEXO RP14'!$A$64,(IF(G3951=15,'ANEXO RP14'!$A$65,(IF(G3951=16,'ANEXO RP14'!$A$66," ")))))))))))))))))))))))))))))))</f>
        <v xml:space="preserve"> </v>
      </c>
      <c r="I3951" s="106"/>
      <c r="J3951" s="114"/>
      <c r="K3951" s="91"/>
    </row>
    <row r="3952" spans="1:11" s="30" customFormat="1" ht="41.25" customHeight="1" thickBot="1" x14ac:dyDescent="0.3">
      <c r="A3952" s="113"/>
      <c r="B3952" s="93"/>
      <c r="C3952" s="55"/>
      <c r="D3952" s="94" t="e">
        <f>VLOOKUP($C3951:$C$5004,$C$27:$D$5004,2,0)</f>
        <v>#N/A</v>
      </c>
      <c r="E3952" s="99"/>
      <c r="F3952" s="60" t="e">
        <f>VLOOKUP($E3952:$E$5004,'PLANO DE APLICAÇÃO'!$A$5:$B$1002,2,0)</f>
        <v>#N/A</v>
      </c>
      <c r="G3952" s="28"/>
      <c r="H3952" s="29" t="str">
        <f>IF(G3952=1,'ANEXO RP14'!$A$51,(IF(G3952=2,'ANEXO RP14'!$A$52,(IF(G3952=3,'ANEXO RP14'!$A$53,(IF(G3952=4,'ANEXO RP14'!$A$54,(IF(G3952=5,'ANEXO RP14'!$A$55,(IF(G3952=6,'ANEXO RP14'!$A$56,(IF(G3952=7,'ANEXO RP14'!$A$57,(IF(G3952=8,'ANEXO RP14'!$A$58,(IF(G3952=9,'ANEXO RP14'!$A$59,(IF(G3952=10,'ANEXO RP14'!$A$60,(IF(G3952=11,'ANEXO RP14'!$A$61,(IF(G3952=12,'ANEXO RP14'!$A$62,(IF(G3952=13,'ANEXO RP14'!$A$63,(IF(G3952=14,'ANEXO RP14'!$A$64,(IF(G3952=15,'ANEXO RP14'!$A$65,(IF(G3952=16,'ANEXO RP14'!$A$66," ")))))))))))))))))))))))))))))))</f>
        <v xml:space="preserve"> </v>
      </c>
      <c r="I3952" s="106"/>
      <c r="J3952" s="114"/>
      <c r="K3952" s="91"/>
    </row>
    <row r="3953" spans="1:11" s="30" customFormat="1" ht="41.25" customHeight="1" thickBot="1" x14ac:dyDescent="0.3">
      <c r="A3953" s="113"/>
      <c r="B3953" s="93"/>
      <c r="C3953" s="55"/>
      <c r="D3953" s="94" t="e">
        <f>VLOOKUP($C3952:$C$5004,$C$27:$D$5004,2,0)</f>
        <v>#N/A</v>
      </c>
      <c r="E3953" s="99"/>
      <c r="F3953" s="60" t="e">
        <f>VLOOKUP($E3953:$E$5004,'PLANO DE APLICAÇÃO'!$A$5:$B$1002,2,0)</f>
        <v>#N/A</v>
      </c>
      <c r="G3953" s="28"/>
      <c r="H3953" s="29" t="str">
        <f>IF(G3953=1,'ANEXO RP14'!$A$51,(IF(G3953=2,'ANEXO RP14'!$A$52,(IF(G3953=3,'ANEXO RP14'!$A$53,(IF(G3953=4,'ANEXO RP14'!$A$54,(IF(G3953=5,'ANEXO RP14'!$A$55,(IF(G3953=6,'ANEXO RP14'!$A$56,(IF(G3953=7,'ANEXO RP14'!$A$57,(IF(G3953=8,'ANEXO RP14'!$A$58,(IF(G3953=9,'ANEXO RP14'!$A$59,(IF(G3953=10,'ANEXO RP14'!$A$60,(IF(G3953=11,'ANEXO RP14'!$A$61,(IF(G3953=12,'ANEXO RP14'!$A$62,(IF(G3953=13,'ANEXO RP14'!$A$63,(IF(G3953=14,'ANEXO RP14'!$A$64,(IF(G3953=15,'ANEXO RP14'!$A$65,(IF(G3953=16,'ANEXO RP14'!$A$66," ")))))))))))))))))))))))))))))))</f>
        <v xml:space="preserve"> </v>
      </c>
      <c r="I3953" s="106"/>
      <c r="J3953" s="114"/>
      <c r="K3953" s="91"/>
    </row>
    <row r="3954" spans="1:11" s="30" customFormat="1" ht="41.25" customHeight="1" thickBot="1" x14ac:dyDescent="0.3">
      <c r="A3954" s="113"/>
      <c r="B3954" s="93"/>
      <c r="C3954" s="55"/>
      <c r="D3954" s="94" t="e">
        <f>VLOOKUP($C3953:$C$5004,$C$27:$D$5004,2,0)</f>
        <v>#N/A</v>
      </c>
      <c r="E3954" s="99"/>
      <c r="F3954" s="60" t="e">
        <f>VLOOKUP($E3954:$E$5004,'PLANO DE APLICAÇÃO'!$A$5:$B$1002,2,0)</f>
        <v>#N/A</v>
      </c>
      <c r="G3954" s="28"/>
      <c r="H3954" s="29" t="str">
        <f>IF(G3954=1,'ANEXO RP14'!$A$51,(IF(G3954=2,'ANEXO RP14'!$A$52,(IF(G3954=3,'ANEXO RP14'!$A$53,(IF(G3954=4,'ANEXO RP14'!$A$54,(IF(G3954=5,'ANEXO RP14'!$A$55,(IF(G3954=6,'ANEXO RP14'!$A$56,(IF(G3954=7,'ANEXO RP14'!$A$57,(IF(G3954=8,'ANEXO RP14'!$A$58,(IF(G3954=9,'ANEXO RP14'!$A$59,(IF(G3954=10,'ANEXO RP14'!$A$60,(IF(G3954=11,'ANEXO RP14'!$A$61,(IF(G3954=12,'ANEXO RP14'!$A$62,(IF(G3954=13,'ANEXO RP14'!$A$63,(IF(G3954=14,'ANEXO RP14'!$A$64,(IF(G3954=15,'ANEXO RP14'!$A$65,(IF(G3954=16,'ANEXO RP14'!$A$66," ")))))))))))))))))))))))))))))))</f>
        <v xml:space="preserve"> </v>
      </c>
      <c r="I3954" s="106"/>
      <c r="J3954" s="114"/>
      <c r="K3954" s="91"/>
    </row>
    <row r="3955" spans="1:11" s="30" customFormat="1" ht="41.25" customHeight="1" thickBot="1" x14ac:dyDescent="0.3">
      <c r="A3955" s="113"/>
      <c r="B3955" s="93"/>
      <c r="C3955" s="55"/>
      <c r="D3955" s="94" t="e">
        <f>VLOOKUP($C3954:$C$5004,$C$27:$D$5004,2,0)</f>
        <v>#N/A</v>
      </c>
      <c r="E3955" s="99"/>
      <c r="F3955" s="60" t="e">
        <f>VLOOKUP($E3955:$E$5004,'PLANO DE APLICAÇÃO'!$A$5:$B$1002,2,0)</f>
        <v>#N/A</v>
      </c>
      <c r="G3955" s="28"/>
      <c r="H3955" s="29" t="str">
        <f>IF(G3955=1,'ANEXO RP14'!$A$51,(IF(G3955=2,'ANEXO RP14'!$A$52,(IF(G3955=3,'ANEXO RP14'!$A$53,(IF(G3955=4,'ANEXO RP14'!$A$54,(IF(G3955=5,'ANEXO RP14'!$A$55,(IF(G3955=6,'ANEXO RP14'!$A$56,(IF(G3955=7,'ANEXO RP14'!$A$57,(IF(G3955=8,'ANEXO RP14'!$A$58,(IF(G3955=9,'ANEXO RP14'!$A$59,(IF(G3955=10,'ANEXO RP14'!$A$60,(IF(G3955=11,'ANEXO RP14'!$A$61,(IF(G3955=12,'ANEXO RP14'!$A$62,(IF(G3955=13,'ANEXO RP14'!$A$63,(IF(G3955=14,'ANEXO RP14'!$A$64,(IF(G3955=15,'ANEXO RP14'!$A$65,(IF(G3955=16,'ANEXO RP14'!$A$66," ")))))))))))))))))))))))))))))))</f>
        <v xml:space="preserve"> </v>
      </c>
      <c r="I3955" s="106"/>
      <c r="J3955" s="114"/>
      <c r="K3955" s="91"/>
    </row>
    <row r="3956" spans="1:11" s="30" customFormat="1" ht="41.25" customHeight="1" thickBot="1" x14ac:dyDescent="0.3">
      <c r="A3956" s="113"/>
      <c r="B3956" s="93"/>
      <c r="C3956" s="55"/>
      <c r="D3956" s="94" t="e">
        <f>VLOOKUP($C3955:$C$5004,$C$27:$D$5004,2,0)</f>
        <v>#N/A</v>
      </c>
      <c r="E3956" s="99"/>
      <c r="F3956" s="60" t="e">
        <f>VLOOKUP($E3956:$E$5004,'PLANO DE APLICAÇÃO'!$A$5:$B$1002,2,0)</f>
        <v>#N/A</v>
      </c>
      <c r="G3956" s="28"/>
      <c r="H3956" s="29" t="str">
        <f>IF(G3956=1,'ANEXO RP14'!$A$51,(IF(G3956=2,'ANEXO RP14'!$A$52,(IF(G3956=3,'ANEXO RP14'!$A$53,(IF(G3956=4,'ANEXO RP14'!$A$54,(IF(G3956=5,'ANEXO RP14'!$A$55,(IF(G3956=6,'ANEXO RP14'!$A$56,(IF(G3956=7,'ANEXO RP14'!$A$57,(IF(G3956=8,'ANEXO RP14'!$A$58,(IF(G3956=9,'ANEXO RP14'!$A$59,(IF(G3956=10,'ANEXO RP14'!$A$60,(IF(G3956=11,'ANEXO RP14'!$A$61,(IF(G3956=12,'ANEXO RP14'!$A$62,(IF(G3956=13,'ANEXO RP14'!$A$63,(IF(G3956=14,'ANEXO RP14'!$A$64,(IF(G3956=15,'ANEXO RP14'!$A$65,(IF(G3956=16,'ANEXO RP14'!$A$66," ")))))))))))))))))))))))))))))))</f>
        <v xml:space="preserve"> </v>
      </c>
      <c r="I3956" s="106"/>
      <c r="J3956" s="114"/>
      <c r="K3956" s="91"/>
    </row>
    <row r="3957" spans="1:11" s="30" customFormat="1" ht="41.25" customHeight="1" thickBot="1" x14ac:dyDescent="0.3">
      <c r="A3957" s="113"/>
      <c r="B3957" s="93"/>
      <c r="C3957" s="55"/>
      <c r="D3957" s="94" t="e">
        <f>VLOOKUP($C3956:$C$5004,$C$27:$D$5004,2,0)</f>
        <v>#N/A</v>
      </c>
      <c r="E3957" s="99"/>
      <c r="F3957" s="60" t="e">
        <f>VLOOKUP($E3957:$E$5004,'PLANO DE APLICAÇÃO'!$A$5:$B$1002,2,0)</f>
        <v>#N/A</v>
      </c>
      <c r="G3957" s="28"/>
      <c r="H3957" s="29" t="str">
        <f>IF(G3957=1,'ANEXO RP14'!$A$51,(IF(G3957=2,'ANEXO RP14'!$A$52,(IF(G3957=3,'ANEXO RP14'!$A$53,(IF(G3957=4,'ANEXO RP14'!$A$54,(IF(G3957=5,'ANEXO RP14'!$A$55,(IF(G3957=6,'ANEXO RP14'!$A$56,(IF(G3957=7,'ANEXO RP14'!$A$57,(IF(G3957=8,'ANEXO RP14'!$A$58,(IF(G3957=9,'ANEXO RP14'!$A$59,(IF(G3957=10,'ANEXO RP14'!$A$60,(IF(G3957=11,'ANEXO RP14'!$A$61,(IF(G3957=12,'ANEXO RP14'!$A$62,(IF(G3957=13,'ANEXO RP14'!$A$63,(IF(G3957=14,'ANEXO RP14'!$A$64,(IF(G3957=15,'ANEXO RP14'!$A$65,(IF(G3957=16,'ANEXO RP14'!$A$66," ")))))))))))))))))))))))))))))))</f>
        <v xml:space="preserve"> </v>
      </c>
      <c r="I3957" s="106"/>
      <c r="J3957" s="114"/>
      <c r="K3957" s="91"/>
    </row>
    <row r="3958" spans="1:11" s="30" customFormat="1" ht="41.25" customHeight="1" thickBot="1" x14ac:dyDescent="0.3">
      <c r="A3958" s="113"/>
      <c r="B3958" s="93"/>
      <c r="C3958" s="55"/>
      <c r="D3958" s="94" t="e">
        <f>VLOOKUP($C3957:$C$5004,$C$27:$D$5004,2,0)</f>
        <v>#N/A</v>
      </c>
      <c r="E3958" s="99"/>
      <c r="F3958" s="60" t="e">
        <f>VLOOKUP($E3958:$E$5004,'PLANO DE APLICAÇÃO'!$A$5:$B$1002,2,0)</f>
        <v>#N/A</v>
      </c>
      <c r="G3958" s="28"/>
      <c r="H3958" s="29" t="str">
        <f>IF(G3958=1,'ANEXO RP14'!$A$51,(IF(G3958=2,'ANEXO RP14'!$A$52,(IF(G3958=3,'ANEXO RP14'!$A$53,(IF(G3958=4,'ANEXO RP14'!$A$54,(IF(G3958=5,'ANEXO RP14'!$A$55,(IF(G3958=6,'ANEXO RP14'!$A$56,(IF(G3958=7,'ANEXO RP14'!$A$57,(IF(G3958=8,'ANEXO RP14'!$A$58,(IF(G3958=9,'ANEXO RP14'!$A$59,(IF(G3958=10,'ANEXO RP14'!$A$60,(IF(G3958=11,'ANEXO RP14'!$A$61,(IF(G3958=12,'ANEXO RP14'!$A$62,(IF(G3958=13,'ANEXO RP14'!$A$63,(IF(G3958=14,'ANEXO RP14'!$A$64,(IF(G3958=15,'ANEXO RP14'!$A$65,(IF(G3958=16,'ANEXO RP14'!$A$66," ")))))))))))))))))))))))))))))))</f>
        <v xml:space="preserve"> </v>
      </c>
      <c r="I3958" s="106"/>
      <c r="J3958" s="114"/>
      <c r="K3958" s="91"/>
    </row>
    <row r="3959" spans="1:11" s="30" customFormat="1" ht="41.25" customHeight="1" thickBot="1" x14ac:dyDescent="0.3">
      <c r="A3959" s="113"/>
      <c r="B3959" s="93"/>
      <c r="C3959" s="55"/>
      <c r="D3959" s="94" t="e">
        <f>VLOOKUP($C3958:$C$5004,$C$27:$D$5004,2,0)</f>
        <v>#N/A</v>
      </c>
      <c r="E3959" s="99"/>
      <c r="F3959" s="60" t="e">
        <f>VLOOKUP($E3959:$E$5004,'PLANO DE APLICAÇÃO'!$A$5:$B$1002,2,0)</f>
        <v>#N/A</v>
      </c>
      <c r="G3959" s="28"/>
      <c r="H3959" s="29" t="str">
        <f>IF(G3959=1,'ANEXO RP14'!$A$51,(IF(G3959=2,'ANEXO RP14'!$A$52,(IF(G3959=3,'ANEXO RP14'!$A$53,(IF(G3959=4,'ANEXO RP14'!$A$54,(IF(G3959=5,'ANEXO RP14'!$A$55,(IF(G3959=6,'ANEXO RP14'!$A$56,(IF(G3959=7,'ANEXO RP14'!$A$57,(IF(G3959=8,'ANEXO RP14'!$A$58,(IF(G3959=9,'ANEXO RP14'!$A$59,(IF(G3959=10,'ANEXO RP14'!$A$60,(IF(G3959=11,'ANEXO RP14'!$A$61,(IF(G3959=12,'ANEXO RP14'!$A$62,(IF(G3959=13,'ANEXO RP14'!$A$63,(IF(G3959=14,'ANEXO RP14'!$A$64,(IF(G3959=15,'ANEXO RP14'!$A$65,(IF(G3959=16,'ANEXO RP14'!$A$66," ")))))))))))))))))))))))))))))))</f>
        <v xml:space="preserve"> </v>
      </c>
      <c r="I3959" s="106"/>
      <c r="J3959" s="114"/>
      <c r="K3959" s="91"/>
    </row>
    <row r="3960" spans="1:11" s="30" customFormat="1" ht="41.25" customHeight="1" thickBot="1" x14ac:dyDescent="0.3">
      <c r="A3960" s="113"/>
      <c r="B3960" s="93"/>
      <c r="C3960" s="55"/>
      <c r="D3960" s="94" t="e">
        <f>VLOOKUP($C3959:$C$5004,$C$27:$D$5004,2,0)</f>
        <v>#N/A</v>
      </c>
      <c r="E3960" s="99"/>
      <c r="F3960" s="60" t="e">
        <f>VLOOKUP($E3960:$E$5004,'PLANO DE APLICAÇÃO'!$A$5:$B$1002,2,0)</f>
        <v>#N/A</v>
      </c>
      <c r="G3960" s="28"/>
      <c r="H3960" s="29" t="str">
        <f>IF(G3960=1,'ANEXO RP14'!$A$51,(IF(G3960=2,'ANEXO RP14'!$A$52,(IF(G3960=3,'ANEXO RP14'!$A$53,(IF(G3960=4,'ANEXO RP14'!$A$54,(IF(G3960=5,'ANEXO RP14'!$A$55,(IF(G3960=6,'ANEXO RP14'!$A$56,(IF(G3960=7,'ANEXO RP14'!$A$57,(IF(G3960=8,'ANEXO RP14'!$A$58,(IF(G3960=9,'ANEXO RP14'!$A$59,(IF(G3960=10,'ANEXO RP14'!$A$60,(IF(G3960=11,'ANEXO RP14'!$A$61,(IF(G3960=12,'ANEXO RP14'!$A$62,(IF(G3960=13,'ANEXO RP14'!$A$63,(IF(G3960=14,'ANEXO RP14'!$A$64,(IF(G3960=15,'ANEXO RP14'!$A$65,(IF(G3960=16,'ANEXO RP14'!$A$66," ")))))))))))))))))))))))))))))))</f>
        <v xml:space="preserve"> </v>
      </c>
      <c r="I3960" s="106"/>
      <c r="J3960" s="114"/>
      <c r="K3960" s="91"/>
    </row>
    <row r="3961" spans="1:11" s="30" customFormat="1" ht="41.25" customHeight="1" thickBot="1" x14ac:dyDescent="0.3">
      <c r="A3961" s="113"/>
      <c r="B3961" s="93"/>
      <c r="C3961" s="55"/>
      <c r="D3961" s="94" t="e">
        <f>VLOOKUP($C3960:$C$5004,$C$27:$D$5004,2,0)</f>
        <v>#N/A</v>
      </c>
      <c r="E3961" s="99"/>
      <c r="F3961" s="60" t="e">
        <f>VLOOKUP($E3961:$E$5004,'PLANO DE APLICAÇÃO'!$A$5:$B$1002,2,0)</f>
        <v>#N/A</v>
      </c>
      <c r="G3961" s="28"/>
      <c r="H3961" s="29" t="str">
        <f>IF(G3961=1,'ANEXO RP14'!$A$51,(IF(G3961=2,'ANEXO RP14'!$A$52,(IF(G3961=3,'ANEXO RP14'!$A$53,(IF(G3961=4,'ANEXO RP14'!$A$54,(IF(G3961=5,'ANEXO RP14'!$A$55,(IF(G3961=6,'ANEXO RP14'!$A$56,(IF(G3961=7,'ANEXO RP14'!$A$57,(IF(G3961=8,'ANEXO RP14'!$A$58,(IF(G3961=9,'ANEXO RP14'!$A$59,(IF(G3961=10,'ANEXO RP14'!$A$60,(IF(G3961=11,'ANEXO RP14'!$A$61,(IF(G3961=12,'ANEXO RP14'!$A$62,(IF(G3961=13,'ANEXO RP14'!$A$63,(IF(G3961=14,'ANEXO RP14'!$A$64,(IF(G3961=15,'ANEXO RP14'!$A$65,(IF(G3961=16,'ANEXO RP14'!$A$66," ")))))))))))))))))))))))))))))))</f>
        <v xml:space="preserve"> </v>
      </c>
      <c r="I3961" s="106"/>
      <c r="J3961" s="114"/>
      <c r="K3961" s="91"/>
    </row>
    <row r="3962" spans="1:11" s="30" customFormat="1" ht="41.25" customHeight="1" thickBot="1" x14ac:dyDescent="0.3">
      <c r="A3962" s="113"/>
      <c r="B3962" s="93"/>
      <c r="C3962" s="55"/>
      <c r="D3962" s="94" t="e">
        <f>VLOOKUP($C3961:$C$5004,$C$27:$D$5004,2,0)</f>
        <v>#N/A</v>
      </c>
      <c r="E3962" s="99"/>
      <c r="F3962" s="60" t="e">
        <f>VLOOKUP($E3962:$E$5004,'PLANO DE APLICAÇÃO'!$A$5:$B$1002,2,0)</f>
        <v>#N/A</v>
      </c>
      <c r="G3962" s="28"/>
      <c r="H3962" s="29" t="str">
        <f>IF(G3962=1,'ANEXO RP14'!$A$51,(IF(G3962=2,'ANEXO RP14'!$A$52,(IF(G3962=3,'ANEXO RP14'!$A$53,(IF(G3962=4,'ANEXO RP14'!$A$54,(IF(G3962=5,'ANEXO RP14'!$A$55,(IF(G3962=6,'ANEXO RP14'!$A$56,(IF(G3962=7,'ANEXO RP14'!$A$57,(IF(G3962=8,'ANEXO RP14'!$A$58,(IF(G3962=9,'ANEXO RP14'!$A$59,(IF(G3962=10,'ANEXO RP14'!$A$60,(IF(G3962=11,'ANEXO RP14'!$A$61,(IF(G3962=12,'ANEXO RP14'!$A$62,(IF(G3962=13,'ANEXO RP14'!$A$63,(IF(G3962=14,'ANEXO RP14'!$A$64,(IF(G3962=15,'ANEXO RP14'!$A$65,(IF(G3962=16,'ANEXO RP14'!$A$66," ")))))))))))))))))))))))))))))))</f>
        <v xml:space="preserve"> </v>
      </c>
      <c r="I3962" s="106"/>
      <c r="J3962" s="114"/>
      <c r="K3962" s="91"/>
    </row>
    <row r="3963" spans="1:11" s="30" customFormat="1" ht="41.25" customHeight="1" thickBot="1" x14ac:dyDescent="0.3">
      <c r="A3963" s="113"/>
      <c r="B3963" s="93"/>
      <c r="C3963" s="55"/>
      <c r="D3963" s="94" t="e">
        <f>VLOOKUP($C3962:$C$5004,$C$27:$D$5004,2,0)</f>
        <v>#N/A</v>
      </c>
      <c r="E3963" s="99"/>
      <c r="F3963" s="60" t="e">
        <f>VLOOKUP($E3963:$E$5004,'PLANO DE APLICAÇÃO'!$A$5:$B$1002,2,0)</f>
        <v>#N/A</v>
      </c>
      <c r="G3963" s="28"/>
      <c r="H3963" s="29" t="str">
        <f>IF(G3963=1,'ANEXO RP14'!$A$51,(IF(G3963=2,'ANEXO RP14'!$A$52,(IF(G3963=3,'ANEXO RP14'!$A$53,(IF(G3963=4,'ANEXO RP14'!$A$54,(IF(G3963=5,'ANEXO RP14'!$A$55,(IF(G3963=6,'ANEXO RP14'!$A$56,(IF(G3963=7,'ANEXO RP14'!$A$57,(IF(G3963=8,'ANEXO RP14'!$A$58,(IF(G3963=9,'ANEXO RP14'!$A$59,(IF(G3963=10,'ANEXO RP14'!$A$60,(IF(G3963=11,'ANEXO RP14'!$A$61,(IF(G3963=12,'ANEXO RP14'!$A$62,(IF(G3963=13,'ANEXO RP14'!$A$63,(IF(G3963=14,'ANEXO RP14'!$A$64,(IF(G3963=15,'ANEXO RP14'!$A$65,(IF(G3963=16,'ANEXO RP14'!$A$66," ")))))))))))))))))))))))))))))))</f>
        <v xml:space="preserve"> </v>
      </c>
      <c r="I3963" s="106"/>
      <c r="J3963" s="114"/>
      <c r="K3963" s="91"/>
    </row>
    <row r="3964" spans="1:11" s="30" customFormat="1" ht="41.25" customHeight="1" thickBot="1" x14ac:dyDescent="0.3">
      <c r="A3964" s="113"/>
      <c r="B3964" s="93"/>
      <c r="C3964" s="55"/>
      <c r="D3964" s="94" t="e">
        <f>VLOOKUP($C3963:$C$5004,$C$27:$D$5004,2,0)</f>
        <v>#N/A</v>
      </c>
      <c r="E3964" s="99"/>
      <c r="F3964" s="60" t="e">
        <f>VLOOKUP($E3964:$E$5004,'PLANO DE APLICAÇÃO'!$A$5:$B$1002,2,0)</f>
        <v>#N/A</v>
      </c>
      <c r="G3964" s="28"/>
      <c r="H3964" s="29" t="str">
        <f>IF(G3964=1,'ANEXO RP14'!$A$51,(IF(G3964=2,'ANEXO RP14'!$A$52,(IF(G3964=3,'ANEXO RP14'!$A$53,(IF(G3964=4,'ANEXO RP14'!$A$54,(IF(G3964=5,'ANEXO RP14'!$A$55,(IF(G3964=6,'ANEXO RP14'!$A$56,(IF(G3964=7,'ANEXO RP14'!$A$57,(IF(G3964=8,'ANEXO RP14'!$A$58,(IF(G3964=9,'ANEXO RP14'!$A$59,(IF(G3964=10,'ANEXO RP14'!$A$60,(IF(G3964=11,'ANEXO RP14'!$A$61,(IF(G3964=12,'ANEXO RP14'!$A$62,(IF(G3964=13,'ANEXO RP14'!$A$63,(IF(G3964=14,'ANEXO RP14'!$A$64,(IF(G3964=15,'ANEXO RP14'!$A$65,(IF(G3964=16,'ANEXO RP14'!$A$66," ")))))))))))))))))))))))))))))))</f>
        <v xml:space="preserve"> </v>
      </c>
      <c r="I3964" s="106"/>
      <c r="J3964" s="114"/>
      <c r="K3964" s="91"/>
    </row>
    <row r="3965" spans="1:11" s="30" customFormat="1" ht="41.25" customHeight="1" thickBot="1" x14ac:dyDescent="0.3">
      <c r="A3965" s="113"/>
      <c r="B3965" s="93"/>
      <c r="C3965" s="55"/>
      <c r="D3965" s="94" t="e">
        <f>VLOOKUP($C3964:$C$5004,$C$27:$D$5004,2,0)</f>
        <v>#N/A</v>
      </c>
      <c r="E3965" s="99"/>
      <c r="F3965" s="60" t="e">
        <f>VLOOKUP($E3965:$E$5004,'PLANO DE APLICAÇÃO'!$A$5:$B$1002,2,0)</f>
        <v>#N/A</v>
      </c>
      <c r="G3965" s="28"/>
      <c r="H3965" s="29" t="str">
        <f>IF(G3965=1,'ANEXO RP14'!$A$51,(IF(G3965=2,'ANEXO RP14'!$A$52,(IF(G3965=3,'ANEXO RP14'!$A$53,(IF(G3965=4,'ANEXO RP14'!$A$54,(IF(G3965=5,'ANEXO RP14'!$A$55,(IF(G3965=6,'ANEXO RP14'!$A$56,(IF(G3965=7,'ANEXO RP14'!$A$57,(IF(G3965=8,'ANEXO RP14'!$A$58,(IF(G3965=9,'ANEXO RP14'!$A$59,(IF(G3965=10,'ANEXO RP14'!$A$60,(IF(G3965=11,'ANEXO RP14'!$A$61,(IF(G3965=12,'ANEXO RP14'!$A$62,(IF(G3965=13,'ANEXO RP14'!$A$63,(IF(G3965=14,'ANEXO RP14'!$A$64,(IF(G3965=15,'ANEXO RP14'!$A$65,(IF(G3965=16,'ANEXO RP14'!$A$66," ")))))))))))))))))))))))))))))))</f>
        <v xml:space="preserve"> </v>
      </c>
      <c r="I3965" s="106"/>
      <c r="J3965" s="114"/>
      <c r="K3965" s="91"/>
    </row>
    <row r="3966" spans="1:11" s="30" customFormat="1" ht="41.25" customHeight="1" thickBot="1" x14ac:dyDescent="0.3">
      <c r="A3966" s="113"/>
      <c r="B3966" s="93"/>
      <c r="C3966" s="55"/>
      <c r="D3966" s="94" t="e">
        <f>VLOOKUP($C3965:$C$5004,$C$27:$D$5004,2,0)</f>
        <v>#N/A</v>
      </c>
      <c r="E3966" s="99"/>
      <c r="F3966" s="60" t="e">
        <f>VLOOKUP($E3966:$E$5004,'PLANO DE APLICAÇÃO'!$A$5:$B$1002,2,0)</f>
        <v>#N/A</v>
      </c>
      <c r="G3966" s="28"/>
      <c r="H3966" s="29" t="str">
        <f>IF(G3966=1,'ANEXO RP14'!$A$51,(IF(G3966=2,'ANEXO RP14'!$A$52,(IF(G3966=3,'ANEXO RP14'!$A$53,(IF(G3966=4,'ANEXO RP14'!$A$54,(IF(G3966=5,'ANEXO RP14'!$A$55,(IF(G3966=6,'ANEXO RP14'!$A$56,(IF(G3966=7,'ANEXO RP14'!$A$57,(IF(G3966=8,'ANEXO RP14'!$A$58,(IF(G3966=9,'ANEXO RP14'!$A$59,(IF(G3966=10,'ANEXO RP14'!$A$60,(IF(G3966=11,'ANEXO RP14'!$A$61,(IF(G3966=12,'ANEXO RP14'!$A$62,(IF(G3966=13,'ANEXO RP14'!$A$63,(IF(G3966=14,'ANEXO RP14'!$A$64,(IF(G3966=15,'ANEXO RP14'!$A$65,(IF(G3966=16,'ANEXO RP14'!$A$66," ")))))))))))))))))))))))))))))))</f>
        <v xml:space="preserve"> </v>
      </c>
      <c r="I3966" s="106"/>
      <c r="J3966" s="114"/>
      <c r="K3966" s="91"/>
    </row>
    <row r="3967" spans="1:11" s="30" customFormat="1" ht="41.25" customHeight="1" thickBot="1" x14ac:dyDescent="0.3">
      <c r="A3967" s="113"/>
      <c r="B3967" s="93"/>
      <c r="C3967" s="55"/>
      <c r="D3967" s="94" t="e">
        <f>VLOOKUP($C3966:$C$5004,$C$27:$D$5004,2,0)</f>
        <v>#N/A</v>
      </c>
      <c r="E3967" s="99"/>
      <c r="F3967" s="60" t="e">
        <f>VLOOKUP($E3967:$E$5004,'PLANO DE APLICAÇÃO'!$A$5:$B$1002,2,0)</f>
        <v>#N/A</v>
      </c>
      <c r="G3967" s="28"/>
      <c r="H3967" s="29" t="str">
        <f>IF(G3967=1,'ANEXO RP14'!$A$51,(IF(G3967=2,'ANEXO RP14'!$A$52,(IF(G3967=3,'ANEXO RP14'!$A$53,(IF(G3967=4,'ANEXO RP14'!$A$54,(IF(G3967=5,'ANEXO RP14'!$A$55,(IF(G3967=6,'ANEXO RP14'!$A$56,(IF(G3967=7,'ANEXO RP14'!$A$57,(IF(G3967=8,'ANEXO RP14'!$A$58,(IF(G3967=9,'ANEXO RP14'!$A$59,(IF(G3967=10,'ANEXO RP14'!$A$60,(IF(G3967=11,'ANEXO RP14'!$A$61,(IF(G3967=12,'ANEXO RP14'!$A$62,(IF(G3967=13,'ANEXO RP14'!$A$63,(IF(G3967=14,'ANEXO RP14'!$A$64,(IF(G3967=15,'ANEXO RP14'!$A$65,(IF(G3967=16,'ANEXO RP14'!$A$66," ")))))))))))))))))))))))))))))))</f>
        <v xml:space="preserve"> </v>
      </c>
      <c r="I3967" s="106"/>
      <c r="J3967" s="114"/>
      <c r="K3967" s="91"/>
    </row>
    <row r="3968" spans="1:11" s="30" customFormat="1" ht="41.25" customHeight="1" thickBot="1" x14ac:dyDescent="0.3">
      <c r="A3968" s="113"/>
      <c r="B3968" s="93"/>
      <c r="C3968" s="55"/>
      <c r="D3968" s="94" t="e">
        <f>VLOOKUP($C3967:$C$5004,$C$27:$D$5004,2,0)</f>
        <v>#N/A</v>
      </c>
      <c r="E3968" s="99"/>
      <c r="F3968" s="60" t="e">
        <f>VLOOKUP($E3968:$E$5004,'PLANO DE APLICAÇÃO'!$A$5:$B$1002,2,0)</f>
        <v>#N/A</v>
      </c>
      <c r="G3968" s="28"/>
      <c r="H3968" s="29" t="str">
        <f>IF(G3968=1,'ANEXO RP14'!$A$51,(IF(G3968=2,'ANEXO RP14'!$A$52,(IF(G3968=3,'ANEXO RP14'!$A$53,(IF(G3968=4,'ANEXO RP14'!$A$54,(IF(G3968=5,'ANEXO RP14'!$A$55,(IF(G3968=6,'ANEXO RP14'!$A$56,(IF(G3968=7,'ANEXO RP14'!$A$57,(IF(G3968=8,'ANEXO RP14'!$A$58,(IF(G3968=9,'ANEXO RP14'!$A$59,(IF(G3968=10,'ANEXO RP14'!$A$60,(IF(G3968=11,'ANEXO RP14'!$A$61,(IF(G3968=12,'ANEXO RP14'!$A$62,(IF(G3968=13,'ANEXO RP14'!$A$63,(IF(G3968=14,'ANEXO RP14'!$A$64,(IF(G3968=15,'ANEXO RP14'!$A$65,(IF(G3968=16,'ANEXO RP14'!$A$66," ")))))))))))))))))))))))))))))))</f>
        <v xml:space="preserve"> </v>
      </c>
      <c r="I3968" s="106"/>
      <c r="J3968" s="114"/>
      <c r="K3968" s="91"/>
    </row>
    <row r="3969" spans="1:11" s="30" customFormat="1" ht="41.25" customHeight="1" thickBot="1" x14ac:dyDescent="0.3">
      <c r="A3969" s="113"/>
      <c r="B3969" s="93"/>
      <c r="C3969" s="55"/>
      <c r="D3969" s="94" t="e">
        <f>VLOOKUP($C3968:$C$5004,$C$27:$D$5004,2,0)</f>
        <v>#N/A</v>
      </c>
      <c r="E3969" s="99"/>
      <c r="F3969" s="60" t="e">
        <f>VLOOKUP($E3969:$E$5004,'PLANO DE APLICAÇÃO'!$A$5:$B$1002,2,0)</f>
        <v>#N/A</v>
      </c>
      <c r="G3969" s="28"/>
      <c r="H3969" s="29" t="str">
        <f>IF(G3969=1,'ANEXO RP14'!$A$51,(IF(G3969=2,'ANEXO RP14'!$A$52,(IF(G3969=3,'ANEXO RP14'!$A$53,(IF(G3969=4,'ANEXO RP14'!$A$54,(IF(G3969=5,'ANEXO RP14'!$A$55,(IF(G3969=6,'ANEXO RP14'!$A$56,(IF(G3969=7,'ANEXO RP14'!$A$57,(IF(G3969=8,'ANEXO RP14'!$A$58,(IF(G3969=9,'ANEXO RP14'!$A$59,(IF(G3969=10,'ANEXO RP14'!$A$60,(IF(G3969=11,'ANEXO RP14'!$A$61,(IF(G3969=12,'ANEXO RP14'!$A$62,(IF(G3969=13,'ANEXO RP14'!$A$63,(IF(G3969=14,'ANEXO RP14'!$A$64,(IF(G3969=15,'ANEXO RP14'!$A$65,(IF(G3969=16,'ANEXO RP14'!$A$66," ")))))))))))))))))))))))))))))))</f>
        <v xml:space="preserve"> </v>
      </c>
      <c r="I3969" s="106"/>
      <c r="J3969" s="114"/>
      <c r="K3969" s="91"/>
    </row>
    <row r="3970" spans="1:11" s="30" customFormat="1" ht="41.25" customHeight="1" thickBot="1" x14ac:dyDescent="0.3">
      <c r="A3970" s="113"/>
      <c r="B3970" s="93"/>
      <c r="C3970" s="55"/>
      <c r="D3970" s="94" t="e">
        <f>VLOOKUP($C3969:$C$5004,$C$27:$D$5004,2,0)</f>
        <v>#N/A</v>
      </c>
      <c r="E3970" s="99"/>
      <c r="F3970" s="60" t="e">
        <f>VLOOKUP($E3970:$E$5004,'PLANO DE APLICAÇÃO'!$A$5:$B$1002,2,0)</f>
        <v>#N/A</v>
      </c>
      <c r="G3970" s="28"/>
      <c r="H3970" s="29" t="str">
        <f>IF(G3970=1,'ANEXO RP14'!$A$51,(IF(G3970=2,'ANEXO RP14'!$A$52,(IF(G3970=3,'ANEXO RP14'!$A$53,(IF(G3970=4,'ANEXO RP14'!$A$54,(IF(G3970=5,'ANEXO RP14'!$A$55,(IF(G3970=6,'ANEXO RP14'!$A$56,(IF(G3970=7,'ANEXO RP14'!$A$57,(IF(G3970=8,'ANEXO RP14'!$A$58,(IF(G3970=9,'ANEXO RP14'!$A$59,(IF(G3970=10,'ANEXO RP14'!$A$60,(IF(G3970=11,'ANEXO RP14'!$A$61,(IF(G3970=12,'ANEXO RP14'!$A$62,(IF(G3970=13,'ANEXO RP14'!$A$63,(IF(G3970=14,'ANEXO RP14'!$A$64,(IF(G3970=15,'ANEXO RP14'!$A$65,(IF(G3970=16,'ANEXO RP14'!$A$66," ")))))))))))))))))))))))))))))))</f>
        <v xml:space="preserve"> </v>
      </c>
      <c r="I3970" s="106"/>
      <c r="J3970" s="114"/>
      <c r="K3970" s="91"/>
    </row>
    <row r="3971" spans="1:11" s="30" customFormat="1" ht="41.25" customHeight="1" thickBot="1" x14ac:dyDescent="0.3">
      <c r="A3971" s="113"/>
      <c r="B3971" s="93"/>
      <c r="C3971" s="55"/>
      <c r="D3971" s="94" t="e">
        <f>VLOOKUP($C3970:$C$5004,$C$27:$D$5004,2,0)</f>
        <v>#N/A</v>
      </c>
      <c r="E3971" s="99"/>
      <c r="F3971" s="60" t="e">
        <f>VLOOKUP($E3971:$E$5004,'PLANO DE APLICAÇÃO'!$A$5:$B$1002,2,0)</f>
        <v>#N/A</v>
      </c>
      <c r="G3971" s="28"/>
      <c r="H3971" s="29" t="str">
        <f>IF(G3971=1,'ANEXO RP14'!$A$51,(IF(G3971=2,'ANEXO RP14'!$A$52,(IF(G3971=3,'ANEXO RP14'!$A$53,(IF(G3971=4,'ANEXO RP14'!$A$54,(IF(G3971=5,'ANEXO RP14'!$A$55,(IF(G3971=6,'ANEXO RP14'!$A$56,(IF(G3971=7,'ANEXO RP14'!$A$57,(IF(G3971=8,'ANEXO RP14'!$A$58,(IF(G3971=9,'ANEXO RP14'!$A$59,(IF(G3971=10,'ANEXO RP14'!$A$60,(IF(G3971=11,'ANEXO RP14'!$A$61,(IF(G3971=12,'ANEXO RP14'!$A$62,(IF(G3971=13,'ANEXO RP14'!$A$63,(IF(G3971=14,'ANEXO RP14'!$A$64,(IF(G3971=15,'ANEXO RP14'!$A$65,(IF(G3971=16,'ANEXO RP14'!$A$66," ")))))))))))))))))))))))))))))))</f>
        <v xml:space="preserve"> </v>
      </c>
      <c r="I3971" s="106"/>
      <c r="J3971" s="114"/>
      <c r="K3971" s="91"/>
    </row>
    <row r="3972" spans="1:11" s="30" customFormat="1" ht="41.25" customHeight="1" thickBot="1" x14ac:dyDescent="0.3">
      <c r="A3972" s="113"/>
      <c r="B3972" s="93"/>
      <c r="C3972" s="55"/>
      <c r="D3972" s="94" t="e">
        <f>VLOOKUP($C3971:$C$5004,$C$27:$D$5004,2,0)</f>
        <v>#N/A</v>
      </c>
      <c r="E3972" s="99"/>
      <c r="F3972" s="60" t="e">
        <f>VLOOKUP($E3972:$E$5004,'PLANO DE APLICAÇÃO'!$A$5:$B$1002,2,0)</f>
        <v>#N/A</v>
      </c>
      <c r="G3972" s="28"/>
      <c r="H3972" s="29" t="str">
        <f>IF(G3972=1,'ANEXO RP14'!$A$51,(IF(G3972=2,'ANEXO RP14'!$A$52,(IF(G3972=3,'ANEXO RP14'!$A$53,(IF(G3972=4,'ANEXO RP14'!$A$54,(IF(G3972=5,'ANEXO RP14'!$A$55,(IF(G3972=6,'ANEXO RP14'!$A$56,(IF(G3972=7,'ANEXO RP14'!$A$57,(IF(G3972=8,'ANEXO RP14'!$A$58,(IF(G3972=9,'ANEXO RP14'!$A$59,(IF(G3972=10,'ANEXO RP14'!$A$60,(IF(G3972=11,'ANEXO RP14'!$A$61,(IF(G3972=12,'ANEXO RP14'!$A$62,(IF(G3972=13,'ANEXO RP14'!$A$63,(IF(G3972=14,'ANEXO RP14'!$A$64,(IF(G3972=15,'ANEXO RP14'!$A$65,(IF(G3972=16,'ANEXO RP14'!$A$66," ")))))))))))))))))))))))))))))))</f>
        <v xml:space="preserve"> </v>
      </c>
      <c r="I3972" s="106"/>
      <c r="J3972" s="114"/>
      <c r="K3972" s="91"/>
    </row>
    <row r="3973" spans="1:11" s="30" customFormat="1" ht="41.25" customHeight="1" thickBot="1" x14ac:dyDescent="0.3">
      <c r="A3973" s="113"/>
      <c r="B3973" s="93"/>
      <c r="C3973" s="55"/>
      <c r="D3973" s="94" t="e">
        <f>VLOOKUP($C3972:$C$5004,$C$27:$D$5004,2,0)</f>
        <v>#N/A</v>
      </c>
      <c r="E3973" s="99"/>
      <c r="F3973" s="60" t="e">
        <f>VLOOKUP($E3973:$E$5004,'PLANO DE APLICAÇÃO'!$A$5:$B$1002,2,0)</f>
        <v>#N/A</v>
      </c>
      <c r="G3973" s="28"/>
      <c r="H3973" s="29" t="str">
        <f>IF(G3973=1,'ANEXO RP14'!$A$51,(IF(G3973=2,'ANEXO RP14'!$A$52,(IF(G3973=3,'ANEXO RP14'!$A$53,(IF(G3973=4,'ANEXO RP14'!$A$54,(IF(G3973=5,'ANEXO RP14'!$A$55,(IF(G3973=6,'ANEXO RP14'!$A$56,(IF(G3973=7,'ANEXO RP14'!$A$57,(IF(G3973=8,'ANEXO RP14'!$A$58,(IF(G3973=9,'ANEXO RP14'!$A$59,(IF(G3973=10,'ANEXO RP14'!$A$60,(IF(G3973=11,'ANEXO RP14'!$A$61,(IF(G3973=12,'ANEXO RP14'!$A$62,(IF(G3973=13,'ANEXO RP14'!$A$63,(IF(G3973=14,'ANEXO RP14'!$A$64,(IF(G3973=15,'ANEXO RP14'!$A$65,(IF(G3973=16,'ANEXO RP14'!$A$66," ")))))))))))))))))))))))))))))))</f>
        <v xml:space="preserve"> </v>
      </c>
      <c r="I3973" s="106"/>
      <c r="J3973" s="114"/>
      <c r="K3973" s="91"/>
    </row>
    <row r="3974" spans="1:11" s="30" customFormat="1" ht="41.25" customHeight="1" thickBot="1" x14ac:dyDescent="0.3">
      <c r="A3974" s="113"/>
      <c r="B3974" s="93"/>
      <c r="C3974" s="55"/>
      <c r="D3974" s="94" t="e">
        <f>VLOOKUP($C3973:$C$5004,$C$27:$D$5004,2,0)</f>
        <v>#N/A</v>
      </c>
      <c r="E3974" s="99"/>
      <c r="F3974" s="60" t="e">
        <f>VLOOKUP($E3974:$E$5004,'PLANO DE APLICAÇÃO'!$A$5:$B$1002,2,0)</f>
        <v>#N/A</v>
      </c>
      <c r="G3974" s="28"/>
      <c r="H3974" s="29" t="str">
        <f>IF(G3974=1,'ANEXO RP14'!$A$51,(IF(G3974=2,'ANEXO RP14'!$A$52,(IF(G3974=3,'ANEXO RP14'!$A$53,(IF(G3974=4,'ANEXO RP14'!$A$54,(IF(G3974=5,'ANEXO RP14'!$A$55,(IF(G3974=6,'ANEXO RP14'!$A$56,(IF(G3974=7,'ANEXO RP14'!$A$57,(IF(G3974=8,'ANEXO RP14'!$A$58,(IF(G3974=9,'ANEXO RP14'!$A$59,(IF(G3974=10,'ANEXO RP14'!$A$60,(IF(G3974=11,'ANEXO RP14'!$A$61,(IF(G3974=12,'ANEXO RP14'!$A$62,(IF(G3974=13,'ANEXO RP14'!$A$63,(IF(G3974=14,'ANEXO RP14'!$A$64,(IF(G3974=15,'ANEXO RP14'!$A$65,(IF(G3974=16,'ANEXO RP14'!$A$66," ")))))))))))))))))))))))))))))))</f>
        <v xml:space="preserve"> </v>
      </c>
      <c r="I3974" s="106"/>
      <c r="J3974" s="114"/>
      <c r="K3974" s="91"/>
    </row>
    <row r="3975" spans="1:11" s="30" customFormat="1" ht="41.25" customHeight="1" thickBot="1" x14ac:dyDescent="0.3">
      <c r="A3975" s="113"/>
      <c r="B3975" s="93"/>
      <c r="C3975" s="55"/>
      <c r="D3975" s="94" t="e">
        <f>VLOOKUP($C3974:$C$5004,$C$27:$D$5004,2,0)</f>
        <v>#N/A</v>
      </c>
      <c r="E3975" s="99"/>
      <c r="F3975" s="60" t="e">
        <f>VLOOKUP($E3975:$E$5004,'PLANO DE APLICAÇÃO'!$A$5:$B$1002,2,0)</f>
        <v>#N/A</v>
      </c>
      <c r="G3975" s="28"/>
      <c r="H3975" s="29" t="str">
        <f>IF(G3975=1,'ANEXO RP14'!$A$51,(IF(G3975=2,'ANEXO RP14'!$A$52,(IF(G3975=3,'ANEXO RP14'!$A$53,(IF(G3975=4,'ANEXO RP14'!$A$54,(IF(G3975=5,'ANEXO RP14'!$A$55,(IF(G3975=6,'ANEXO RP14'!$A$56,(IF(G3975=7,'ANEXO RP14'!$A$57,(IF(G3975=8,'ANEXO RP14'!$A$58,(IF(G3975=9,'ANEXO RP14'!$A$59,(IF(G3975=10,'ANEXO RP14'!$A$60,(IF(G3975=11,'ANEXO RP14'!$A$61,(IF(G3975=12,'ANEXO RP14'!$A$62,(IF(G3975=13,'ANEXO RP14'!$A$63,(IF(G3975=14,'ANEXO RP14'!$A$64,(IF(G3975=15,'ANEXO RP14'!$A$65,(IF(G3975=16,'ANEXO RP14'!$A$66," ")))))))))))))))))))))))))))))))</f>
        <v xml:space="preserve"> </v>
      </c>
      <c r="I3975" s="106"/>
      <c r="J3975" s="114"/>
      <c r="K3975" s="91"/>
    </row>
    <row r="3976" spans="1:11" s="30" customFormat="1" ht="41.25" customHeight="1" thickBot="1" x14ac:dyDescent="0.3">
      <c r="A3976" s="113"/>
      <c r="B3976" s="93"/>
      <c r="C3976" s="55"/>
      <c r="D3976" s="94" t="e">
        <f>VLOOKUP($C3975:$C$5004,$C$27:$D$5004,2,0)</f>
        <v>#N/A</v>
      </c>
      <c r="E3976" s="99"/>
      <c r="F3976" s="60" t="e">
        <f>VLOOKUP($E3976:$E$5004,'PLANO DE APLICAÇÃO'!$A$5:$B$1002,2,0)</f>
        <v>#N/A</v>
      </c>
      <c r="G3976" s="28"/>
      <c r="H3976" s="29" t="str">
        <f>IF(G3976=1,'ANEXO RP14'!$A$51,(IF(G3976=2,'ANEXO RP14'!$A$52,(IF(G3976=3,'ANEXO RP14'!$A$53,(IF(G3976=4,'ANEXO RP14'!$A$54,(IF(G3976=5,'ANEXO RP14'!$A$55,(IF(G3976=6,'ANEXO RP14'!$A$56,(IF(G3976=7,'ANEXO RP14'!$A$57,(IF(G3976=8,'ANEXO RP14'!$A$58,(IF(G3976=9,'ANEXO RP14'!$A$59,(IF(G3976=10,'ANEXO RP14'!$A$60,(IF(G3976=11,'ANEXO RP14'!$A$61,(IF(G3976=12,'ANEXO RP14'!$A$62,(IF(G3976=13,'ANEXO RP14'!$A$63,(IF(G3976=14,'ANEXO RP14'!$A$64,(IF(G3976=15,'ANEXO RP14'!$A$65,(IF(G3976=16,'ANEXO RP14'!$A$66," ")))))))))))))))))))))))))))))))</f>
        <v xml:space="preserve"> </v>
      </c>
      <c r="I3976" s="106"/>
      <c r="J3976" s="114"/>
      <c r="K3976" s="91"/>
    </row>
    <row r="3977" spans="1:11" s="30" customFormat="1" ht="41.25" customHeight="1" thickBot="1" x14ac:dyDescent="0.3">
      <c r="A3977" s="113"/>
      <c r="B3977" s="93"/>
      <c r="C3977" s="55"/>
      <c r="D3977" s="94" t="e">
        <f>VLOOKUP($C3976:$C$5004,$C$27:$D$5004,2,0)</f>
        <v>#N/A</v>
      </c>
      <c r="E3977" s="99"/>
      <c r="F3977" s="60" t="e">
        <f>VLOOKUP($E3977:$E$5004,'PLANO DE APLICAÇÃO'!$A$5:$B$1002,2,0)</f>
        <v>#N/A</v>
      </c>
      <c r="G3977" s="28"/>
      <c r="H3977" s="29" t="str">
        <f>IF(G3977=1,'ANEXO RP14'!$A$51,(IF(G3977=2,'ANEXO RP14'!$A$52,(IF(G3977=3,'ANEXO RP14'!$A$53,(IF(G3977=4,'ANEXO RP14'!$A$54,(IF(G3977=5,'ANEXO RP14'!$A$55,(IF(G3977=6,'ANEXO RP14'!$A$56,(IF(G3977=7,'ANEXO RP14'!$A$57,(IF(G3977=8,'ANEXO RP14'!$A$58,(IF(G3977=9,'ANEXO RP14'!$A$59,(IF(G3977=10,'ANEXO RP14'!$A$60,(IF(G3977=11,'ANEXO RP14'!$A$61,(IF(G3977=12,'ANEXO RP14'!$A$62,(IF(G3977=13,'ANEXO RP14'!$A$63,(IF(G3977=14,'ANEXO RP14'!$A$64,(IF(G3977=15,'ANEXO RP14'!$A$65,(IF(G3977=16,'ANEXO RP14'!$A$66," ")))))))))))))))))))))))))))))))</f>
        <v xml:space="preserve"> </v>
      </c>
      <c r="I3977" s="106"/>
      <c r="J3977" s="114"/>
      <c r="K3977" s="91"/>
    </row>
    <row r="3978" spans="1:11" s="30" customFormat="1" ht="41.25" customHeight="1" thickBot="1" x14ac:dyDescent="0.3">
      <c r="A3978" s="113"/>
      <c r="B3978" s="93"/>
      <c r="C3978" s="55"/>
      <c r="D3978" s="94" t="e">
        <f>VLOOKUP($C3977:$C$5004,$C$27:$D$5004,2,0)</f>
        <v>#N/A</v>
      </c>
      <c r="E3978" s="99"/>
      <c r="F3978" s="60" t="e">
        <f>VLOOKUP($E3978:$E$5004,'PLANO DE APLICAÇÃO'!$A$5:$B$1002,2,0)</f>
        <v>#N/A</v>
      </c>
      <c r="G3978" s="28"/>
      <c r="H3978" s="29" t="str">
        <f>IF(G3978=1,'ANEXO RP14'!$A$51,(IF(G3978=2,'ANEXO RP14'!$A$52,(IF(G3978=3,'ANEXO RP14'!$A$53,(IF(G3978=4,'ANEXO RP14'!$A$54,(IF(G3978=5,'ANEXO RP14'!$A$55,(IF(G3978=6,'ANEXO RP14'!$A$56,(IF(G3978=7,'ANEXO RP14'!$A$57,(IF(G3978=8,'ANEXO RP14'!$A$58,(IF(G3978=9,'ANEXO RP14'!$A$59,(IF(G3978=10,'ANEXO RP14'!$A$60,(IF(G3978=11,'ANEXO RP14'!$A$61,(IF(G3978=12,'ANEXO RP14'!$A$62,(IF(G3978=13,'ANEXO RP14'!$A$63,(IF(G3978=14,'ANEXO RP14'!$A$64,(IF(G3978=15,'ANEXO RP14'!$A$65,(IF(G3978=16,'ANEXO RP14'!$A$66," ")))))))))))))))))))))))))))))))</f>
        <v xml:space="preserve"> </v>
      </c>
      <c r="I3978" s="106"/>
      <c r="J3978" s="114"/>
      <c r="K3978" s="91"/>
    </row>
    <row r="3979" spans="1:11" s="30" customFormat="1" ht="41.25" customHeight="1" thickBot="1" x14ac:dyDescent="0.3">
      <c r="A3979" s="113"/>
      <c r="B3979" s="93"/>
      <c r="C3979" s="55"/>
      <c r="D3979" s="94" t="e">
        <f>VLOOKUP($C3978:$C$5004,$C$27:$D$5004,2,0)</f>
        <v>#N/A</v>
      </c>
      <c r="E3979" s="99"/>
      <c r="F3979" s="60" t="e">
        <f>VLOOKUP($E3979:$E$5004,'PLANO DE APLICAÇÃO'!$A$5:$B$1002,2,0)</f>
        <v>#N/A</v>
      </c>
      <c r="G3979" s="28"/>
      <c r="H3979" s="29" t="str">
        <f>IF(G3979=1,'ANEXO RP14'!$A$51,(IF(G3979=2,'ANEXO RP14'!$A$52,(IF(G3979=3,'ANEXO RP14'!$A$53,(IF(G3979=4,'ANEXO RP14'!$A$54,(IF(G3979=5,'ANEXO RP14'!$A$55,(IF(G3979=6,'ANEXO RP14'!$A$56,(IF(G3979=7,'ANEXO RP14'!$A$57,(IF(G3979=8,'ANEXO RP14'!$A$58,(IF(G3979=9,'ANEXO RP14'!$A$59,(IF(G3979=10,'ANEXO RP14'!$A$60,(IF(G3979=11,'ANEXO RP14'!$A$61,(IF(G3979=12,'ANEXO RP14'!$A$62,(IF(G3979=13,'ANEXO RP14'!$A$63,(IF(G3979=14,'ANEXO RP14'!$A$64,(IF(G3979=15,'ANEXO RP14'!$A$65,(IF(G3979=16,'ANEXO RP14'!$A$66," ")))))))))))))))))))))))))))))))</f>
        <v xml:space="preserve"> </v>
      </c>
      <c r="I3979" s="106"/>
      <c r="J3979" s="114"/>
      <c r="K3979" s="91"/>
    </row>
    <row r="3980" spans="1:11" s="30" customFormat="1" ht="41.25" customHeight="1" thickBot="1" x14ac:dyDescent="0.3">
      <c r="A3980" s="113"/>
      <c r="B3980" s="93"/>
      <c r="C3980" s="55"/>
      <c r="D3980" s="94" t="e">
        <f>VLOOKUP($C3979:$C$5004,$C$27:$D$5004,2,0)</f>
        <v>#N/A</v>
      </c>
      <c r="E3980" s="99"/>
      <c r="F3980" s="60" t="e">
        <f>VLOOKUP($E3980:$E$5004,'PLANO DE APLICAÇÃO'!$A$5:$B$1002,2,0)</f>
        <v>#N/A</v>
      </c>
      <c r="G3980" s="28"/>
      <c r="H3980" s="29" t="str">
        <f>IF(G3980=1,'ANEXO RP14'!$A$51,(IF(G3980=2,'ANEXO RP14'!$A$52,(IF(G3980=3,'ANEXO RP14'!$A$53,(IF(G3980=4,'ANEXO RP14'!$A$54,(IF(G3980=5,'ANEXO RP14'!$A$55,(IF(G3980=6,'ANEXO RP14'!$A$56,(IF(G3980=7,'ANEXO RP14'!$A$57,(IF(G3980=8,'ANEXO RP14'!$A$58,(IF(G3980=9,'ANEXO RP14'!$A$59,(IF(G3980=10,'ANEXO RP14'!$A$60,(IF(G3980=11,'ANEXO RP14'!$A$61,(IF(G3980=12,'ANEXO RP14'!$A$62,(IF(G3980=13,'ANEXO RP14'!$A$63,(IF(G3980=14,'ANEXO RP14'!$A$64,(IF(G3980=15,'ANEXO RP14'!$A$65,(IF(G3980=16,'ANEXO RP14'!$A$66," ")))))))))))))))))))))))))))))))</f>
        <v xml:space="preserve"> </v>
      </c>
      <c r="I3980" s="106"/>
      <c r="J3980" s="114"/>
      <c r="K3980" s="91"/>
    </row>
    <row r="3981" spans="1:11" s="30" customFormat="1" ht="41.25" customHeight="1" thickBot="1" x14ac:dyDescent="0.3">
      <c r="A3981" s="113"/>
      <c r="B3981" s="93"/>
      <c r="C3981" s="55"/>
      <c r="D3981" s="94" t="e">
        <f>VLOOKUP($C3980:$C$5004,$C$27:$D$5004,2,0)</f>
        <v>#N/A</v>
      </c>
      <c r="E3981" s="99"/>
      <c r="F3981" s="60" t="e">
        <f>VLOOKUP($E3981:$E$5004,'PLANO DE APLICAÇÃO'!$A$5:$B$1002,2,0)</f>
        <v>#N/A</v>
      </c>
      <c r="G3981" s="28"/>
      <c r="H3981" s="29" t="str">
        <f>IF(G3981=1,'ANEXO RP14'!$A$51,(IF(G3981=2,'ANEXO RP14'!$A$52,(IF(G3981=3,'ANEXO RP14'!$A$53,(IF(G3981=4,'ANEXO RP14'!$A$54,(IF(G3981=5,'ANEXO RP14'!$A$55,(IF(G3981=6,'ANEXO RP14'!$A$56,(IF(G3981=7,'ANEXO RP14'!$A$57,(IF(G3981=8,'ANEXO RP14'!$A$58,(IF(G3981=9,'ANEXO RP14'!$A$59,(IF(G3981=10,'ANEXO RP14'!$A$60,(IF(G3981=11,'ANEXO RP14'!$A$61,(IF(G3981=12,'ANEXO RP14'!$A$62,(IF(G3981=13,'ANEXO RP14'!$A$63,(IF(G3981=14,'ANEXO RP14'!$A$64,(IF(G3981=15,'ANEXO RP14'!$A$65,(IF(G3981=16,'ANEXO RP14'!$A$66," ")))))))))))))))))))))))))))))))</f>
        <v xml:space="preserve"> </v>
      </c>
      <c r="I3981" s="106"/>
      <c r="J3981" s="114"/>
      <c r="K3981" s="91"/>
    </row>
    <row r="3982" spans="1:11" s="30" customFormat="1" ht="41.25" customHeight="1" thickBot="1" x14ac:dyDescent="0.3">
      <c r="A3982" s="113"/>
      <c r="B3982" s="93"/>
      <c r="C3982" s="55"/>
      <c r="D3982" s="94" t="e">
        <f>VLOOKUP($C3981:$C$5004,$C$27:$D$5004,2,0)</f>
        <v>#N/A</v>
      </c>
      <c r="E3982" s="99"/>
      <c r="F3982" s="60" t="e">
        <f>VLOOKUP($E3982:$E$5004,'PLANO DE APLICAÇÃO'!$A$5:$B$1002,2,0)</f>
        <v>#N/A</v>
      </c>
      <c r="G3982" s="28"/>
      <c r="H3982" s="29" t="str">
        <f>IF(G3982=1,'ANEXO RP14'!$A$51,(IF(G3982=2,'ANEXO RP14'!$A$52,(IF(G3982=3,'ANEXO RP14'!$A$53,(IF(G3982=4,'ANEXO RP14'!$A$54,(IF(G3982=5,'ANEXO RP14'!$A$55,(IF(G3982=6,'ANEXO RP14'!$A$56,(IF(G3982=7,'ANEXO RP14'!$A$57,(IF(G3982=8,'ANEXO RP14'!$A$58,(IF(G3982=9,'ANEXO RP14'!$A$59,(IF(G3982=10,'ANEXO RP14'!$A$60,(IF(G3982=11,'ANEXO RP14'!$A$61,(IF(G3982=12,'ANEXO RP14'!$A$62,(IF(G3982=13,'ANEXO RP14'!$A$63,(IF(G3982=14,'ANEXO RP14'!$A$64,(IF(G3982=15,'ANEXO RP14'!$A$65,(IF(G3982=16,'ANEXO RP14'!$A$66," ")))))))))))))))))))))))))))))))</f>
        <v xml:space="preserve"> </v>
      </c>
      <c r="I3982" s="106"/>
      <c r="J3982" s="114"/>
      <c r="K3982" s="91"/>
    </row>
    <row r="3983" spans="1:11" s="30" customFormat="1" ht="41.25" customHeight="1" thickBot="1" x14ac:dyDescent="0.3">
      <c r="A3983" s="113"/>
      <c r="B3983" s="93"/>
      <c r="C3983" s="55"/>
      <c r="D3983" s="94" t="e">
        <f>VLOOKUP($C3982:$C$5004,$C$27:$D$5004,2,0)</f>
        <v>#N/A</v>
      </c>
      <c r="E3983" s="99"/>
      <c r="F3983" s="60" t="e">
        <f>VLOOKUP($E3983:$E$5004,'PLANO DE APLICAÇÃO'!$A$5:$B$1002,2,0)</f>
        <v>#N/A</v>
      </c>
      <c r="G3983" s="28"/>
      <c r="H3983" s="29" t="str">
        <f>IF(G3983=1,'ANEXO RP14'!$A$51,(IF(G3983=2,'ANEXO RP14'!$A$52,(IF(G3983=3,'ANEXO RP14'!$A$53,(IF(G3983=4,'ANEXO RP14'!$A$54,(IF(G3983=5,'ANEXO RP14'!$A$55,(IF(G3983=6,'ANEXO RP14'!$A$56,(IF(G3983=7,'ANEXO RP14'!$A$57,(IF(G3983=8,'ANEXO RP14'!$A$58,(IF(G3983=9,'ANEXO RP14'!$A$59,(IF(G3983=10,'ANEXO RP14'!$A$60,(IF(G3983=11,'ANEXO RP14'!$A$61,(IF(G3983=12,'ANEXO RP14'!$A$62,(IF(G3983=13,'ANEXO RP14'!$A$63,(IF(G3983=14,'ANEXO RP14'!$A$64,(IF(G3983=15,'ANEXO RP14'!$A$65,(IF(G3983=16,'ANEXO RP14'!$A$66," ")))))))))))))))))))))))))))))))</f>
        <v xml:space="preserve"> </v>
      </c>
      <c r="I3983" s="106"/>
      <c r="J3983" s="114"/>
      <c r="K3983" s="91"/>
    </row>
    <row r="3984" spans="1:11" s="30" customFormat="1" ht="41.25" customHeight="1" thickBot="1" x14ac:dyDescent="0.3">
      <c r="A3984" s="113"/>
      <c r="B3984" s="93"/>
      <c r="C3984" s="55"/>
      <c r="D3984" s="94" t="e">
        <f>VLOOKUP($C3983:$C$5004,$C$27:$D$5004,2,0)</f>
        <v>#N/A</v>
      </c>
      <c r="E3984" s="99"/>
      <c r="F3984" s="60" t="e">
        <f>VLOOKUP($E3984:$E$5004,'PLANO DE APLICAÇÃO'!$A$5:$B$1002,2,0)</f>
        <v>#N/A</v>
      </c>
      <c r="G3984" s="28"/>
      <c r="H3984" s="29" t="str">
        <f>IF(G3984=1,'ANEXO RP14'!$A$51,(IF(G3984=2,'ANEXO RP14'!$A$52,(IF(G3984=3,'ANEXO RP14'!$A$53,(IF(G3984=4,'ANEXO RP14'!$A$54,(IF(G3984=5,'ANEXO RP14'!$A$55,(IF(G3984=6,'ANEXO RP14'!$A$56,(IF(G3984=7,'ANEXO RP14'!$A$57,(IF(G3984=8,'ANEXO RP14'!$A$58,(IF(G3984=9,'ANEXO RP14'!$A$59,(IF(G3984=10,'ANEXO RP14'!$A$60,(IF(G3984=11,'ANEXO RP14'!$A$61,(IF(G3984=12,'ANEXO RP14'!$A$62,(IF(G3984=13,'ANEXO RP14'!$A$63,(IF(G3984=14,'ANEXO RP14'!$A$64,(IF(G3984=15,'ANEXO RP14'!$A$65,(IF(G3984=16,'ANEXO RP14'!$A$66," ")))))))))))))))))))))))))))))))</f>
        <v xml:space="preserve"> </v>
      </c>
      <c r="I3984" s="106"/>
      <c r="J3984" s="114"/>
      <c r="K3984" s="91"/>
    </row>
    <row r="3985" spans="1:11" s="30" customFormat="1" ht="41.25" customHeight="1" thickBot="1" x14ac:dyDescent="0.3">
      <c r="A3985" s="113"/>
      <c r="B3985" s="93"/>
      <c r="C3985" s="55"/>
      <c r="D3985" s="94" t="e">
        <f>VLOOKUP($C3984:$C$5004,$C$27:$D$5004,2,0)</f>
        <v>#N/A</v>
      </c>
      <c r="E3985" s="99"/>
      <c r="F3985" s="60" t="e">
        <f>VLOOKUP($E3985:$E$5004,'PLANO DE APLICAÇÃO'!$A$5:$B$1002,2,0)</f>
        <v>#N/A</v>
      </c>
      <c r="G3985" s="28"/>
      <c r="H3985" s="29" t="str">
        <f>IF(G3985=1,'ANEXO RP14'!$A$51,(IF(G3985=2,'ANEXO RP14'!$A$52,(IF(G3985=3,'ANEXO RP14'!$A$53,(IF(G3985=4,'ANEXO RP14'!$A$54,(IF(G3985=5,'ANEXO RP14'!$A$55,(IF(G3985=6,'ANEXO RP14'!$A$56,(IF(G3985=7,'ANEXO RP14'!$A$57,(IF(G3985=8,'ANEXO RP14'!$A$58,(IF(G3985=9,'ANEXO RP14'!$A$59,(IF(G3985=10,'ANEXO RP14'!$A$60,(IF(G3985=11,'ANEXO RP14'!$A$61,(IF(G3985=12,'ANEXO RP14'!$A$62,(IF(G3985=13,'ANEXO RP14'!$A$63,(IF(G3985=14,'ANEXO RP14'!$A$64,(IF(G3985=15,'ANEXO RP14'!$A$65,(IF(G3985=16,'ANEXO RP14'!$A$66," ")))))))))))))))))))))))))))))))</f>
        <v xml:space="preserve"> </v>
      </c>
      <c r="I3985" s="106"/>
      <c r="J3985" s="114"/>
      <c r="K3985" s="91"/>
    </row>
    <row r="3986" spans="1:11" s="30" customFormat="1" ht="41.25" customHeight="1" thickBot="1" x14ac:dyDescent="0.3">
      <c r="A3986" s="113"/>
      <c r="B3986" s="93"/>
      <c r="C3986" s="55"/>
      <c r="D3986" s="94" t="e">
        <f>VLOOKUP($C3985:$C$5004,$C$27:$D$5004,2,0)</f>
        <v>#N/A</v>
      </c>
      <c r="E3986" s="99"/>
      <c r="F3986" s="60" t="e">
        <f>VLOOKUP($E3986:$E$5004,'PLANO DE APLICAÇÃO'!$A$5:$B$1002,2,0)</f>
        <v>#N/A</v>
      </c>
      <c r="G3986" s="28"/>
      <c r="H3986" s="29" t="str">
        <f>IF(G3986=1,'ANEXO RP14'!$A$51,(IF(G3986=2,'ANEXO RP14'!$A$52,(IF(G3986=3,'ANEXO RP14'!$A$53,(IF(G3986=4,'ANEXO RP14'!$A$54,(IF(G3986=5,'ANEXO RP14'!$A$55,(IF(G3986=6,'ANEXO RP14'!$A$56,(IF(G3986=7,'ANEXO RP14'!$A$57,(IF(G3986=8,'ANEXO RP14'!$A$58,(IF(G3986=9,'ANEXO RP14'!$A$59,(IF(G3986=10,'ANEXO RP14'!$A$60,(IF(G3986=11,'ANEXO RP14'!$A$61,(IF(G3986=12,'ANEXO RP14'!$A$62,(IF(G3986=13,'ANEXO RP14'!$A$63,(IF(G3986=14,'ANEXO RP14'!$A$64,(IF(G3986=15,'ANEXO RP14'!$A$65,(IF(G3986=16,'ANEXO RP14'!$A$66," ")))))))))))))))))))))))))))))))</f>
        <v xml:space="preserve"> </v>
      </c>
      <c r="I3986" s="106"/>
      <c r="J3986" s="114"/>
      <c r="K3986" s="91"/>
    </row>
    <row r="3987" spans="1:11" s="30" customFormat="1" ht="41.25" customHeight="1" thickBot="1" x14ac:dyDescent="0.3">
      <c r="A3987" s="113"/>
      <c r="B3987" s="93"/>
      <c r="C3987" s="55"/>
      <c r="D3987" s="94" t="e">
        <f>VLOOKUP($C3986:$C$5004,$C$27:$D$5004,2,0)</f>
        <v>#N/A</v>
      </c>
      <c r="E3987" s="99"/>
      <c r="F3987" s="60" t="e">
        <f>VLOOKUP($E3987:$E$5004,'PLANO DE APLICAÇÃO'!$A$5:$B$1002,2,0)</f>
        <v>#N/A</v>
      </c>
      <c r="G3987" s="28"/>
      <c r="H3987" s="29" t="str">
        <f>IF(G3987=1,'ANEXO RP14'!$A$51,(IF(G3987=2,'ANEXO RP14'!$A$52,(IF(G3987=3,'ANEXO RP14'!$A$53,(IF(G3987=4,'ANEXO RP14'!$A$54,(IF(G3987=5,'ANEXO RP14'!$A$55,(IF(G3987=6,'ANEXO RP14'!$A$56,(IF(G3987=7,'ANEXO RP14'!$A$57,(IF(G3987=8,'ANEXO RP14'!$A$58,(IF(G3987=9,'ANEXO RP14'!$A$59,(IF(G3987=10,'ANEXO RP14'!$A$60,(IF(G3987=11,'ANEXO RP14'!$A$61,(IF(G3987=12,'ANEXO RP14'!$A$62,(IF(G3987=13,'ANEXO RP14'!$A$63,(IF(G3987=14,'ANEXO RP14'!$A$64,(IF(G3987=15,'ANEXO RP14'!$A$65,(IF(G3987=16,'ANEXO RP14'!$A$66," ")))))))))))))))))))))))))))))))</f>
        <v xml:space="preserve"> </v>
      </c>
      <c r="I3987" s="106"/>
      <c r="J3987" s="114"/>
      <c r="K3987" s="91"/>
    </row>
    <row r="3988" spans="1:11" s="30" customFormat="1" ht="41.25" customHeight="1" thickBot="1" x14ac:dyDescent="0.3">
      <c r="A3988" s="113"/>
      <c r="B3988" s="93"/>
      <c r="C3988" s="55"/>
      <c r="D3988" s="94" t="e">
        <f>VLOOKUP($C3987:$C$5004,$C$27:$D$5004,2,0)</f>
        <v>#N/A</v>
      </c>
      <c r="E3988" s="99"/>
      <c r="F3988" s="60" t="e">
        <f>VLOOKUP($E3988:$E$5004,'PLANO DE APLICAÇÃO'!$A$5:$B$1002,2,0)</f>
        <v>#N/A</v>
      </c>
      <c r="G3988" s="28"/>
      <c r="H3988" s="29" t="str">
        <f>IF(G3988=1,'ANEXO RP14'!$A$51,(IF(G3988=2,'ANEXO RP14'!$A$52,(IF(G3988=3,'ANEXO RP14'!$A$53,(IF(G3988=4,'ANEXO RP14'!$A$54,(IF(G3988=5,'ANEXO RP14'!$A$55,(IF(G3988=6,'ANEXO RP14'!$A$56,(IF(G3988=7,'ANEXO RP14'!$A$57,(IF(G3988=8,'ANEXO RP14'!$A$58,(IF(G3988=9,'ANEXO RP14'!$A$59,(IF(G3988=10,'ANEXO RP14'!$A$60,(IF(G3988=11,'ANEXO RP14'!$A$61,(IF(G3988=12,'ANEXO RP14'!$A$62,(IF(G3988=13,'ANEXO RP14'!$A$63,(IF(G3988=14,'ANEXO RP14'!$A$64,(IF(G3988=15,'ANEXO RP14'!$A$65,(IF(G3988=16,'ANEXO RP14'!$A$66," ")))))))))))))))))))))))))))))))</f>
        <v xml:space="preserve"> </v>
      </c>
      <c r="I3988" s="106"/>
      <c r="J3988" s="114"/>
      <c r="K3988" s="91"/>
    </row>
    <row r="3989" spans="1:11" s="30" customFormat="1" ht="41.25" customHeight="1" thickBot="1" x14ac:dyDescent="0.3">
      <c r="A3989" s="113"/>
      <c r="B3989" s="93"/>
      <c r="C3989" s="55"/>
      <c r="D3989" s="94" t="e">
        <f>VLOOKUP($C3988:$C$5004,$C$27:$D$5004,2,0)</f>
        <v>#N/A</v>
      </c>
      <c r="E3989" s="99"/>
      <c r="F3989" s="60" t="e">
        <f>VLOOKUP($E3989:$E$5004,'PLANO DE APLICAÇÃO'!$A$5:$B$1002,2,0)</f>
        <v>#N/A</v>
      </c>
      <c r="G3989" s="28"/>
      <c r="H3989" s="29" t="str">
        <f>IF(G3989=1,'ANEXO RP14'!$A$51,(IF(G3989=2,'ANEXO RP14'!$A$52,(IF(G3989=3,'ANEXO RP14'!$A$53,(IF(G3989=4,'ANEXO RP14'!$A$54,(IF(G3989=5,'ANEXO RP14'!$A$55,(IF(G3989=6,'ANEXO RP14'!$A$56,(IF(G3989=7,'ANEXO RP14'!$A$57,(IF(G3989=8,'ANEXO RP14'!$A$58,(IF(G3989=9,'ANEXO RP14'!$A$59,(IF(G3989=10,'ANEXO RP14'!$A$60,(IF(G3989=11,'ANEXO RP14'!$A$61,(IF(G3989=12,'ANEXO RP14'!$A$62,(IF(G3989=13,'ANEXO RP14'!$A$63,(IF(G3989=14,'ANEXO RP14'!$A$64,(IF(G3989=15,'ANEXO RP14'!$A$65,(IF(G3989=16,'ANEXO RP14'!$A$66," ")))))))))))))))))))))))))))))))</f>
        <v xml:space="preserve"> </v>
      </c>
      <c r="I3989" s="106"/>
      <c r="J3989" s="114"/>
      <c r="K3989" s="91"/>
    </row>
    <row r="3990" spans="1:11" s="30" customFormat="1" ht="41.25" customHeight="1" thickBot="1" x14ac:dyDescent="0.3">
      <c r="A3990" s="113"/>
      <c r="B3990" s="93"/>
      <c r="C3990" s="55"/>
      <c r="D3990" s="94" t="e">
        <f>VLOOKUP($C3989:$C$5004,$C$27:$D$5004,2,0)</f>
        <v>#N/A</v>
      </c>
      <c r="E3990" s="99"/>
      <c r="F3990" s="60" t="e">
        <f>VLOOKUP($E3990:$E$5004,'PLANO DE APLICAÇÃO'!$A$5:$B$1002,2,0)</f>
        <v>#N/A</v>
      </c>
      <c r="G3990" s="28"/>
      <c r="H3990" s="29" t="str">
        <f>IF(G3990=1,'ANEXO RP14'!$A$51,(IF(G3990=2,'ANEXO RP14'!$A$52,(IF(G3990=3,'ANEXO RP14'!$A$53,(IF(G3990=4,'ANEXO RP14'!$A$54,(IF(G3990=5,'ANEXO RP14'!$A$55,(IF(G3990=6,'ANEXO RP14'!$A$56,(IF(G3990=7,'ANEXO RP14'!$A$57,(IF(G3990=8,'ANEXO RP14'!$A$58,(IF(G3990=9,'ANEXO RP14'!$A$59,(IF(G3990=10,'ANEXO RP14'!$A$60,(IF(G3990=11,'ANEXO RP14'!$A$61,(IF(G3990=12,'ANEXO RP14'!$A$62,(IF(G3990=13,'ANEXO RP14'!$A$63,(IF(G3990=14,'ANEXO RP14'!$A$64,(IF(G3990=15,'ANEXO RP14'!$A$65,(IF(G3990=16,'ANEXO RP14'!$A$66," ")))))))))))))))))))))))))))))))</f>
        <v xml:space="preserve"> </v>
      </c>
      <c r="I3990" s="106"/>
      <c r="J3990" s="114"/>
      <c r="K3990" s="91"/>
    </row>
    <row r="3991" spans="1:11" s="30" customFormat="1" ht="41.25" customHeight="1" thickBot="1" x14ac:dyDescent="0.3">
      <c r="A3991" s="113"/>
      <c r="B3991" s="93"/>
      <c r="C3991" s="55"/>
      <c r="D3991" s="94" t="e">
        <f>VLOOKUP($C3990:$C$5004,$C$27:$D$5004,2,0)</f>
        <v>#N/A</v>
      </c>
      <c r="E3991" s="99"/>
      <c r="F3991" s="60" t="e">
        <f>VLOOKUP($E3991:$E$5004,'PLANO DE APLICAÇÃO'!$A$5:$B$1002,2,0)</f>
        <v>#N/A</v>
      </c>
      <c r="G3991" s="28"/>
      <c r="H3991" s="29" t="str">
        <f>IF(G3991=1,'ANEXO RP14'!$A$51,(IF(G3991=2,'ANEXO RP14'!$A$52,(IF(G3991=3,'ANEXO RP14'!$A$53,(IF(G3991=4,'ANEXO RP14'!$A$54,(IF(G3991=5,'ANEXO RP14'!$A$55,(IF(G3991=6,'ANEXO RP14'!$A$56,(IF(G3991=7,'ANEXO RP14'!$A$57,(IF(G3991=8,'ANEXO RP14'!$A$58,(IF(G3991=9,'ANEXO RP14'!$A$59,(IF(G3991=10,'ANEXO RP14'!$A$60,(IF(G3991=11,'ANEXO RP14'!$A$61,(IF(G3991=12,'ANEXO RP14'!$A$62,(IF(G3991=13,'ANEXO RP14'!$A$63,(IF(G3991=14,'ANEXO RP14'!$A$64,(IF(G3991=15,'ANEXO RP14'!$A$65,(IF(G3991=16,'ANEXO RP14'!$A$66," ")))))))))))))))))))))))))))))))</f>
        <v xml:space="preserve"> </v>
      </c>
      <c r="I3991" s="106"/>
      <c r="J3991" s="114"/>
      <c r="K3991" s="91"/>
    </row>
    <row r="3992" spans="1:11" s="30" customFormat="1" ht="41.25" customHeight="1" thickBot="1" x14ac:dyDescent="0.3">
      <c r="A3992" s="113"/>
      <c r="B3992" s="93"/>
      <c r="C3992" s="55"/>
      <c r="D3992" s="94" t="e">
        <f>VLOOKUP($C3991:$C$5004,$C$27:$D$5004,2,0)</f>
        <v>#N/A</v>
      </c>
      <c r="E3992" s="99"/>
      <c r="F3992" s="60" t="e">
        <f>VLOOKUP($E3992:$E$5004,'PLANO DE APLICAÇÃO'!$A$5:$B$1002,2,0)</f>
        <v>#N/A</v>
      </c>
      <c r="G3992" s="28"/>
      <c r="H3992" s="29" t="str">
        <f>IF(G3992=1,'ANEXO RP14'!$A$51,(IF(G3992=2,'ANEXO RP14'!$A$52,(IF(G3992=3,'ANEXO RP14'!$A$53,(IF(G3992=4,'ANEXO RP14'!$A$54,(IF(G3992=5,'ANEXO RP14'!$A$55,(IF(G3992=6,'ANEXO RP14'!$A$56,(IF(G3992=7,'ANEXO RP14'!$A$57,(IF(G3992=8,'ANEXO RP14'!$A$58,(IF(G3992=9,'ANEXO RP14'!$A$59,(IF(G3992=10,'ANEXO RP14'!$A$60,(IF(G3992=11,'ANEXO RP14'!$A$61,(IF(G3992=12,'ANEXO RP14'!$A$62,(IF(G3992=13,'ANEXO RP14'!$A$63,(IF(G3992=14,'ANEXO RP14'!$A$64,(IF(G3992=15,'ANEXO RP14'!$A$65,(IF(G3992=16,'ANEXO RP14'!$A$66," ")))))))))))))))))))))))))))))))</f>
        <v xml:space="preserve"> </v>
      </c>
      <c r="I3992" s="106"/>
      <c r="J3992" s="114"/>
      <c r="K3992" s="91"/>
    </row>
    <row r="3993" spans="1:11" s="30" customFormat="1" ht="41.25" customHeight="1" thickBot="1" x14ac:dyDescent="0.3">
      <c r="A3993" s="113"/>
      <c r="B3993" s="93"/>
      <c r="C3993" s="55"/>
      <c r="D3993" s="94" t="e">
        <f>VLOOKUP($C3992:$C$5004,$C$27:$D$5004,2,0)</f>
        <v>#N/A</v>
      </c>
      <c r="E3993" s="99"/>
      <c r="F3993" s="60" t="e">
        <f>VLOOKUP($E3993:$E$5004,'PLANO DE APLICAÇÃO'!$A$5:$B$1002,2,0)</f>
        <v>#N/A</v>
      </c>
      <c r="G3993" s="28"/>
      <c r="H3993" s="29" t="str">
        <f>IF(G3993=1,'ANEXO RP14'!$A$51,(IF(G3993=2,'ANEXO RP14'!$A$52,(IF(G3993=3,'ANEXO RP14'!$A$53,(IF(G3993=4,'ANEXO RP14'!$A$54,(IF(G3993=5,'ANEXO RP14'!$A$55,(IF(G3993=6,'ANEXO RP14'!$A$56,(IF(G3993=7,'ANEXO RP14'!$A$57,(IF(G3993=8,'ANEXO RP14'!$A$58,(IF(G3993=9,'ANEXO RP14'!$A$59,(IF(G3993=10,'ANEXO RP14'!$A$60,(IF(G3993=11,'ANEXO RP14'!$A$61,(IF(G3993=12,'ANEXO RP14'!$A$62,(IF(G3993=13,'ANEXO RP14'!$A$63,(IF(G3993=14,'ANEXO RP14'!$A$64,(IF(G3993=15,'ANEXO RP14'!$A$65,(IF(G3993=16,'ANEXO RP14'!$A$66," ")))))))))))))))))))))))))))))))</f>
        <v xml:space="preserve"> </v>
      </c>
      <c r="I3993" s="106"/>
      <c r="J3993" s="114"/>
      <c r="K3993" s="91"/>
    </row>
    <row r="3994" spans="1:11" s="30" customFormat="1" ht="41.25" customHeight="1" thickBot="1" x14ac:dyDescent="0.3">
      <c r="A3994" s="113"/>
      <c r="B3994" s="93"/>
      <c r="C3994" s="55"/>
      <c r="D3994" s="94" t="e">
        <f>VLOOKUP($C3993:$C$5004,$C$27:$D$5004,2,0)</f>
        <v>#N/A</v>
      </c>
      <c r="E3994" s="99"/>
      <c r="F3994" s="60" t="e">
        <f>VLOOKUP($E3994:$E$5004,'PLANO DE APLICAÇÃO'!$A$5:$B$1002,2,0)</f>
        <v>#N/A</v>
      </c>
      <c r="G3994" s="28"/>
      <c r="H3994" s="29" t="str">
        <f>IF(G3994=1,'ANEXO RP14'!$A$51,(IF(G3994=2,'ANEXO RP14'!$A$52,(IF(G3994=3,'ANEXO RP14'!$A$53,(IF(G3994=4,'ANEXO RP14'!$A$54,(IF(G3994=5,'ANEXO RP14'!$A$55,(IF(G3994=6,'ANEXO RP14'!$A$56,(IF(G3994=7,'ANEXO RP14'!$A$57,(IF(G3994=8,'ANEXO RP14'!$A$58,(IF(G3994=9,'ANEXO RP14'!$A$59,(IF(G3994=10,'ANEXO RP14'!$A$60,(IF(G3994=11,'ANEXO RP14'!$A$61,(IF(G3994=12,'ANEXO RP14'!$A$62,(IF(G3994=13,'ANEXO RP14'!$A$63,(IF(G3994=14,'ANEXO RP14'!$A$64,(IF(G3994=15,'ANEXO RP14'!$A$65,(IF(G3994=16,'ANEXO RP14'!$A$66," ")))))))))))))))))))))))))))))))</f>
        <v xml:space="preserve"> </v>
      </c>
      <c r="I3994" s="106"/>
      <c r="J3994" s="114"/>
      <c r="K3994" s="91"/>
    </row>
    <row r="3995" spans="1:11" s="30" customFormat="1" ht="41.25" customHeight="1" thickBot="1" x14ac:dyDescent="0.3">
      <c r="A3995" s="113"/>
      <c r="B3995" s="93"/>
      <c r="C3995" s="55"/>
      <c r="D3995" s="94" t="e">
        <f>VLOOKUP($C3994:$C$5004,$C$27:$D$5004,2,0)</f>
        <v>#N/A</v>
      </c>
      <c r="E3995" s="99"/>
      <c r="F3995" s="60" t="e">
        <f>VLOOKUP($E3995:$E$5004,'PLANO DE APLICAÇÃO'!$A$5:$B$1002,2,0)</f>
        <v>#N/A</v>
      </c>
      <c r="G3995" s="28"/>
      <c r="H3995" s="29" t="str">
        <f>IF(G3995=1,'ANEXO RP14'!$A$51,(IF(G3995=2,'ANEXO RP14'!$A$52,(IF(G3995=3,'ANEXO RP14'!$A$53,(IF(G3995=4,'ANEXO RP14'!$A$54,(IF(G3995=5,'ANEXO RP14'!$A$55,(IF(G3995=6,'ANEXO RP14'!$A$56,(IF(G3995=7,'ANEXO RP14'!$A$57,(IF(G3995=8,'ANEXO RP14'!$A$58,(IF(G3995=9,'ANEXO RP14'!$A$59,(IF(G3995=10,'ANEXO RP14'!$A$60,(IF(G3995=11,'ANEXO RP14'!$A$61,(IF(G3995=12,'ANEXO RP14'!$A$62,(IF(G3995=13,'ANEXO RP14'!$A$63,(IF(G3995=14,'ANEXO RP14'!$A$64,(IF(G3995=15,'ANEXO RP14'!$A$65,(IF(G3995=16,'ANEXO RP14'!$A$66," ")))))))))))))))))))))))))))))))</f>
        <v xml:space="preserve"> </v>
      </c>
      <c r="I3995" s="106"/>
      <c r="J3995" s="114"/>
      <c r="K3995" s="91"/>
    </row>
    <row r="3996" spans="1:11" s="30" customFormat="1" ht="41.25" customHeight="1" thickBot="1" x14ac:dyDescent="0.3">
      <c r="A3996" s="113"/>
      <c r="B3996" s="93"/>
      <c r="C3996" s="55"/>
      <c r="D3996" s="94" t="e">
        <f>VLOOKUP($C3995:$C$5004,$C$27:$D$5004,2,0)</f>
        <v>#N/A</v>
      </c>
      <c r="E3996" s="99"/>
      <c r="F3996" s="60" t="e">
        <f>VLOOKUP($E3996:$E$5004,'PLANO DE APLICAÇÃO'!$A$5:$B$1002,2,0)</f>
        <v>#N/A</v>
      </c>
      <c r="G3996" s="28"/>
      <c r="H3996" s="29" t="str">
        <f>IF(G3996=1,'ANEXO RP14'!$A$51,(IF(G3996=2,'ANEXO RP14'!$A$52,(IF(G3996=3,'ANEXO RP14'!$A$53,(IF(G3996=4,'ANEXO RP14'!$A$54,(IF(G3996=5,'ANEXO RP14'!$A$55,(IF(G3996=6,'ANEXO RP14'!$A$56,(IF(G3996=7,'ANEXO RP14'!$A$57,(IF(G3996=8,'ANEXO RP14'!$A$58,(IF(G3996=9,'ANEXO RP14'!$A$59,(IF(G3996=10,'ANEXO RP14'!$A$60,(IF(G3996=11,'ANEXO RP14'!$A$61,(IF(G3996=12,'ANEXO RP14'!$A$62,(IF(G3996=13,'ANEXO RP14'!$A$63,(IF(G3996=14,'ANEXO RP14'!$A$64,(IF(G3996=15,'ANEXO RP14'!$A$65,(IF(G3996=16,'ANEXO RP14'!$A$66," ")))))))))))))))))))))))))))))))</f>
        <v xml:space="preserve"> </v>
      </c>
      <c r="I3996" s="106"/>
      <c r="J3996" s="114"/>
      <c r="K3996" s="91"/>
    </row>
    <row r="3997" spans="1:11" s="30" customFormat="1" ht="41.25" customHeight="1" thickBot="1" x14ac:dyDescent="0.3">
      <c r="A3997" s="113"/>
      <c r="B3997" s="93"/>
      <c r="C3997" s="55"/>
      <c r="D3997" s="94" t="e">
        <f>VLOOKUP($C3996:$C$5004,$C$27:$D$5004,2,0)</f>
        <v>#N/A</v>
      </c>
      <c r="E3997" s="99"/>
      <c r="F3997" s="60" t="e">
        <f>VLOOKUP($E3997:$E$5004,'PLANO DE APLICAÇÃO'!$A$5:$B$1002,2,0)</f>
        <v>#N/A</v>
      </c>
      <c r="G3997" s="28"/>
      <c r="H3997" s="29" t="str">
        <f>IF(G3997=1,'ANEXO RP14'!$A$51,(IF(G3997=2,'ANEXO RP14'!$A$52,(IF(G3997=3,'ANEXO RP14'!$A$53,(IF(G3997=4,'ANEXO RP14'!$A$54,(IF(G3997=5,'ANEXO RP14'!$A$55,(IF(G3997=6,'ANEXO RP14'!$A$56,(IF(G3997=7,'ANEXO RP14'!$A$57,(IF(G3997=8,'ANEXO RP14'!$A$58,(IF(G3997=9,'ANEXO RP14'!$A$59,(IF(G3997=10,'ANEXO RP14'!$A$60,(IF(G3997=11,'ANEXO RP14'!$A$61,(IF(G3997=12,'ANEXO RP14'!$A$62,(IF(G3997=13,'ANEXO RP14'!$A$63,(IF(G3997=14,'ANEXO RP14'!$A$64,(IF(G3997=15,'ANEXO RP14'!$A$65,(IF(G3997=16,'ANEXO RP14'!$A$66," ")))))))))))))))))))))))))))))))</f>
        <v xml:space="preserve"> </v>
      </c>
      <c r="I3997" s="106"/>
      <c r="J3997" s="114"/>
      <c r="K3997" s="91"/>
    </row>
    <row r="3998" spans="1:11" s="30" customFormat="1" ht="41.25" customHeight="1" thickBot="1" x14ac:dyDescent="0.3">
      <c r="A3998" s="113"/>
      <c r="B3998" s="93"/>
      <c r="C3998" s="55"/>
      <c r="D3998" s="94" t="e">
        <f>VLOOKUP($C3997:$C$5004,$C$27:$D$5004,2,0)</f>
        <v>#N/A</v>
      </c>
      <c r="E3998" s="99"/>
      <c r="F3998" s="60" t="e">
        <f>VLOOKUP($E3998:$E$5004,'PLANO DE APLICAÇÃO'!$A$5:$B$1002,2,0)</f>
        <v>#N/A</v>
      </c>
      <c r="G3998" s="28"/>
      <c r="H3998" s="29" t="str">
        <f>IF(G3998=1,'ANEXO RP14'!$A$51,(IF(G3998=2,'ANEXO RP14'!$A$52,(IF(G3998=3,'ANEXO RP14'!$A$53,(IF(G3998=4,'ANEXO RP14'!$A$54,(IF(G3998=5,'ANEXO RP14'!$A$55,(IF(G3998=6,'ANEXO RP14'!$A$56,(IF(G3998=7,'ANEXO RP14'!$A$57,(IF(G3998=8,'ANEXO RP14'!$A$58,(IF(G3998=9,'ANEXO RP14'!$A$59,(IF(G3998=10,'ANEXO RP14'!$A$60,(IF(G3998=11,'ANEXO RP14'!$A$61,(IF(G3998=12,'ANEXO RP14'!$A$62,(IF(G3998=13,'ANEXO RP14'!$A$63,(IF(G3998=14,'ANEXO RP14'!$A$64,(IF(G3998=15,'ANEXO RP14'!$A$65,(IF(G3998=16,'ANEXO RP14'!$A$66," ")))))))))))))))))))))))))))))))</f>
        <v xml:space="preserve"> </v>
      </c>
      <c r="I3998" s="106"/>
      <c r="J3998" s="114"/>
      <c r="K3998" s="91"/>
    </row>
    <row r="3999" spans="1:11" s="30" customFormat="1" ht="41.25" customHeight="1" thickBot="1" x14ac:dyDescent="0.3">
      <c r="A3999" s="113"/>
      <c r="B3999" s="93"/>
      <c r="C3999" s="55"/>
      <c r="D3999" s="94" t="e">
        <f>VLOOKUP($C3998:$C$5004,$C$27:$D$5004,2,0)</f>
        <v>#N/A</v>
      </c>
      <c r="E3999" s="99"/>
      <c r="F3999" s="60" t="e">
        <f>VLOOKUP($E3999:$E$5004,'PLANO DE APLICAÇÃO'!$A$5:$B$1002,2,0)</f>
        <v>#N/A</v>
      </c>
      <c r="G3999" s="28"/>
      <c r="H3999" s="29" t="str">
        <f>IF(G3999=1,'ANEXO RP14'!$A$51,(IF(G3999=2,'ANEXO RP14'!$A$52,(IF(G3999=3,'ANEXO RP14'!$A$53,(IF(G3999=4,'ANEXO RP14'!$A$54,(IF(G3999=5,'ANEXO RP14'!$A$55,(IF(G3999=6,'ANEXO RP14'!$A$56,(IF(G3999=7,'ANEXO RP14'!$A$57,(IF(G3999=8,'ANEXO RP14'!$A$58,(IF(G3999=9,'ANEXO RP14'!$A$59,(IF(G3999=10,'ANEXO RP14'!$A$60,(IF(G3999=11,'ANEXO RP14'!$A$61,(IF(G3999=12,'ANEXO RP14'!$A$62,(IF(G3999=13,'ANEXO RP14'!$A$63,(IF(G3999=14,'ANEXO RP14'!$A$64,(IF(G3999=15,'ANEXO RP14'!$A$65,(IF(G3999=16,'ANEXO RP14'!$A$66," ")))))))))))))))))))))))))))))))</f>
        <v xml:space="preserve"> </v>
      </c>
      <c r="I3999" s="106"/>
      <c r="J3999" s="114"/>
      <c r="K3999" s="91"/>
    </row>
    <row r="4000" spans="1:11" s="30" customFormat="1" ht="41.25" customHeight="1" thickBot="1" x14ac:dyDescent="0.3">
      <c r="A4000" s="113"/>
      <c r="B4000" s="93"/>
      <c r="C4000" s="55"/>
      <c r="D4000" s="94" t="e">
        <f>VLOOKUP($C3999:$C$5004,$C$27:$D$5004,2,0)</f>
        <v>#N/A</v>
      </c>
      <c r="E4000" s="99"/>
      <c r="F4000" s="60" t="e">
        <f>VLOOKUP($E4000:$E$5004,'PLANO DE APLICAÇÃO'!$A$5:$B$1002,2,0)</f>
        <v>#N/A</v>
      </c>
      <c r="G4000" s="28"/>
      <c r="H4000" s="29" t="str">
        <f>IF(G4000=1,'ANEXO RP14'!$A$51,(IF(G4000=2,'ANEXO RP14'!$A$52,(IF(G4000=3,'ANEXO RP14'!$A$53,(IF(G4000=4,'ANEXO RP14'!$A$54,(IF(G4000=5,'ANEXO RP14'!$A$55,(IF(G4000=6,'ANEXO RP14'!$A$56,(IF(G4000=7,'ANEXO RP14'!$A$57,(IF(G4000=8,'ANEXO RP14'!$A$58,(IF(G4000=9,'ANEXO RP14'!$A$59,(IF(G4000=10,'ANEXO RP14'!$A$60,(IF(G4000=11,'ANEXO RP14'!$A$61,(IF(G4000=12,'ANEXO RP14'!$A$62,(IF(G4000=13,'ANEXO RP14'!$A$63,(IF(G4000=14,'ANEXO RP14'!$A$64,(IF(G4000=15,'ANEXO RP14'!$A$65,(IF(G4000=16,'ANEXO RP14'!$A$66," ")))))))))))))))))))))))))))))))</f>
        <v xml:space="preserve"> </v>
      </c>
      <c r="I4000" s="106"/>
      <c r="J4000" s="114"/>
      <c r="K4000" s="91"/>
    </row>
    <row r="4001" spans="1:11" s="30" customFormat="1" ht="41.25" customHeight="1" thickBot="1" x14ac:dyDescent="0.3">
      <c r="A4001" s="113"/>
      <c r="B4001" s="93"/>
      <c r="C4001" s="55"/>
      <c r="D4001" s="94" t="e">
        <f>VLOOKUP($C4000:$C$5004,$C$27:$D$5004,2,0)</f>
        <v>#N/A</v>
      </c>
      <c r="E4001" s="99"/>
      <c r="F4001" s="60" t="e">
        <f>VLOOKUP($E4001:$E$5004,'PLANO DE APLICAÇÃO'!$A$5:$B$1002,2,0)</f>
        <v>#N/A</v>
      </c>
      <c r="G4001" s="28"/>
      <c r="H4001" s="29" t="str">
        <f>IF(G4001=1,'ANEXO RP14'!$A$51,(IF(G4001=2,'ANEXO RP14'!$A$52,(IF(G4001=3,'ANEXO RP14'!$A$53,(IF(G4001=4,'ANEXO RP14'!$A$54,(IF(G4001=5,'ANEXO RP14'!$A$55,(IF(G4001=6,'ANEXO RP14'!$A$56,(IF(G4001=7,'ANEXO RP14'!$A$57,(IF(G4001=8,'ANEXO RP14'!$A$58,(IF(G4001=9,'ANEXO RP14'!$A$59,(IF(G4001=10,'ANEXO RP14'!$A$60,(IF(G4001=11,'ANEXO RP14'!$A$61,(IF(G4001=12,'ANEXO RP14'!$A$62,(IF(G4001=13,'ANEXO RP14'!$A$63,(IF(G4001=14,'ANEXO RP14'!$A$64,(IF(G4001=15,'ANEXO RP14'!$A$65,(IF(G4001=16,'ANEXO RP14'!$A$66," ")))))))))))))))))))))))))))))))</f>
        <v xml:space="preserve"> </v>
      </c>
      <c r="I4001" s="106"/>
      <c r="J4001" s="114"/>
      <c r="K4001" s="91"/>
    </row>
    <row r="4002" spans="1:11" s="30" customFormat="1" ht="41.25" customHeight="1" thickBot="1" x14ac:dyDescent="0.3">
      <c r="A4002" s="113"/>
      <c r="B4002" s="93"/>
      <c r="C4002" s="55"/>
      <c r="D4002" s="94" t="e">
        <f>VLOOKUP($C4001:$C$5004,$C$27:$D$5004,2,0)</f>
        <v>#N/A</v>
      </c>
      <c r="E4002" s="99"/>
      <c r="F4002" s="60" t="e">
        <f>VLOOKUP($E4002:$E$5004,'PLANO DE APLICAÇÃO'!$A$5:$B$1002,2,0)</f>
        <v>#N/A</v>
      </c>
      <c r="G4002" s="28"/>
      <c r="H4002" s="29" t="str">
        <f>IF(G4002=1,'ANEXO RP14'!$A$51,(IF(G4002=2,'ANEXO RP14'!$A$52,(IF(G4002=3,'ANEXO RP14'!$A$53,(IF(G4002=4,'ANEXO RP14'!$A$54,(IF(G4002=5,'ANEXO RP14'!$A$55,(IF(G4002=6,'ANEXO RP14'!$A$56,(IF(G4002=7,'ANEXO RP14'!$A$57,(IF(G4002=8,'ANEXO RP14'!$A$58,(IF(G4002=9,'ANEXO RP14'!$A$59,(IF(G4002=10,'ANEXO RP14'!$A$60,(IF(G4002=11,'ANEXO RP14'!$A$61,(IF(G4002=12,'ANEXO RP14'!$A$62,(IF(G4002=13,'ANEXO RP14'!$A$63,(IF(G4002=14,'ANEXO RP14'!$A$64,(IF(G4002=15,'ANEXO RP14'!$A$65,(IF(G4002=16,'ANEXO RP14'!$A$66," ")))))))))))))))))))))))))))))))</f>
        <v xml:space="preserve"> </v>
      </c>
      <c r="I4002" s="106"/>
      <c r="J4002" s="114"/>
      <c r="K4002" s="91"/>
    </row>
    <row r="4003" spans="1:11" s="30" customFormat="1" ht="41.25" customHeight="1" thickBot="1" x14ac:dyDescent="0.3">
      <c r="A4003" s="113"/>
      <c r="B4003" s="93"/>
      <c r="C4003" s="55"/>
      <c r="D4003" s="94" t="e">
        <f>VLOOKUP($C4002:$C$5004,$C$27:$D$5004,2,0)</f>
        <v>#N/A</v>
      </c>
      <c r="E4003" s="99"/>
      <c r="F4003" s="60" t="e">
        <f>VLOOKUP($E4003:$E$5004,'PLANO DE APLICAÇÃO'!$A$5:$B$1002,2,0)</f>
        <v>#N/A</v>
      </c>
      <c r="G4003" s="28"/>
      <c r="H4003" s="29" t="str">
        <f>IF(G4003=1,'ANEXO RP14'!$A$51,(IF(G4003=2,'ANEXO RP14'!$A$52,(IF(G4003=3,'ANEXO RP14'!$A$53,(IF(G4003=4,'ANEXO RP14'!$A$54,(IF(G4003=5,'ANEXO RP14'!$A$55,(IF(G4003=6,'ANEXO RP14'!$A$56,(IF(G4003=7,'ANEXO RP14'!$A$57,(IF(G4003=8,'ANEXO RP14'!$A$58,(IF(G4003=9,'ANEXO RP14'!$A$59,(IF(G4003=10,'ANEXO RP14'!$A$60,(IF(G4003=11,'ANEXO RP14'!$A$61,(IF(G4003=12,'ANEXO RP14'!$A$62,(IF(G4003=13,'ANEXO RP14'!$A$63,(IF(G4003=14,'ANEXO RP14'!$A$64,(IF(G4003=15,'ANEXO RP14'!$A$65,(IF(G4003=16,'ANEXO RP14'!$A$66," ")))))))))))))))))))))))))))))))</f>
        <v xml:space="preserve"> </v>
      </c>
      <c r="I4003" s="106"/>
      <c r="J4003" s="114"/>
      <c r="K4003" s="91"/>
    </row>
    <row r="4004" spans="1:11" s="30" customFormat="1" ht="41.25" customHeight="1" thickBot="1" x14ac:dyDescent="0.3">
      <c r="A4004" s="113"/>
      <c r="B4004" s="93"/>
      <c r="C4004" s="55"/>
      <c r="D4004" s="94" t="e">
        <f>VLOOKUP($C4003:$C$5004,$C$27:$D$5004,2,0)</f>
        <v>#N/A</v>
      </c>
      <c r="E4004" s="99"/>
      <c r="F4004" s="60" t="e">
        <f>VLOOKUP($E4004:$E$5004,'PLANO DE APLICAÇÃO'!$A$5:$B$1002,2,0)</f>
        <v>#N/A</v>
      </c>
      <c r="G4004" s="28"/>
      <c r="H4004" s="29" t="str">
        <f>IF(G4004=1,'ANEXO RP14'!$A$51,(IF(G4004=2,'ANEXO RP14'!$A$52,(IF(G4004=3,'ANEXO RP14'!$A$53,(IF(G4004=4,'ANEXO RP14'!$A$54,(IF(G4004=5,'ANEXO RP14'!$A$55,(IF(G4004=6,'ANEXO RP14'!$A$56,(IF(G4004=7,'ANEXO RP14'!$A$57,(IF(G4004=8,'ANEXO RP14'!$A$58,(IF(G4004=9,'ANEXO RP14'!$A$59,(IF(G4004=10,'ANEXO RP14'!$A$60,(IF(G4004=11,'ANEXO RP14'!$A$61,(IF(G4004=12,'ANEXO RP14'!$A$62,(IF(G4004=13,'ANEXO RP14'!$A$63,(IF(G4004=14,'ANEXO RP14'!$A$64,(IF(G4004=15,'ANEXO RP14'!$A$65,(IF(G4004=16,'ANEXO RP14'!$A$66," ")))))))))))))))))))))))))))))))</f>
        <v xml:space="preserve"> </v>
      </c>
      <c r="I4004" s="106"/>
      <c r="J4004" s="114"/>
      <c r="K4004" s="91"/>
    </row>
    <row r="4005" spans="1:11" s="30" customFormat="1" ht="41.25" customHeight="1" thickBot="1" x14ac:dyDescent="0.3">
      <c r="A4005" s="113"/>
      <c r="B4005" s="93"/>
      <c r="C4005" s="55"/>
      <c r="D4005" s="94" t="e">
        <f>VLOOKUP($C4004:$C$5004,$C$27:$D$5004,2,0)</f>
        <v>#N/A</v>
      </c>
      <c r="E4005" s="99"/>
      <c r="F4005" s="60" t="e">
        <f>VLOOKUP($E4005:$E$5004,'PLANO DE APLICAÇÃO'!$A$5:$B$1002,2,0)</f>
        <v>#N/A</v>
      </c>
      <c r="G4005" s="28"/>
      <c r="H4005" s="29" t="str">
        <f>IF(G4005=1,'ANEXO RP14'!$A$51,(IF(G4005=2,'ANEXO RP14'!$A$52,(IF(G4005=3,'ANEXO RP14'!$A$53,(IF(G4005=4,'ANEXO RP14'!$A$54,(IF(G4005=5,'ANEXO RP14'!$A$55,(IF(G4005=6,'ANEXO RP14'!$A$56,(IF(G4005=7,'ANEXO RP14'!$A$57,(IF(G4005=8,'ANEXO RP14'!$A$58,(IF(G4005=9,'ANEXO RP14'!$A$59,(IF(G4005=10,'ANEXO RP14'!$A$60,(IF(G4005=11,'ANEXO RP14'!$A$61,(IF(G4005=12,'ANEXO RP14'!$A$62,(IF(G4005=13,'ANEXO RP14'!$A$63,(IF(G4005=14,'ANEXO RP14'!$A$64,(IF(G4005=15,'ANEXO RP14'!$A$65,(IF(G4005=16,'ANEXO RP14'!$A$66," ")))))))))))))))))))))))))))))))</f>
        <v xml:space="preserve"> </v>
      </c>
      <c r="I4005" s="106"/>
      <c r="J4005" s="114"/>
      <c r="K4005" s="91"/>
    </row>
    <row r="4006" spans="1:11" s="30" customFormat="1" ht="41.25" customHeight="1" thickBot="1" x14ac:dyDescent="0.3">
      <c r="A4006" s="113"/>
      <c r="B4006" s="93"/>
      <c r="C4006" s="55"/>
      <c r="D4006" s="94" t="e">
        <f>VLOOKUP($C4005:$C$5004,$C$27:$D$5004,2,0)</f>
        <v>#N/A</v>
      </c>
      <c r="E4006" s="99"/>
      <c r="F4006" s="60" t="e">
        <f>VLOOKUP($E4006:$E$5004,'PLANO DE APLICAÇÃO'!$A$5:$B$1002,2,0)</f>
        <v>#N/A</v>
      </c>
      <c r="G4006" s="28"/>
      <c r="H4006" s="29" t="str">
        <f>IF(G4006=1,'ANEXO RP14'!$A$51,(IF(G4006=2,'ANEXO RP14'!$A$52,(IF(G4006=3,'ANEXO RP14'!$A$53,(IF(G4006=4,'ANEXO RP14'!$A$54,(IF(G4006=5,'ANEXO RP14'!$A$55,(IF(G4006=6,'ANEXO RP14'!$A$56,(IF(G4006=7,'ANEXO RP14'!$A$57,(IF(G4006=8,'ANEXO RP14'!$A$58,(IF(G4006=9,'ANEXO RP14'!$A$59,(IF(G4006=10,'ANEXO RP14'!$A$60,(IF(G4006=11,'ANEXO RP14'!$A$61,(IF(G4006=12,'ANEXO RP14'!$A$62,(IF(G4006=13,'ANEXO RP14'!$A$63,(IF(G4006=14,'ANEXO RP14'!$A$64,(IF(G4006=15,'ANEXO RP14'!$A$65,(IF(G4006=16,'ANEXO RP14'!$A$66," ")))))))))))))))))))))))))))))))</f>
        <v xml:space="preserve"> </v>
      </c>
      <c r="I4006" s="106"/>
      <c r="J4006" s="114"/>
      <c r="K4006" s="91"/>
    </row>
    <row r="4007" spans="1:11" s="30" customFormat="1" ht="41.25" customHeight="1" thickBot="1" x14ac:dyDescent="0.3">
      <c r="A4007" s="113"/>
      <c r="B4007" s="93"/>
      <c r="C4007" s="55"/>
      <c r="D4007" s="94" t="e">
        <f>VLOOKUP($C4006:$C$5004,$C$27:$D$5004,2,0)</f>
        <v>#N/A</v>
      </c>
      <c r="E4007" s="99"/>
      <c r="F4007" s="60" t="e">
        <f>VLOOKUP($E4007:$E$5004,'PLANO DE APLICAÇÃO'!$A$5:$B$1002,2,0)</f>
        <v>#N/A</v>
      </c>
      <c r="G4007" s="28"/>
      <c r="H4007" s="29" t="str">
        <f>IF(G4007=1,'ANEXO RP14'!$A$51,(IF(G4007=2,'ANEXO RP14'!$A$52,(IF(G4007=3,'ANEXO RP14'!$A$53,(IF(G4007=4,'ANEXO RP14'!$A$54,(IF(G4007=5,'ANEXO RP14'!$A$55,(IF(G4007=6,'ANEXO RP14'!$A$56,(IF(G4007=7,'ANEXO RP14'!$A$57,(IF(G4007=8,'ANEXO RP14'!$A$58,(IF(G4007=9,'ANEXO RP14'!$A$59,(IF(G4007=10,'ANEXO RP14'!$A$60,(IF(G4007=11,'ANEXO RP14'!$A$61,(IF(G4007=12,'ANEXO RP14'!$A$62,(IF(G4007=13,'ANEXO RP14'!$A$63,(IF(G4007=14,'ANEXO RP14'!$A$64,(IF(G4007=15,'ANEXO RP14'!$A$65,(IF(G4007=16,'ANEXO RP14'!$A$66," ")))))))))))))))))))))))))))))))</f>
        <v xml:space="preserve"> </v>
      </c>
      <c r="I4007" s="106"/>
      <c r="J4007" s="114"/>
      <c r="K4007" s="91"/>
    </row>
    <row r="4008" spans="1:11" s="30" customFormat="1" ht="41.25" customHeight="1" thickBot="1" x14ac:dyDescent="0.3">
      <c r="A4008" s="113"/>
      <c r="B4008" s="93"/>
      <c r="C4008" s="55"/>
      <c r="D4008" s="94" t="e">
        <f>VLOOKUP($C4007:$C$5004,$C$27:$D$5004,2,0)</f>
        <v>#N/A</v>
      </c>
      <c r="E4008" s="99"/>
      <c r="F4008" s="60" t="e">
        <f>VLOOKUP($E4008:$E$5004,'PLANO DE APLICAÇÃO'!$A$5:$B$1002,2,0)</f>
        <v>#N/A</v>
      </c>
      <c r="G4008" s="28"/>
      <c r="H4008" s="29" t="str">
        <f>IF(G4008=1,'ANEXO RP14'!$A$51,(IF(G4008=2,'ANEXO RP14'!$A$52,(IF(G4008=3,'ANEXO RP14'!$A$53,(IF(G4008=4,'ANEXO RP14'!$A$54,(IF(G4008=5,'ANEXO RP14'!$A$55,(IF(G4008=6,'ANEXO RP14'!$A$56,(IF(G4008=7,'ANEXO RP14'!$A$57,(IF(G4008=8,'ANEXO RP14'!$A$58,(IF(G4008=9,'ANEXO RP14'!$A$59,(IF(G4008=10,'ANEXO RP14'!$A$60,(IF(G4008=11,'ANEXO RP14'!$A$61,(IF(G4008=12,'ANEXO RP14'!$A$62,(IF(G4008=13,'ANEXO RP14'!$A$63,(IF(G4008=14,'ANEXO RP14'!$A$64,(IF(G4008=15,'ANEXO RP14'!$A$65,(IF(G4008=16,'ANEXO RP14'!$A$66," ")))))))))))))))))))))))))))))))</f>
        <v xml:space="preserve"> </v>
      </c>
      <c r="I4008" s="106"/>
      <c r="J4008" s="114"/>
      <c r="K4008" s="91"/>
    </row>
    <row r="4009" spans="1:11" s="30" customFormat="1" ht="41.25" customHeight="1" thickBot="1" x14ac:dyDescent="0.3">
      <c r="A4009" s="113"/>
      <c r="B4009" s="93"/>
      <c r="C4009" s="55"/>
      <c r="D4009" s="94" t="e">
        <f>VLOOKUP($C4008:$C$5004,$C$27:$D$5004,2,0)</f>
        <v>#N/A</v>
      </c>
      <c r="E4009" s="99"/>
      <c r="F4009" s="60" t="e">
        <f>VLOOKUP($E4009:$E$5004,'PLANO DE APLICAÇÃO'!$A$5:$B$1002,2,0)</f>
        <v>#N/A</v>
      </c>
      <c r="G4009" s="28"/>
      <c r="H4009" s="29" t="str">
        <f>IF(G4009=1,'ANEXO RP14'!$A$51,(IF(G4009=2,'ANEXO RP14'!$A$52,(IF(G4009=3,'ANEXO RP14'!$A$53,(IF(G4009=4,'ANEXO RP14'!$A$54,(IF(G4009=5,'ANEXO RP14'!$A$55,(IF(G4009=6,'ANEXO RP14'!$A$56,(IF(G4009=7,'ANEXO RP14'!$A$57,(IF(G4009=8,'ANEXO RP14'!$A$58,(IF(G4009=9,'ANEXO RP14'!$A$59,(IF(G4009=10,'ANEXO RP14'!$A$60,(IF(G4009=11,'ANEXO RP14'!$A$61,(IF(G4009=12,'ANEXO RP14'!$A$62,(IF(G4009=13,'ANEXO RP14'!$A$63,(IF(G4009=14,'ANEXO RP14'!$A$64,(IF(G4009=15,'ANEXO RP14'!$A$65,(IF(G4009=16,'ANEXO RP14'!$A$66," ")))))))))))))))))))))))))))))))</f>
        <v xml:space="preserve"> </v>
      </c>
      <c r="I4009" s="106"/>
      <c r="J4009" s="114"/>
      <c r="K4009" s="91"/>
    </row>
    <row r="4010" spans="1:11" s="30" customFormat="1" ht="41.25" customHeight="1" thickBot="1" x14ac:dyDescent="0.3">
      <c r="A4010" s="113"/>
      <c r="B4010" s="93"/>
      <c r="C4010" s="55"/>
      <c r="D4010" s="94" t="e">
        <f>VLOOKUP($C4009:$C$5004,$C$27:$D$5004,2,0)</f>
        <v>#N/A</v>
      </c>
      <c r="E4010" s="99"/>
      <c r="F4010" s="60" t="e">
        <f>VLOOKUP($E4010:$E$5004,'PLANO DE APLICAÇÃO'!$A$5:$B$1002,2,0)</f>
        <v>#N/A</v>
      </c>
      <c r="G4010" s="28"/>
      <c r="H4010" s="29" t="str">
        <f>IF(G4010=1,'ANEXO RP14'!$A$51,(IF(G4010=2,'ANEXO RP14'!$A$52,(IF(G4010=3,'ANEXO RP14'!$A$53,(IF(G4010=4,'ANEXO RP14'!$A$54,(IF(G4010=5,'ANEXO RP14'!$A$55,(IF(G4010=6,'ANEXO RP14'!$A$56,(IF(G4010=7,'ANEXO RP14'!$A$57,(IF(G4010=8,'ANEXO RP14'!$A$58,(IF(G4010=9,'ANEXO RP14'!$A$59,(IF(G4010=10,'ANEXO RP14'!$A$60,(IF(G4010=11,'ANEXO RP14'!$A$61,(IF(G4010=12,'ANEXO RP14'!$A$62,(IF(G4010=13,'ANEXO RP14'!$A$63,(IF(G4010=14,'ANEXO RP14'!$A$64,(IF(G4010=15,'ANEXO RP14'!$A$65,(IF(G4010=16,'ANEXO RP14'!$A$66," ")))))))))))))))))))))))))))))))</f>
        <v xml:space="preserve"> </v>
      </c>
      <c r="I4010" s="106"/>
      <c r="J4010" s="114"/>
      <c r="K4010" s="91"/>
    </row>
    <row r="4011" spans="1:11" s="30" customFormat="1" ht="41.25" customHeight="1" thickBot="1" x14ac:dyDescent="0.3">
      <c r="A4011" s="113"/>
      <c r="B4011" s="93"/>
      <c r="C4011" s="55"/>
      <c r="D4011" s="94" t="e">
        <f>VLOOKUP($C4010:$C$5004,$C$27:$D$5004,2,0)</f>
        <v>#N/A</v>
      </c>
      <c r="E4011" s="99"/>
      <c r="F4011" s="60" t="e">
        <f>VLOOKUP($E4011:$E$5004,'PLANO DE APLICAÇÃO'!$A$5:$B$1002,2,0)</f>
        <v>#N/A</v>
      </c>
      <c r="G4011" s="28"/>
      <c r="H4011" s="29" t="str">
        <f>IF(G4011=1,'ANEXO RP14'!$A$51,(IF(G4011=2,'ANEXO RP14'!$A$52,(IF(G4011=3,'ANEXO RP14'!$A$53,(IF(G4011=4,'ANEXO RP14'!$A$54,(IF(G4011=5,'ANEXO RP14'!$A$55,(IF(G4011=6,'ANEXO RP14'!$A$56,(IF(G4011=7,'ANEXO RP14'!$A$57,(IF(G4011=8,'ANEXO RP14'!$A$58,(IF(G4011=9,'ANEXO RP14'!$A$59,(IF(G4011=10,'ANEXO RP14'!$A$60,(IF(G4011=11,'ANEXO RP14'!$A$61,(IF(G4011=12,'ANEXO RP14'!$A$62,(IF(G4011=13,'ANEXO RP14'!$A$63,(IF(G4011=14,'ANEXO RP14'!$A$64,(IF(G4011=15,'ANEXO RP14'!$A$65,(IF(G4011=16,'ANEXO RP14'!$A$66," ")))))))))))))))))))))))))))))))</f>
        <v xml:space="preserve"> </v>
      </c>
      <c r="I4011" s="106"/>
      <c r="J4011" s="114"/>
      <c r="K4011" s="91"/>
    </row>
    <row r="4012" spans="1:11" s="30" customFormat="1" ht="41.25" customHeight="1" thickBot="1" x14ac:dyDescent="0.3">
      <c r="A4012" s="113"/>
      <c r="B4012" s="93"/>
      <c r="C4012" s="55"/>
      <c r="D4012" s="94" t="e">
        <f>VLOOKUP($C4011:$C$5004,$C$27:$D$5004,2,0)</f>
        <v>#N/A</v>
      </c>
      <c r="E4012" s="99"/>
      <c r="F4012" s="60" t="e">
        <f>VLOOKUP($E4012:$E$5004,'PLANO DE APLICAÇÃO'!$A$5:$B$1002,2,0)</f>
        <v>#N/A</v>
      </c>
      <c r="G4012" s="28"/>
      <c r="H4012" s="29" t="str">
        <f>IF(G4012=1,'ANEXO RP14'!$A$51,(IF(G4012=2,'ANEXO RP14'!$A$52,(IF(G4012=3,'ANEXO RP14'!$A$53,(IF(G4012=4,'ANEXO RP14'!$A$54,(IF(G4012=5,'ANEXO RP14'!$A$55,(IF(G4012=6,'ANEXO RP14'!$A$56,(IF(G4012=7,'ANEXO RP14'!$A$57,(IF(G4012=8,'ANEXO RP14'!$A$58,(IF(G4012=9,'ANEXO RP14'!$A$59,(IF(G4012=10,'ANEXO RP14'!$A$60,(IF(G4012=11,'ANEXO RP14'!$A$61,(IF(G4012=12,'ANEXO RP14'!$A$62,(IF(G4012=13,'ANEXO RP14'!$A$63,(IF(G4012=14,'ANEXO RP14'!$A$64,(IF(G4012=15,'ANEXO RP14'!$A$65,(IF(G4012=16,'ANEXO RP14'!$A$66," ")))))))))))))))))))))))))))))))</f>
        <v xml:space="preserve"> </v>
      </c>
      <c r="I4012" s="106"/>
      <c r="J4012" s="114"/>
      <c r="K4012" s="91"/>
    </row>
    <row r="4013" spans="1:11" s="30" customFormat="1" ht="41.25" customHeight="1" thickBot="1" x14ac:dyDescent="0.3">
      <c r="A4013" s="113"/>
      <c r="B4013" s="93"/>
      <c r="C4013" s="55"/>
      <c r="D4013" s="94" t="e">
        <f>VLOOKUP($C4012:$C$5004,$C$27:$D$5004,2,0)</f>
        <v>#N/A</v>
      </c>
      <c r="E4013" s="99"/>
      <c r="F4013" s="60" t="e">
        <f>VLOOKUP($E4013:$E$5004,'PLANO DE APLICAÇÃO'!$A$5:$B$1002,2,0)</f>
        <v>#N/A</v>
      </c>
      <c r="G4013" s="28"/>
      <c r="H4013" s="29" t="str">
        <f>IF(G4013=1,'ANEXO RP14'!$A$51,(IF(G4013=2,'ANEXO RP14'!$A$52,(IF(G4013=3,'ANEXO RP14'!$A$53,(IF(G4013=4,'ANEXO RP14'!$A$54,(IF(G4013=5,'ANEXO RP14'!$A$55,(IF(G4013=6,'ANEXO RP14'!$A$56,(IF(G4013=7,'ANEXO RP14'!$A$57,(IF(G4013=8,'ANEXO RP14'!$A$58,(IF(G4013=9,'ANEXO RP14'!$A$59,(IF(G4013=10,'ANEXO RP14'!$A$60,(IF(G4013=11,'ANEXO RP14'!$A$61,(IF(G4013=12,'ANEXO RP14'!$A$62,(IF(G4013=13,'ANEXO RP14'!$A$63,(IF(G4013=14,'ANEXO RP14'!$A$64,(IF(G4013=15,'ANEXO RP14'!$A$65,(IF(G4013=16,'ANEXO RP14'!$A$66," ")))))))))))))))))))))))))))))))</f>
        <v xml:space="preserve"> </v>
      </c>
      <c r="I4013" s="106"/>
      <c r="J4013" s="114"/>
      <c r="K4013" s="91"/>
    </row>
    <row r="4014" spans="1:11" s="30" customFormat="1" ht="41.25" customHeight="1" thickBot="1" x14ac:dyDescent="0.3">
      <c r="A4014" s="113"/>
      <c r="B4014" s="93"/>
      <c r="C4014" s="55"/>
      <c r="D4014" s="94" t="e">
        <f>VLOOKUP($C4013:$C$5004,$C$27:$D$5004,2,0)</f>
        <v>#N/A</v>
      </c>
      <c r="E4014" s="99"/>
      <c r="F4014" s="60" t="e">
        <f>VLOOKUP($E4014:$E$5004,'PLANO DE APLICAÇÃO'!$A$5:$B$1002,2,0)</f>
        <v>#N/A</v>
      </c>
      <c r="G4014" s="28"/>
      <c r="H4014" s="29" t="str">
        <f>IF(G4014=1,'ANEXO RP14'!$A$51,(IF(G4014=2,'ANEXO RP14'!$A$52,(IF(G4014=3,'ANEXO RP14'!$A$53,(IF(G4014=4,'ANEXO RP14'!$A$54,(IF(G4014=5,'ANEXO RP14'!$A$55,(IF(G4014=6,'ANEXO RP14'!$A$56,(IF(G4014=7,'ANEXO RP14'!$A$57,(IF(G4014=8,'ANEXO RP14'!$A$58,(IF(G4014=9,'ANEXO RP14'!$A$59,(IF(G4014=10,'ANEXO RP14'!$A$60,(IF(G4014=11,'ANEXO RP14'!$A$61,(IF(G4014=12,'ANEXO RP14'!$A$62,(IF(G4014=13,'ANEXO RP14'!$A$63,(IF(G4014=14,'ANEXO RP14'!$A$64,(IF(G4014=15,'ANEXO RP14'!$A$65,(IF(G4014=16,'ANEXO RP14'!$A$66," ")))))))))))))))))))))))))))))))</f>
        <v xml:space="preserve"> </v>
      </c>
      <c r="I4014" s="106"/>
      <c r="J4014" s="114"/>
      <c r="K4014" s="91"/>
    </row>
    <row r="4015" spans="1:11" s="30" customFormat="1" ht="41.25" customHeight="1" thickBot="1" x14ac:dyDescent="0.3">
      <c r="A4015" s="113"/>
      <c r="B4015" s="93"/>
      <c r="C4015" s="55"/>
      <c r="D4015" s="94" t="e">
        <f>VLOOKUP($C4014:$C$5004,$C$27:$D$5004,2,0)</f>
        <v>#N/A</v>
      </c>
      <c r="E4015" s="99"/>
      <c r="F4015" s="60" t="e">
        <f>VLOOKUP($E4015:$E$5004,'PLANO DE APLICAÇÃO'!$A$5:$B$1002,2,0)</f>
        <v>#N/A</v>
      </c>
      <c r="G4015" s="28"/>
      <c r="H4015" s="29" t="str">
        <f>IF(G4015=1,'ANEXO RP14'!$A$51,(IF(G4015=2,'ANEXO RP14'!$A$52,(IF(G4015=3,'ANEXO RP14'!$A$53,(IF(G4015=4,'ANEXO RP14'!$A$54,(IF(G4015=5,'ANEXO RP14'!$A$55,(IF(G4015=6,'ANEXO RP14'!$A$56,(IF(G4015=7,'ANEXO RP14'!$A$57,(IF(G4015=8,'ANEXO RP14'!$A$58,(IF(G4015=9,'ANEXO RP14'!$A$59,(IF(G4015=10,'ANEXO RP14'!$A$60,(IF(G4015=11,'ANEXO RP14'!$A$61,(IF(G4015=12,'ANEXO RP14'!$A$62,(IF(G4015=13,'ANEXO RP14'!$A$63,(IF(G4015=14,'ANEXO RP14'!$A$64,(IF(G4015=15,'ANEXO RP14'!$A$65,(IF(G4015=16,'ANEXO RP14'!$A$66," ")))))))))))))))))))))))))))))))</f>
        <v xml:space="preserve"> </v>
      </c>
      <c r="I4015" s="106"/>
      <c r="J4015" s="114"/>
      <c r="K4015" s="91"/>
    </row>
    <row r="4016" spans="1:11" s="30" customFormat="1" ht="41.25" customHeight="1" thickBot="1" x14ac:dyDescent="0.3">
      <c r="A4016" s="113"/>
      <c r="B4016" s="93"/>
      <c r="C4016" s="55"/>
      <c r="D4016" s="94" t="e">
        <f>VLOOKUP($C4015:$C$5004,$C$27:$D$5004,2,0)</f>
        <v>#N/A</v>
      </c>
      <c r="E4016" s="99"/>
      <c r="F4016" s="60" t="e">
        <f>VLOOKUP($E4016:$E$5004,'PLANO DE APLICAÇÃO'!$A$5:$B$1002,2,0)</f>
        <v>#N/A</v>
      </c>
      <c r="G4016" s="28"/>
      <c r="H4016" s="29" t="str">
        <f>IF(G4016=1,'ANEXO RP14'!$A$51,(IF(G4016=2,'ANEXO RP14'!$A$52,(IF(G4016=3,'ANEXO RP14'!$A$53,(IF(G4016=4,'ANEXO RP14'!$A$54,(IF(G4016=5,'ANEXO RP14'!$A$55,(IF(G4016=6,'ANEXO RP14'!$A$56,(IF(G4016=7,'ANEXO RP14'!$A$57,(IF(G4016=8,'ANEXO RP14'!$A$58,(IF(G4016=9,'ANEXO RP14'!$A$59,(IF(G4016=10,'ANEXO RP14'!$A$60,(IF(G4016=11,'ANEXO RP14'!$A$61,(IF(G4016=12,'ANEXO RP14'!$A$62,(IF(G4016=13,'ANEXO RP14'!$A$63,(IF(G4016=14,'ANEXO RP14'!$A$64,(IF(G4016=15,'ANEXO RP14'!$A$65,(IF(G4016=16,'ANEXO RP14'!$A$66," ")))))))))))))))))))))))))))))))</f>
        <v xml:space="preserve"> </v>
      </c>
      <c r="I4016" s="106"/>
      <c r="J4016" s="114"/>
      <c r="K4016" s="91"/>
    </row>
    <row r="4017" spans="1:11" s="30" customFormat="1" ht="41.25" customHeight="1" thickBot="1" x14ac:dyDescent="0.3">
      <c r="A4017" s="113"/>
      <c r="B4017" s="93"/>
      <c r="C4017" s="55"/>
      <c r="D4017" s="94" t="e">
        <f>VLOOKUP($C4016:$C$5004,$C$27:$D$5004,2,0)</f>
        <v>#N/A</v>
      </c>
      <c r="E4017" s="99"/>
      <c r="F4017" s="60" t="e">
        <f>VLOOKUP($E4017:$E$5004,'PLANO DE APLICAÇÃO'!$A$5:$B$1002,2,0)</f>
        <v>#N/A</v>
      </c>
      <c r="G4017" s="28"/>
      <c r="H4017" s="29" t="str">
        <f>IF(G4017=1,'ANEXO RP14'!$A$51,(IF(G4017=2,'ANEXO RP14'!$A$52,(IF(G4017=3,'ANEXO RP14'!$A$53,(IF(G4017=4,'ANEXO RP14'!$A$54,(IF(G4017=5,'ANEXO RP14'!$A$55,(IF(G4017=6,'ANEXO RP14'!$A$56,(IF(G4017=7,'ANEXO RP14'!$A$57,(IF(G4017=8,'ANEXO RP14'!$A$58,(IF(G4017=9,'ANEXO RP14'!$A$59,(IF(G4017=10,'ANEXO RP14'!$A$60,(IF(G4017=11,'ANEXO RP14'!$A$61,(IF(G4017=12,'ANEXO RP14'!$A$62,(IF(G4017=13,'ANEXO RP14'!$A$63,(IF(G4017=14,'ANEXO RP14'!$A$64,(IF(G4017=15,'ANEXO RP14'!$A$65,(IF(G4017=16,'ANEXO RP14'!$A$66," ")))))))))))))))))))))))))))))))</f>
        <v xml:space="preserve"> </v>
      </c>
      <c r="I4017" s="106"/>
      <c r="J4017" s="114"/>
      <c r="K4017" s="91"/>
    </row>
    <row r="4018" spans="1:11" s="30" customFormat="1" ht="41.25" customHeight="1" thickBot="1" x14ac:dyDescent="0.3">
      <c r="A4018" s="113"/>
      <c r="B4018" s="93"/>
      <c r="C4018" s="55"/>
      <c r="D4018" s="94" t="e">
        <f>VLOOKUP($C4017:$C$5004,$C$27:$D$5004,2,0)</f>
        <v>#N/A</v>
      </c>
      <c r="E4018" s="99"/>
      <c r="F4018" s="60" t="e">
        <f>VLOOKUP($E4018:$E$5004,'PLANO DE APLICAÇÃO'!$A$5:$B$1002,2,0)</f>
        <v>#N/A</v>
      </c>
      <c r="G4018" s="28"/>
      <c r="H4018" s="29" t="str">
        <f>IF(G4018=1,'ANEXO RP14'!$A$51,(IF(G4018=2,'ANEXO RP14'!$A$52,(IF(G4018=3,'ANEXO RP14'!$A$53,(IF(G4018=4,'ANEXO RP14'!$A$54,(IF(G4018=5,'ANEXO RP14'!$A$55,(IF(G4018=6,'ANEXO RP14'!$A$56,(IF(G4018=7,'ANEXO RP14'!$A$57,(IF(G4018=8,'ANEXO RP14'!$A$58,(IF(G4018=9,'ANEXO RP14'!$A$59,(IF(G4018=10,'ANEXO RP14'!$A$60,(IF(G4018=11,'ANEXO RP14'!$A$61,(IF(G4018=12,'ANEXO RP14'!$A$62,(IF(G4018=13,'ANEXO RP14'!$A$63,(IF(G4018=14,'ANEXO RP14'!$A$64,(IF(G4018=15,'ANEXO RP14'!$A$65,(IF(G4018=16,'ANEXO RP14'!$A$66," ")))))))))))))))))))))))))))))))</f>
        <v xml:space="preserve"> </v>
      </c>
      <c r="I4018" s="106"/>
      <c r="J4018" s="114"/>
      <c r="K4018" s="91"/>
    </row>
    <row r="4019" spans="1:11" s="30" customFormat="1" ht="41.25" customHeight="1" thickBot="1" x14ac:dyDescent="0.3">
      <c r="A4019" s="113"/>
      <c r="B4019" s="93"/>
      <c r="C4019" s="55"/>
      <c r="D4019" s="94" t="e">
        <f>VLOOKUP($C4018:$C$5004,$C$27:$D$5004,2,0)</f>
        <v>#N/A</v>
      </c>
      <c r="E4019" s="99"/>
      <c r="F4019" s="60" t="e">
        <f>VLOOKUP($E4019:$E$5004,'PLANO DE APLICAÇÃO'!$A$5:$B$1002,2,0)</f>
        <v>#N/A</v>
      </c>
      <c r="G4019" s="28"/>
      <c r="H4019" s="29" t="str">
        <f>IF(G4019=1,'ANEXO RP14'!$A$51,(IF(G4019=2,'ANEXO RP14'!$A$52,(IF(G4019=3,'ANEXO RP14'!$A$53,(IF(G4019=4,'ANEXO RP14'!$A$54,(IF(G4019=5,'ANEXO RP14'!$A$55,(IF(G4019=6,'ANEXO RP14'!$A$56,(IF(G4019=7,'ANEXO RP14'!$A$57,(IF(G4019=8,'ANEXO RP14'!$A$58,(IF(G4019=9,'ANEXO RP14'!$A$59,(IF(G4019=10,'ANEXO RP14'!$A$60,(IF(G4019=11,'ANEXO RP14'!$A$61,(IF(G4019=12,'ANEXO RP14'!$A$62,(IF(G4019=13,'ANEXO RP14'!$A$63,(IF(G4019=14,'ANEXO RP14'!$A$64,(IF(G4019=15,'ANEXO RP14'!$A$65,(IF(G4019=16,'ANEXO RP14'!$A$66," ")))))))))))))))))))))))))))))))</f>
        <v xml:space="preserve"> </v>
      </c>
      <c r="I4019" s="106"/>
      <c r="J4019" s="114"/>
      <c r="K4019" s="91"/>
    </row>
    <row r="4020" spans="1:11" s="30" customFormat="1" ht="41.25" customHeight="1" thickBot="1" x14ac:dyDescent="0.3">
      <c r="A4020" s="113"/>
      <c r="B4020" s="93"/>
      <c r="C4020" s="55"/>
      <c r="D4020" s="94" t="e">
        <f>VLOOKUP($C4019:$C$5004,$C$27:$D$5004,2,0)</f>
        <v>#N/A</v>
      </c>
      <c r="E4020" s="99"/>
      <c r="F4020" s="60" t="e">
        <f>VLOOKUP($E4020:$E$5004,'PLANO DE APLICAÇÃO'!$A$5:$B$1002,2,0)</f>
        <v>#N/A</v>
      </c>
      <c r="G4020" s="28"/>
      <c r="H4020" s="29" t="str">
        <f>IF(G4020=1,'ANEXO RP14'!$A$51,(IF(G4020=2,'ANEXO RP14'!$A$52,(IF(G4020=3,'ANEXO RP14'!$A$53,(IF(G4020=4,'ANEXO RP14'!$A$54,(IF(G4020=5,'ANEXO RP14'!$A$55,(IF(G4020=6,'ANEXO RP14'!$A$56,(IF(G4020=7,'ANEXO RP14'!$A$57,(IF(G4020=8,'ANEXO RP14'!$A$58,(IF(G4020=9,'ANEXO RP14'!$A$59,(IF(G4020=10,'ANEXO RP14'!$A$60,(IF(G4020=11,'ANEXO RP14'!$A$61,(IF(G4020=12,'ANEXO RP14'!$A$62,(IF(G4020=13,'ANEXO RP14'!$A$63,(IF(G4020=14,'ANEXO RP14'!$A$64,(IF(G4020=15,'ANEXO RP14'!$A$65,(IF(G4020=16,'ANEXO RP14'!$A$66," ")))))))))))))))))))))))))))))))</f>
        <v xml:space="preserve"> </v>
      </c>
      <c r="I4020" s="106"/>
      <c r="J4020" s="114"/>
      <c r="K4020" s="91"/>
    </row>
    <row r="4021" spans="1:11" s="30" customFormat="1" ht="41.25" customHeight="1" thickBot="1" x14ac:dyDescent="0.3">
      <c r="A4021" s="113"/>
      <c r="B4021" s="93"/>
      <c r="C4021" s="55"/>
      <c r="D4021" s="94" t="e">
        <f>VLOOKUP($C4020:$C$5004,$C$27:$D$5004,2,0)</f>
        <v>#N/A</v>
      </c>
      <c r="E4021" s="99"/>
      <c r="F4021" s="60" t="e">
        <f>VLOOKUP($E4021:$E$5004,'PLANO DE APLICAÇÃO'!$A$5:$B$1002,2,0)</f>
        <v>#N/A</v>
      </c>
      <c r="G4021" s="28"/>
      <c r="H4021" s="29" t="str">
        <f>IF(G4021=1,'ANEXO RP14'!$A$51,(IF(G4021=2,'ANEXO RP14'!$A$52,(IF(G4021=3,'ANEXO RP14'!$A$53,(IF(G4021=4,'ANEXO RP14'!$A$54,(IF(G4021=5,'ANEXO RP14'!$A$55,(IF(G4021=6,'ANEXO RP14'!$A$56,(IF(G4021=7,'ANEXO RP14'!$A$57,(IF(G4021=8,'ANEXO RP14'!$A$58,(IF(G4021=9,'ANEXO RP14'!$A$59,(IF(G4021=10,'ANEXO RP14'!$A$60,(IF(G4021=11,'ANEXO RP14'!$A$61,(IF(G4021=12,'ANEXO RP14'!$A$62,(IF(G4021=13,'ANEXO RP14'!$A$63,(IF(G4021=14,'ANEXO RP14'!$A$64,(IF(G4021=15,'ANEXO RP14'!$A$65,(IF(G4021=16,'ANEXO RP14'!$A$66," ")))))))))))))))))))))))))))))))</f>
        <v xml:space="preserve"> </v>
      </c>
      <c r="I4021" s="106"/>
      <c r="J4021" s="114"/>
      <c r="K4021" s="91"/>
    </row>
    <row r="4022" spans="1:11" s="30" customFormat="1" ht="41.25" customHeight="1" thickBot="1" x14ac:dyDescent="0.3">
      <c r="A4022" s="113"/>
      <c r="B4022" s="93"/>
      <c r="C4022" s="55"/>
      <c r="D4022" s="94" t="e">
        <f>VLOOKUP($C4021:$C$5004,$C$27:$D$5004,2,0)</f>
        <v>#N/A</v>
      </c>
      <c r="E4022" s="99"/>
      <c r="F4022" s="60" t="e">
        <f>VLOOKUP($E4022:$E$5004,'PLANO DE APLICAÇÃO'!$A$5:$B$1002,2,0)</f>
        <v>#N/A</v>
      </c>
      <c r="G4022" s="28"/>
      <c r="H4022" s="29" t="str">
        <f>IF(G4022=1,'ANEXO RP14'!$A$51,(IF(G4022=2,'ANEXO RP14'!$A$52,(IF(G4022=3,'ANEXO RP14'!$A$53,(IF(G4022=4,'ANEXO RP14'!$A$54,(IF(G4022=5,'ANEXO RP14'!$A$55,(IF(G4022=6,'ANEXO RP14'!$A$56,(IF(G4022=7,'ANEXO RP14'!$A$57,(IF(G4022=8,'ANEXO RP14'!$A$58,(IF(G4022=9,'ANEXO RP14'!$A$59,(IF(G4022=10,'ANEXO RP14'!$A$60,(IF(G4022=11,'ANEXO RP14'!$A$61,(IF(G4022=12,'ANEXO RP14'!$A$62,(IF(G4022=13,'ANEXO RP14'!$A$63,(IF(G4022=14,'ANEXO RP14'!$A$64,(IF(G4022=15,'ANEXO RP14'!$A$65,(IF(G4022=16,'ANEXO RP14'!$A$66," ")))))))))))))))))))))))))))))))</f>
        <v xml:space="preserve"> </v>
      </c>
      <c r="I4022" s="106"/>
      <c r="J4022" s="114"/>
      <c r="K4022" s="91"/>
    </row>
    <row r="4023" spans="1:11" s="30" customFormat="1" ht="41.25" customHeight="1" thickBot="1" x14ac:dyDescent="0.3">
      <c r="A4023" s="113"/>
      <c r="B4023" s="93"/>
      <c r="C4023" s="55"/>
      <c r="D4023" s="94" t="e">
        <f>VLOOKUP($C4022:$C$5004,$C$27:$D$5004,2,0)</f>
        <v>#N/A</v>
      </c>
      <c r="E4023" s="99"/>
      <c r="F4023" s="60" t="e">
        <f>VLOOKUP($E4023:$E$5004,'PLANO DE APLICAÇÃO'!$A$5:$B$1002,2,0)</f>
        <v>#N/A</v>
      </c>
      <c r="G4023" s="28"/>
      <c r="H4023" s="29" t="str">
        <f>IF(G4023=1,'ANEXO RP14'!$A$51,(IF(G4023=2,'ANEXO RP14'!$A$52,(IF(G4023=3,'ANEXO RP14'!$A$53,(IF(G4023=4,'ANEXO RP14'!$A$54,(IF(G4023=5,'ANEXO RP14'!$A$55,(IF(G4023=6,'ANEXO RP14'!$A$56,(IF(G4023=7,'ANEXO RP14'!$A$57,(IF(G4023=8,'ANEXO RP14'!$A$58,(IF(G4023=9,'ANEXO RP14'!$A$59,(IF(G4023=10,'ANEXO RP14'!$A$60,(IF(G4023=11,'ANEXO RP14'!$A$61,(IF(G4023=12,'ANEXO RP14'!$A$62,(IF(G4023=13,'ANEXO RP14'!$A$63,(IF(G4023=14,'ANEXO RP14'!$A$64,(IF(G4023=15,'ANEXO RP14'!$A$65,(IF(G4023=16,'ANEXO RP14'!$A$66," ")))))))))))))))))))))))))))))))</f>
        <v xml:space="preserve"> </v>
      </c>
      <c r="I4023" s="106"/>
      <c r="J4023" s="114"/>
      <c r="K4023" s="91"/>
    </row>
    <row r="4024" spans="1:11" s="30" customFormat="1" ht="41.25" customHeight="1" thickBot="1" x14ac:dyDescent="0.3">
      <c r="A4024" s="113"/>
      <c r="B4024" s="93"/>
      <c r="C4024" s="55"/>
      <c r="D4024" s="94" t="e">
        <f>VLOOKUP($C4023:$C$5004,$C$27:$D$5004,2,0)</f>
        <v>#N/A</v>
      </c>
      <c r="E4024" s="99"/>
      <c r="F4024" s="60" t="e">
        <f>VLOOKUP($E4024:$E$5004,'PLANO DE APLICAÇÃO'!$A$5:$B$1002,2,0)</f>
        <v>#N/A</v>
      </c>
      <c r="G4024" s="28"/>
      <c r="H4024" s="29" t="str">
        <f>IF(G4024=1,'ANEXO RP14'!$A$51,(IF(G4024=2,'ANEXO RP14'!$A$52,(IF(G4024=3,'ANEXO RP14'!$A$53,(IF(G4024=4,'ANEXO RP14'!$A$54,(IF(G4024=5,'ANEXO RP14'!$A$55,(IF(G4024=6,'ANEXO RP14'!$A$56,(IF(G4024=7,'ANEXO RP14'!$A$57,(IF(G4024=8,'ANEXO RP14'!$A$58,(IF(G4024=9,'ANEXO RP14'!$A$59,(IF(G4024=10,'ANEXO RP14'!$A$60,(IF(G4024=11,'ANEXO RP14'!$A$61,(IF(G4024=12,'ANEXO RP14'!$A$62,(IF(G4024=13,'ANEXO RP14'!$A$63,(IF(G4024=14,'ANEXO RP14'!$A$64,(IF(G4024=15,'ANEXO RP14'!$A$65,(IF(G4024=16,'ANEXO RP14'!$A$66," ")))))))))))))))))))))))))))))))</f>
        <v xml:space="preserve"> </v>
      </c>
      <c r="I4024" s="106"/>
      <c r="J4024" s="114"/>
      <c r="K4024" s="91"/>
    </row>
    <row r="4025" spans="1:11" s="30" customFormat="1" ht="41.25" customHeight="1" thickBot="1" x14ac:dyDescent="0.3">
      <c r="A4025" s="113"/>
      <c r="B4025" s="93"/>
      <c r="C4025" s="55"/>
      <c r="D4025" s="94" t="e">
        <f>VLOOKUP($C4024:$C$5004,$C$27:$D$5004,2,0)</f>
        <v>#N/A</v>
      </c>
      <c r="E4025" s="99"/>
      <c r="F4025" s="60" t="e">
        <f>VLOOKUP($E4025:$E$5004,'PLANO DE APLICAÇÃO'!$A$5:$B$1002,2,0)</f>
        <v>#N/A</v>
      </c>
      <c r="G4025" s="28"/>
      <c r="H4025" s="29" t="str">
        <f>IF(G4025=1,'ANEXO RP14'!$A$51,(IF(G4025=2,'ANEXO RP14'!$A$52,(IF(G4025=3,'ANEXO RP14'!$A$53,(IF(G4025=4,'ANEXO RP14'!$A$54,(IF(G4025=5,'ANEXO RP14'!$A$55,(IF(G4025=6,'ANEXO RP14'!$A$56,(IF(G4025=7,'ANEXO RP14'!$A$57,(IF(G4025=8,'ANEXO RP14'!$A$58,(IF(G4025=9,'ANEXO RP14'!$A$59,(IF(G4025=10,'ANEXO RP14'!$A$60,(IF(G4025=11,'ANEXO RP14'!$A$61,(IF(G4025=12,'ANEXO RP14'!$A$62,(IF(G4025=13,'ANEXO RP14'!$A$63,(IF(G4025=14,'ANEXO RP14'!$A$64,(IF(G4025=15,'ANEXO RP14'!$A$65,(IF(G4025=16,'ANEXO RP14'!$A$66," ")))))))))))))))))))))))))))))))</f>
        <v xml:space="preserve"> </v>
      </c>
      <c r="I4025" s="106"/>
      <c r="J4025" s="114"/>
      <c r="K4025" s="91"/>
    </row>
    <row r="4026" spans="1:11" s="30" customFormat="1" ht="41.25" customHeight="1" thickBot="1" x14ac:dyDescent="0.3">
      <c r="A4026" s="113"/>
      <c r="B4026" s="93"/>
      <c r="C4026" s="55"/>
      <c r="D4026" s="94" t="e">
        <f>VLOOKUP($C4025:$C$5004,$C$27:$D$5004,2,0)</f>
        <v>#N/A</v>
      </c>
      <c r="E4026" s="99"/>
      <c r="F4026" s="60" t="e">
        <f>VLOOKUP($E4026:$E$5004,'PLANO DE APLICAÇÃO'!$A$5:$B$1002,2,0)</f>
        <v>#N/A</v>
      </c>
      <c r="G4026" s="28"/>
      <c r="H4026" s="29" t="str">
        <f>IF(G4026=1,'ANEXO RP14'!$A$51,(IF(G4026=2,'ANEXO RP14'!$A$52,(IF(G4026=3,'ANEXO RP14'!$A$53,(IF(G4026=4,'ANEXO RP14'!$A$54,(IF(G4026=5,'ANEXO RP14'!$A$55,(IF(G4026=6,'ANEXO RP14'!$A$56,(IF(G4026=7,'ANEXO RP14'!$A$57,(IF(G4026=8,'ANEXO RP14'!$A$58,(IF(G4026=9,'ANEXO RP14'!$A$59,(IF(G4026=10,'ANEXO RP14'!$A$60,(IF(G4026=11,'ANEXO RP14'!$A$61,(IF(G4026=12,'ANEXO RP14'!$A$62,(IF(G4026=13,'ANEXO RP14'!$A$63,(IF(G4026=14,'ANEXO RP14'!$A$64,(IF(G4026=15,'ANEXO RP14'!$A$65,(IF(G4026=16,'ANEXO RP14'!$A$66," ")))))))))))))))))))))))))))))))</f>
        <v xml:space="preserve"> </v>
      </c>
      <c r="I4026" s="106"/>
      <c r="J4026" s="114"/>
      <c r="K4026" s="91"/>
    </row>
    <row r="4027" spans="1:11" s="30" customFormat="1" ht="41.25" customHeight="1" thickBot="1" x14ac:dyDescent="0.3">
      <c r="A4027" s="113"/>
      <c r="B4027" s="93"/>
      <c r="C4027" s="55"/>
      <c r="D4027" s="94" t="e">
        <f>VLOOKUP($C4026:$C$5004,$C$27:$D$5004,2,0)</f>
        <v>#N/A</v>
      </c>
      <c r="E4027" s="99"/>
      <c r="F4027" s="60" t="e">
        <f>VLOOKUP($E4027:$E$5004,'PLANO DE APLICAÇÃO'!$A$5:$B$1002,2,0)</f>
        <v>#N/A</v>
      </c>
      <c r="G4027" s="28"/>
      <c r="H4027" s="29" t="str">
        <f>IF(G4027=1,'ANEXO RP14'!$A$51,(IF(G4027=2,'ANEXO RP14'!$A$52,(IF(G4027=3,'ANEXO RP14'!$A$53,(IF(G4027=4,'ANEXO RP14'!$A$54,(IF(G4027=5,'ANEXO RP14'!$A$55,(IF(G4027=6,'ANEXO RP14'!$A$56,(IF(G4027=7,'ANEXO RP14'!$A$57,(IF(G4027=8,'ANEXO RP14'!$A$58,(IF(G4027=9,'ANEXO RP14'!$A$59,(IF(G4027=10,'ANEXO RP14'!$A$60,(IF(G4027=11,'ANEXO RP14'!$A$61,(IF(G4027=12,'ANEXO RP14'!$A$62,(IF(G4027=13,'ANEXO RP14'!$A$63,(IF(G4027=14,'ANEXO RP14'!$A$64,(IF(G4027=15,'ANEXO RP14'!$A$65,(IF(G4027=16,'ANEXO RP14'!$A$66," ")))))))))))))))))))))))))))))))</f>
        <v xml:space="preserve"> </v>
      </c>
      <c r="I4027" s="106"/>
      <c r="J4027" s="114"/>
      <c r="K4027" s="91"/>
    </row>
    <row r="4028" spans="1:11" s="30" customFormat="1" ht="41.25" customHeight="1" thickBot="1" x14ac:dyDescent="0.3">
      <c r="A4028" s="113"/>
      <c r="B4028" s="93"/>
      <c r="C4028" s="55"/>
      <c r="D4028" s="94" t="e">
        <f>VLOOKUP($C4027:$C$5004,$C$27:$D$5004,2,0)</f>
        <v>#N/A</v>
      </c>
      <c r="E4028" s="99"/>
      <c r="F4028" s="60" t="e">
        <f>VLOOKUP($E4028:$E$5004,'PLANO DE APLICAÇÃO'!$A$5:$B$1002,2,0)</f>
        <v>#N/A</v>
      </c>
      <c r="G4028" s="28"/>
      <c r="H4028" s="29" t="str">
        <f>IF(G4028=1,'ANEXO RP14'!$A$51,(IF(G4028=2,'ANEXO RP14'!$A$52,(IF(G4028=3,'ANEXO RP14'!$A$53,(IF(G4028=4,'ANEXO RP14'!$A$54,(IF(G4028=5,'ANEXO RP14'!$A$55,(IF(G4028=6,'ANEXO RP14'!$A$56,(IF(G4028=7,'ANEXO RP14'!$A$57,(IF(G4028=8,'ANEXO RP14'!$A$58,(IF(G4028=9,'ANEXO RP14'!$A$59,(IF(G4028=10,'ANEXO RP14'!$A$60,(IF(G4028=11,'ANEXO RP14'!$A$61,(IF(G4028=12,'ANEXO RP14'!$A$62,(IF(G4028=13,'ANEXO RP14'!$A$63,(IF(G4028=14,'ANEXO RP14'!$A$64,(IF(G4028=15,'ANEXO RP14'!$A$65,(IF(G4028=16,'ANEXO RP14'!$A$66," ")))))))))))))))))))))))))))))))</f>
        <v xml:space="preserve"> </v>
      </c>
      <c r="I4028" s="106"/>
      <c r="J4028" s="114"/>
      <c r="K4028" s="91"/>
    </row>
    <row r="4029" spans="1:11" s="30" customFormat="1" ht="41.25" customHeight="1" thickBot="1" x14ac:dyDescent="0.3">
      <c r="A4029" s="113"/>
      <c r="B4029" s="93"/>
      <c r="C4029" s="55"/>
      <c r="D4029" s="94" t="e">
        <f>VLOOKUP($C4028:$C$5004,$C$27:$D$5004,2,0)</f>
        <v>#N/A</v>
      </c>
      <c r="E4029" s="99"/>
      <c r="F4029" s="60" t="e">
        <f>VLOOKUP($E4029:$E$5004,'PLANO DE APLICAÇÃO'!$A$5:$B$1002,2,0)</f>
        <v>#N/A</v>
      </c>
      <c r="G4029" s="28"/>
      <c r="H4029" s="29" t="str">
        <f>IF(G4029=1,'ANEXO RP14'!$A$51,(IF(G4029=2,'ANEXO RP14'!$A$52,(IF(G4029=3,'ANEXO RP14'!$A$53,(IF(G4029=4,'ANEXO RP14'!$A$54,(IF(G4029=5,'ANEXO RP14'!$A$55,(IF(G4029=6,'ANEXO RP14'!$A$56,(IF(G4029=7,'ANEXO RP14'!$A$57,(IF(G4029=8,'ANEXO RP14'!$A$58,(IF(G4029=9,'ANEXO RP14'!$A$59,(IF(G4029=10,'ANEXO RP14'!$A$60,(IF(G4029=11,'ANEXO RP14'!$A$61,(IF(G4029=12,'ANEXO RP14'!$A$62,(IF(G4029=13,'ANEXO RP14'!$A$63,(IF(G4029=14,'ANEXO RP14'!$A$64,(IF(G4029=15,'ANEXO RP14'!$A$65,(IF(G4029=16,'ANEXO RP14'!$A$66," ")))))))))))))))))))))))))))))))</f>
        <v xml:space="preserve"> </v>
      </c>
      <c r="I4029" s="106"/>
      <c r="J4029" s="114"/>
      <c r="K4029" s="91"/>
    </row>
    <row r="4030" spans="1:11" s="30" customFormat="1" ht="41.25" customHeight="1" thickBot="1" x14ac:dyDescent="0.3">
      <c r="A4030" s="113"/>
      <c r="B4030" s="93"/>
      <c r="C4030" s="55"/>
      <c r="D4030" s="94" t="e">
        <f>VLOOKUP($C4029:$C$5004,$C$27:$D$5004,2,0)</f>
        <v>#N/A</v>
      </c>
      <c r="E4030" s="99"/>
      <c r="F4030" s="60" t="e">
        <f>VLOOKUP($E4030:$E$5004,'PLANO DE APLICAÇÃO'!$A$5:$B$1002,2,0)</f>
        <v>#N/A</v>
      </c>
      <c r="G4030" s="28"/>
      <c r="H4030" s="29" t="str">
        <f>IF(G4030=1,'ANEXO RP14'!$A$51,(IF(G4030=2,'ANEXO RP14'!$A$52,(IF(G4030=3,'ANEXO RP14'!$A$53,(IF(G4030=4,'ANEXO RP14'!$A$54,(IF(G4030=5,'ANEXO RP14'!$A$55,(IF(G4030=6,'ANEXO RP14'!$A$56,(IF(G4030=7,'ANEXO RP14'!$A$57,(IF(G4030=8,'ANEXO RP14'!$A$58,(IF(G4030=9,'ANEXO RP14'!$A$59,(IF(G4030=10,'ANEXO RP14'!$A$60,(IF(G4030=11,'ANEXO RP14'!$A$61,(IF(G4030=12,'ANEXO RP14'!$A$62,(IF(G4030=13,'ANEXO RP14'!$A$63,(IF(G4030=14,'ANEXO RP14'!$A$64,(IF(G4030=15,'ANEXO RP14'!$A$65,(IF(G4030=16,'ANEXO RP14'!$A$66," ")))))))))))))))))))))))))))))))</f>
        <v xml:space="preserve"> </v>
      </c>
      <c r="I4030" s="106"/>
      <c r="J4030" s="114"/>
      <c r="K4030" s="91"/>
    </row>
    <row r="4031" spans="1:11" s="30" customFormat="1" ht="41.25" customHeight="1" thickBot="1" x14ac:dyDescent="0.3">
      <c r="A4031" s="113"/>
      <c r="B4031" s="93"/>
      <c r="C4031" s="55"/>
      <c r="D4031" s="94" t="e">
        <f>VLOOKUP($C4030:$C$5004,$C$27:$D$5004,2,0)</f>
        <v>#N/A</v>
      </c>
      <c r="E4031" s="99"/>
      <c r="F4031" s="60" t="e">
        <f>VLOOKUP($E4031:$E$5004,'PLANO DE APLICAÇÃO'!$A$5:$B$1002,2,0)</f>
        <v>#N/A</v>
      </c>
      <c r="G4031" s="28"/>
      <c r="H4031" s="29" t="str">
        <f>IF(G4031=1,'ANEXO RP14'!$A$51,(IF(G4031=2,'ANEXO RP14'!$A$52,(IF(G4031=3,'ANEXO RP14'!$A$53,(IF(G4031=4,'ANEXO RP14'!$A$54,(IF(G4031=5,'ANEXO RP14'!$A$55,(IF(G4031=6,'ANEXO RP14'!$A$56,(IF(G4031=7,'ANEXO RP14'!$A$57,(IF(G4031=8,'ANEXO RP14'!$A$58,(IF(G4031=9,'ANEXO RP14'!$A$59,(IF(G4031=10,'ANEXO RP14'!$A$60,(IF(G4031=11,'ANEXO RP14'!$A$61,(IF(G4031=12,'ANEXO RP14'!$A$62,(IF(G4031=13,'ANEXO RP14'!$A$63,(IF(G4031=14,'ANEXO RP14'!$A$64,(IF(G4031=15,'ANEXO RP14'!$A$65,(IF(G4031=16,'ANEXO RP14'!$A$66," ")))))))))))))))))))))))))))))))</f>
        <v xml:space="preserve"> </v>
      </c>
      <c r="I4031" s="106"/>
      <c r="J4031" s="114"/>
      <c r="K4031" s="91"/>
    </row>
    <row r="4032" spans="1:11" s="30" customFormat="1" ht="41.25" customHeight="1" thickBot="1" x14ac:dyDescent="0.3">
      <c r="A4032" s="113"/>
      <c r="B4032" s="93"/>
      <c r="C4032" s="55"/>
      <c r="D4032" s="94" t="e">
        <f>VLOOKUP($C4031:$C$5004,$C$27:$D$5004,2,0)</f>
        <v>#N/A</v>
      </c>
      <c r="E4032" s="99"/>
      <c r="F4032" s="60" t="e">
        <f>VLOOKUP($E4032:$E$5004,'PLANO DE APLICAÇÃO'!$A$5:$B$1002,2,0)</f>
        <v>#N/A</v>
      </c>
      <c r="G4032" s="28"/>
      <c r="H4032" s="29" t="str">
        <f>IF(G4032=1,'ANEXO RP14'!$A$51,(IF(G4032=2,'ANEXO RP14'!$A$52,(IF(G4032=3,'ANEXO RP14'!$A$53,(IF(G4032=4,'ANEXO RP14'!$A$54,(IF(G4032=5,'ANEXO RP14'!$A$55,(IF(G4032=6,'ANEXO RP14'!$A$56,(IF(G4032=7,'ANEXO RP14'!$A$57,(IF(G4032=8,'ANEXO RP14'!$A$58,(IF(G4032=9,'ANEXO RP14'!$A$59,(IF(G4032=10,'ANEXO RP14'!$A$60,(IF(G4032=11,'ANEXO RP14'!$A$61,(IF(G4032=12,'ANEXO RP14'!$A$62,(IF(G4032=13,'ANEXO RP14'!$A$63,(IF(G4032=14,'ANEXO RP14'!$A$64,(IF(G4032=15,'ANEXO RP14'!$A$65,(IF(G4032=16,'ANEXO RP14'!$A$66," ")))))))))))))))))))))))))))))))</f>
        <v xml:space="preserve"> </v>
      </c>
      <c r="I4032" s="106"/>
      <c r="J4032" s="114"/>
      <c r="K4032" s="91"/>
    </row>
    <row r="4033" spans="1:11" s="30" customFormat="1" ht="41.25" customHeight="1" thickBot="1" x14ac:dyDescent="0.3">
      <c r="A4033" s="113"/>
      <c r="B4033" s="93"/>
      <c r="C4033" s="55"/>
      <c r="D4033" s="94" t="e">
        <f>VLOOKUP($C4032:$C$5004,$C$27:$D$5004,2,0)</f>
        <v>#N/A</v>
      </c>
      <c r="E4033" s="99"/>
      <c r="F4033" s="60" t="e">
        <f>VLOOKUP($E4033:$E$5004,'PLANO DE APLICAÇÃO'!$A$5:$B$1002,2,0)</f>
        <v>#N/A</v>
      </c>
      <c r="G4033" s="28"/>
      <c r="H4033" s="29" t="str">
        <f>IF(G4033=1,'ANEXO RP14'!$A$51,(IF(G4033=2,'ANEXO RP14'!$A$52,(IF(G4033=3,'ANEXO RP14'!$A$53,(IF(G4033=4,'ANEXO RP14'!$A$54,(IF(G4033=5,'ANEXO RP14'!$A$55,(IF(G4033=6,'ANEXO RP14'!$A$56,(IF(G4033=7,'ANEXO RP14'!$A$57,(IF(G4033=8,'ANEXO RP14'!$A$58,(IF(G4033=9,'ANEXO RP14'!$A$59,(IF(G4033=10,'ANEXO RP14'!$A$60,(IF(G4033=11,'ANEXO RP14'!$A$61,(IF(G4033=12,'ANEXO RP14'!$A$62,(IF(G4033=13,'ANEXO RP14'!$A$63,(IF(G4033=14,'ANEXO RP14'!$A$64,(IF(G4033=15,'ANEXO RP14'!$A$65,(IF(G4033=16,'ANEXO RP14'!$A$66," ")))))))))))))))))))))))))))))))</f>
        <v xml:space="preserve"> </v>
      </c>
      <c r="I4033" s="106"/>
      <c r="J4033" s="114"/>
      <c r="K4033" s="91"/>
    </row>
    <row r="4034" spans="1:11" s="30" customFormat="1" ht="41.25" customHeight="1" thickBot="1" x14ac:dyDescent="0.3">
      <c r="A4034" s="113"/>
      <c r="B4034" s="93"/>
      <c r="C4034" s="55"/>
      <c r="D4034" s="94" t="e">
        <f>VLOOKUP($C4033:$C$5004,$C$27:$D$5004,2,0)</f>
        <v>#N/A</v>
      </c>
      <c r="E4034" s="99"/>
      <c r="F4034" s="60" t="e">
        <f>VLOOKUP($E4034:$E$5004,'PLANO DE APLICAÇÃO'!$A$5:$B$1002,2,0)</f>
        <v>#N/A</v>
      </c>
      <c r="G4034" s="28"/>
      <c r="H4034" s="29" t="str">
        <f>IF(G4034=1,'ANEXO RP14'!$A$51,(IF(G4034=2,'ANEXO RP14'!$A$52,(IF(G4034=3,'ANEXO RP14'!$A$53,(IF(G4034=4,'ANEXO RP14'!$A$54,(IF(G4034=5,'ANEXO RP14'!$A$55,(IF(G4034=6,'ANEXO RP14'!$A$56,(IF(G4034=7,'ANEXO RP14'!$A$57,(IF(G4034=8,'ANEXO RP14'!$A$58,(IF(G4034=9,'ANEXO RP14'!$A$59,(IF(G4034=10,'ANEXO RP14'!$A$60,(IF(G4034=11,'ANEXO RP14'!$A$61,(IF(G4034=12,'ANEXO RP14'!$A$62,(IF(G4034=13,'ANEXO RP14'!$A$63,(IF(G4034=14,'ANEXO RP14'!$A$64,(IF(G4034=15,'ANEXO RP14'!$A$65,(IF(G4034=16,'ANEXO RP14'!$A$66," ")))))))))))))))))))))))))))))))</f>
        <v xml:space="preserve"> </v>
      </c>
      <c r="I4034" s="106"/>
      <c r="J4034" s="114"/>
      <c r="K4034" s="91"/>
    </row>
    <row r="4035" spans="1:11" s="30" customFormat="1" ht="41.25" customHeight="1" thickBot="1" x14ac:dyDescent="0.3">
      <c r="A4035" s="113"/>
      <c r="B4035" s="93"/>
      <c r="C4035" s="55"/>
      <c r="D4035" s="94" t="e">
        <f>VLOOKUP($C4034:$C$5004,$C$27:$D$5004,2,0)</f>
        <v>#N/A</v>
      </c>
      <c r="E4035" s="99"/>
      <c r="F4035" s="60" t="e">
        <f>VLOOKUP($E4035:$E$5004,'PLANO DE APLICAÇÃO'!$A$5:$B$1002,2,0)</f>
        <v>#N/A</v>
      </c>
      <c r="G4035" s="28"/>
      <c r="H4035" s="29" t="str">
        <f>IF(G4035=1,'ANEXO RP14'!$A$51,(IF(G4035=2,'ANEXO RP14'!$A$52,(IF(G4035=3,'ANEXO RP14'!$A$53,(IF(G4035=4,'ANEXO RP14'!$A$54,(IF(G4035=5,'ANEXO RP14'!$A$55,(IF(G4035=6,'ANEXO RP14'!$A$56,(IF(G4035=7,'ANEXO RP14'!$A$57,(IF(G4035=8,'ANEXO RP14'!$A$58,(IF(G4035=9,'ANEXO RP14'!$A$59,(IF(G4035=10,'ANEXO RP14'!$A$60,(IF(G4035=11,'ANEXO RP14'!$A$61,(IF(G4035=12,'ANEXO RP14'!$A$62,(IF(G4035=13,'ANEXO RP14'!$A$63,(IF(G4035=14,'ANEXO RP14'!$A$64,(IF(G4035=15,'ANEXO RP14'!$A$65,(IF(G4035=16,'ANEXO RP14'!$A$66," ")))))))))))))))))))))))))))))))</f>
        <v xml:space="preserve"> </v>
      </c>
      <c r="I4035" s="106"/>
      <c r="J4035" s="114"/>
      <c r="K4035" s="91"/>
    </row>
    <row r="4036" spans="1:11" s="30" customFormat="1" ht="41.25" customHeight="1" thickBot="1" x14ac:dyDescent="0.3">
      <c r="A4036" s="113"/>
      <c r="B4036" s="93"/>
      <c r="C4036" s="55"/>
      <c r="D4036" s="94" t="e">
        <f>VLOOKUP($C4035:$C$5004,$C$27:$D$5004,2,0)</f>
        <v>#N/A</v>
      </c>
      <c r="E4036" s="99"/>
      <c r="F4036" s="60" t="e">
        <f>VLOOKUP($E4036:$E$5004,'PLANO DE APLICAÇÃO'!$A$5:$B$1002,2,0)</f>
        <v>#N/A</v>
      </c>
      <c r="G4036" s="28"/>
      <c r="H4036" s="29" t="str">
        <f>IF(G4036=1,'ANEXO RP14'!$A$51,(IF(G4036=2,'ANEXO RP14'!$A$52,(IF(G4036=3,'ANEXO RP14'!$A$53,(IF(G4036=4,'ANEXO RP14'!$A$54,(IF(G4036=5,'ANEXO RP14'!$A$55,(IF(G4036=6,'ANEXO RP14'!$A$56,(IF(G4036=7,'ANEXO RP14'!$A$57,(IF(G4036=8,'ANEXO RP14'!$A$58,(IF(G4036=9,'ANEXO RP14'!$A$59,(IF(G4036=10,'ANEXO RP14'!$A$60,(IF(G4036=11,'ANEXO RP14'!$A$61,(IF(G4036=12,'ANEXO RP14'!$A$62,(IF(G4036=13,'ANEXO RP14'!$A$63,(IF(G4036=14,'ANEXO RP14'!$A$64,(IF(G4036=15,'ANEXO RP14'!$A$65,(IF(G4036=16,'ANEXO RP14'!$A$66," ")))))))))))))))))))))))))))))))</f>
        <v xml:space="preserve"> </v>
      </c>
      <c r="I4036" s="106"/>
      <c r="J4036" s="114"/>
      <c r="K4036" s="91"/>
    </row>
    <row r="4037" spans="1:11" s="30" customFormat="1" ht="41.25" customHeight="1" thickBot="1" x14ac:dyDescent="0.3">
      <c r="A4037" s="113"/>
      <c r="B4037" s="93"/>
      <c r="C4037" s="55"/>
      <c r="D4037" s="94" t="e">
        <f>VLOOKUP($C4036:$C$5004,$C$27:$D$5004,2,0)</f>
        <v>#N/A</v>
      </c>
      <c r="E4037" s="99"/>
      <c r="F4037" s="60" t="e">
        <f>VLOOKUP($E4037:$E$5004,'PLANO DE APLICAÇÃO'!$A$5:$B$1002,2,0)</f>
        <v>#N/A</v>
      </c>
      <c r="G4037" s="28"/>
      <c r="H4037" s="29" t="str">
        <f>IF(G4037=1,'ANEXO RP14'!$A$51,(IF(G4037=2,'ANEXO RP14'!$A$52,(IF(G4037=3,'ANEXO RP14'!$A$53,(IF(G4037=4,'ANEXO RP14'!$A$54,(IF(G4037=5,'ANEXO RP14'!$A$55,(IF(G4037=6,'ANEXO RP14'!$A$56,(IF(G4037=7,'ANEXO RP14'!$A$57,(IF(G4037=8,'ANEXO RP14'!$A$58,(IF(G4037=9,'ANEXO RP14'!$A$59,(IF(G4037=10,'ANEXO RP14'!$A$60,(IF(G4037=11,'ANEXO RP14'!$A$61,(IF(G4037=12,'ANEXO RP14'!$A$62,(IF(G4037=13,'ANEXO RP14'!$A$63,(IF(G4037=14,'ANEXO RP14'!$A$64,(IF(G4037=15,'ANEXO RP14'!$A$65,(IF(G4037=16,'ANEXO RP14'!$A$66," ")))))))))))))))))))))))))))))))</f>
        <v xml:space="preserve"> </v>
      </c>
      <c r="I4037" s="106"/>
      <c r="J4037" s="114"/>
      <c r="K4037" s="91"/>
    </row>
    <row r="4038" spans="1:11" s="30" customFormat="1" ht="41.25" customHeight="1" thickBot="1" x14ac:dyDescent="0.3">
      <c r="A4038" s="113"/>
      <c r="B4038" s="93"/>
      <c r="C4038" s="55"/>
      <c r="D4038" s="94" t="e">
        <f>VLOOKUP($C4037:$C$5004,$C$27:$D$5004,2,0)</f>
        <v>#N/A</v>
      </c>
      <c r="E4038" s="99"/>
      <c r="F4038" s="60" t="e">
        <f>VLOOKUP($E4038:$E$5004,'PLANO DE APLICAÇÃO'!$A$5:$B$1002,2,0)</f>
        <v>#N/A</v>
      </c>
      <c r="G4038" s="28"/>
      <c r="H4038" s="29" t="str">
        <f>IF(G4038=1,'ANEXO RP14'!$A$51,(IF(G4038=2,'ANEXO RP14'!$A$52,(IF(G4038=3,'ANEXO RP14'!$A$53,(IF(G4038=4,'ANEXO RP14'!$A$54,(IF(G4038=5,'ANEXO RP14'!$A$55,(IF(G4038=6,'ANEXO RP14'!$A$56,(IF(G4038=7,'ANEXO RP14'!$A$57,(IF(G4038=8,'ANEXO RP14'!$A$58,(IF(G4038=9,'ANEXO RP14'!$A$59,(IF(G4038=10,'ANEXO RP14'!$A$60,(IF(G4038=11,'ANEXO RP14'!$A$61,(IF(G4038=12,'ANEXO RP14'!$A$62,(IF(G4038=13,'ANEXO RP14'!$A$63,(IF(G4038=14,'ANEXO RP14'!$A$64,(IF(G4038=15,'ANEXO RP14'!$A$65,(IF(G4038=16,'ANEXO RP14'!$A$66," ")))))))))))))))))))))))))))))))</f>
        <v xml:space="preserve"> </v>
      </c>
      <c r="I4038" s="106"/>
      <c r="J4038" s="114"/>
      <c r="K4038" s="91"/>
    </row>
    <row r="4039" spans="1:11" s="30" customFormat="1" ht="41.25" customHeight="1" thickBot="1" x14ac:dyDescent="0.3">
      <c r="A4039" s="113"/>
      <c r="B4039" s="93"/>
      <c r="C4039" s="55"/>
      <c r="D4039" s="94" t="e">
        <f>VLOOKUP($C4038:$C$5004,$C$27:$D$5004,2,0)</f>
        <v>#N/A</v>
      </c>
      <c r="E4039" s="99"/>
      <c r="F4039" s="60" t="e">
        <f>VLOOKUP($E4039:$E$5004,'PLANO DE APLICAÇÃO'!$A$5:$B$1002,2,0)</f>
        <v>#N/A</v>
      </c>
      <c r="G4039" s="28"/>
      <c r="H4039" s="29" t="str">
        <f>IF(G4039=1,'ANEXO RP14'!$A$51,(IF(G4039=2,'ANEXO RP14'!$A$52,(IF(G4039=3,'ANEXO RP14'!$A$53,(IF(G4039=4,'ANEXO RP14'!$A$54,(IF(G4039=5,'ANEXO RP14'!$A$55,(IF(G4039=6,'ANEXO RP14'!$A$56,(IF(G4039=7,'ANEXO RP14'!$A$57,(IF(G4039=8,'ANEXO RP14'!$A$58,(IF(G4039=9,'ANEXO RP14'!$A$59,(IF(G4039=10,'ANEXO RP14'!$A$60,(IF(G4039=11,'ANEXO RP14'!$A$61,(IF(G4039=12,'ANEXO RP14'!$A$62,(IF(G4039=13,'ANEXO RP14'!$A$63,(IF(G4039=14,'ANEXO RP14'!$A$64,(IF(G4039=15,'ANEXO RP14'!$A$65,(IF(G4039=16,'ANEXO RP14'!$A$66," ")))))))))))))))))))))))))))))))</f>
        <v xml:space="preserve"> </v>
      </c>
      <c r="I4039" s="106"/>
      <c r="J4039" s="114"/>
      <c r="K4039" s="91"/>
    </row>
    <row r="4040" spans="1:11" s="30" customFormat="1" ht="41.25" customHeight="1" thickBot="1" x14ac:dyDescent="0.3">
      <c r="A4040" s="113"/>
      <c r="B4040" s="93"/>
      <c r="C4040" s="55"/>
      <c r="D4040" s="94" t="e">
        <f>VLOOKUP($C4039:$C$5004,$C$27:$D$5004,2,0)</f>
        <v>#N/A</v>
      </c>
      <c r="E4040" s="99"/>
      <c r="F4040" s="60" t="e">
        <f>VLOOKUP($E4040:$E$5004,'PLANO DE APLICAÇÃO'!$A$5:$B$1002,2,0)</f>
        <v>#N/A</v>
      </c>
      <c r="G4040" s="28"/>
      <c r="H4040" s="29" t="str">
        <f>IF(G4040=1,'ANEXO RP14'!$A$51,(IF(G4040=2,'ANEXO RP14'!$A$52,(IF(G4040=3,'ANEXO RP14'!$A$53,(IF(G4040=4,'ANEXO RP14'!$A$54,(IF(G4040=5,'ANEXO RP14'!$A$55,(IF(G4040=6,'ANEXO RP14'!$A$56,(IF(G4040=7,'ANEXO RP14'!$A$57,(IF(G4040=8,'ANEXO RP14'!$A$58,(IF(G4040=9,'ANEXO RP14'!$A$59,(IF(G4040=10,'ANEXO RP14'!$A$60,(IF(G4040=11,'ANEXO RP14'!$A$61,(IF(G4040=12,'ANEXO RP14'!$A$62,(IF(G4040=13,'ANEXO RP14'!$A$63,(IF(G4040=14,'ANEXO RP14'!$A$64,(IF(G4040=15,'ANEXO RP14'!$A$65,(IF(G4040=16,'ANEXO RP14'!$A$66," ")))))))))))))))))))))))))))))))</f>
        <v xml:space="preserve"> </v>
      </c>
      <c r="I4040" s="106"/>
      <c r="J4040" s="114"/>
      <c r="K4040" s="91"/>
    </row>
    <row r="4041" spans="1:11" s="30" customFormat="1" ht="41.25" customHeight="1" thickBot="1" x14ac:dyDescent="0.3">
      <c r="A4041" s="113"/>
      <c r="B4041" s="93"/>
      <c r="C4041" s="55"/>
      <c r="D4041" s="94" t="e">
        <f>VLOOKUP($C4040:$C$5004,$C$27:$D$5004,2,0)</f>
        <v>#N/A</v>
      </c>
      <c r="E4041" s="99"/>
      <c r="F4041" s="60" t="e">
        <f>VLOOKUP($E4041:$E$5004,'PLANO DE APLICAÇÃO'!$A$5:$B$1002,2,0)</f>
        <v>#N/A</v>
      </c>
      <c r="G4041" s="28"/>
      <c r="H4041" s="29" t="str">
        <f>IF(G4041=1,'ANEXO RP14'!$A$51,(IF(G4041=2,'ANEXO RP14'!$A$52,(IF(G4041=3,'ANEXO RP14'!$A$53,(IF(G4041=4,'ANEXO RP14'!$A$54,(IF(G4041=5,'ANEXO RP14'!$A$55,(IF(G4041=6,'ANEXO RP14'!$A$56,(IF(G4041=7,'ANEXO RP14'!$A$57,(IF(G4041=8,'ANEXO RP14'!$A$58,(IF(G4041=9,'ANEXO RP14'!$A$59,(IF(G4041=10,'ANEXO RP14'!$A$60,(IF(G4041=11,'ANEXO RP14'!$A$61,(IF(G4041=12,'ANEXO RP14'!$A$62,(IF(G4041=13,'ANEXO RP14'!$A$63,(IF(G4041=14,'ANEXO RP14'!$A$64,(IF(G4041=15,'ANEXO RP14'!$A$65,(IF(G4041=16,'ANEXO RP14'!$A$66," ")))))))))))))))))))))))))))))))</f>
        <v xml:space="preserve"> </v>
      </c>
      <c r="I4041" s="106"/>
      <c r="J4041" s="114"/>
      <c r="K4041" s="91"/>
    </row>
    <row r="4042" spans="1:11" s="30" customFormat="1" ht="41.25" customHeight="1" thickBot="1" x14ac:dyDescent="0.3">
      <c r="A4042" s="113"/>
      <c r="B4042" s="93"/>
      <c r="C4042" s="55"/>
      <c r="D4042" s="94" t="e">
        <f>VLOOKUP($C4041:$C$5004,$C$27:$D$5004,2,0)</f>
        <v>#N/A</v>
      </c>
      <c r="E4042" s="99"/>
      <c r="F4042" s="60" t="e">
        <f>VLOOKUP($E4042:$E$5004,'PLANO DE APLICAÇÃO'!$A$5:$B$1002,2,0)</f>
        <v>#N/A</v>
      </c>
      <c r="G4042" s="28"/>
      <c r="H4042" s="29" t="str">
        <f>IF(G4042=1,'ANEXO RP14'!$A$51,(IF(G4042=2,'ANEXO RP14'!$A$52,(IF(G4042=3,'ANEXO RP14'!$A$53,(IF(G4042=4,'ANEXO RP14'!$A$54,(IF(G4042=5,'ANEXO RP14'!$A$55,(IF(G4042=6,'ANEXO RP14'!$A$56,(IF(G4042=7,'ANEXO RP14'!$A$57,(IF(G4042=8,'ANEXO RP14'!$A$58,(IF(G4042=9,'ANEXO RP14'!$A$59,(IF(G4042=10,'ANEXO RP14'!$A$60,(IF(G4042=11,'ANEXO RP14'!$A$61,(IF(G4042=12,'ANEXO RP14'!$A$62,(IF(G4042=13,'ANEXO RP14'!$A$63,(IF(G4042=14,'ANEXO RP14'!$A$64,(IF(G4042=15,'ANEXO RP14'!$A$65,(IF(G4042=16,'ANEXO RP14'!$A$66," ")))))))))))))))))))))))))))))))</f>
        <v xml:space="preserve"> </v>
      </c>
      <c r="I4042" s="106"/>
      <c r="J4042" s="114"/>
      <c r="K4042" s="91"/>
    </row>
    <row r="4043" spans="1:11" s="30" customFormat="1" ht="41.25" customHeight="1" thickBot="1" x14ac:dyDescent="0.3">
      <c r="A4043" s="113"/>
      <c r="B4043" s="93"/>
      <c r="C4043" s="55"/>
      <c r="D4043" s="94" t="e">
        <f>VLOOKUP($C4042:$C$5004,$C$27:$D$5004,2,0)</f>
        <v>#N/A</v>
      </c>
      <c r="E4043" s="99"/>
      <c r="F4043" s="60" t="e">
        <f>VLOOKUP($E4043:$E$5004,'PLANO DE APLICAÇÃO'!$A$5:$B$1002,2,0)</f>
        <v>#N/A</v>
      </c>
      <c r="G4043" s="28"/>
      <c r="H4043" s="29" t="str">
        <f>IF(G4043=1,'ANEXO RP14'!$A$51,(IF(G4043=2,'ANEXO RP14'!$A$52,(IF(G4043=3,'ANEXO RP14'!$A$53,(IF(G4043=4,'ANEXO RP14'!$A$54,(IF(G4043=5,'ANEXO RP14'!$A$55,(IF(G4043=6,'ANEXO RP14'!$A$56,(IF(G4043=7,'ANEXO RP14'!$A$57,(IF(G4043=8,'ANEXO RP14'!$A$58,(IF(G4043=9,'ANEXO RP14'!$A$59,(IF(G4043=10,'ANEXO RP14'!$A$60,(IF(G4043=11,'ANEXO RP14'!$A$61,(IF(G4043=12,'ANEXO RP14'!$A$62,(IF(G4043=13,'ANEXO RP14'!$A$63,(IF(G4043=14,'ANEXO RP14'!$A$64,(IF(G4043=15,'ANEXO RP14'!$A$65,(IF(G4043=16,'ANEXO RP14'!$A$66," ")))))))))))))))))))))))))))))))</f>
        <v xml:space="preserve"> </v>
      </c>
      <c r="I4043" s="106"/>
      <c r="J4043" s="114"/>
      <c r="K4043" s="91"/>
    </row>
    <row r="4044" spans="1:11" s="30" customFormat="1" ht="41.25" customHeight="1" thickBot="1" x14ac:dyDescent="0.3">
      <c r="A4044" s="113"/>
      <c r="B4044" s="93"/>
      <c r="C4044" s="55"/>
      <c r="D4044" s="94" t="e">
        <f>VLOOKUP($C4043:$C$5004,$C$27:$D$5004,2,0)</f>
        <v>#N/A</v>
      </c>
      <c r="E4044" s="99"/>
      <c r="F4044" s="60" t="e">
        <f>VLOOKUP($E4044:$E$5004,'PLANO DE APLICAÇÃO'!$A$5:$B$1002,2,0)</f>
        <v>#N/A</v>
      </c>
      <c r="G4044" s="28"/>
      <c r="H4044" s="29" t="str">
        <f>IF(G4044=1,'ANEXO RP14'!$A$51,(IF(G4044=2,'ANEXO RP14'!$A$52,(IF(G4044=3,'ANEXO RP14'!$A$53,(IF(G4044=4,'ANEXO RP14'!$A$54,(IF(G4044=5,'ANEXO RP14'!$A$55,(IF(G4044=6,'ANEXO RP14'!$A$56,(IF(G4044=7,'ANEXO RP14'!$A$57,(IF(G4044=8,'ANEXO RP14'!$A$58,(IF(G4044=9,'ANEXO RP14'!$A$59,(IF(G4044=10,'ANEXO RP14'!$A$60,(IF(G4044=11,'ANEXO RP14'!$A$61,(IF(G4044=12,'ANEXO RP14'!$A$62,(IF(G4044=13,'ANEXO RP14'!$A$63,(IF(G4044=14,'ANEXO RP14'!$A$64,(IF(G4044=15,'ANEXO RP14'!$A$65,(IF(G4044=16,'ANEXO RP14'!$A$66," ")))))))))))))))))))))))))))))))</f>
        <v xml:space="preserve"> </v>
      </c>
      <c r="I4044" s="106"/>
      <c r="J4044" s="114"/>
      <c r="K4044" s="91"/>
    </row>
    <row r="4045" spans="1:11" s="30" customFormat="1" ht="41.25" customHeight="1" thickBot="1" x14ac:dyDescent="0.3">
      <c r="A4045" s="113"/>
      <c r="B4045" s="93"/>
      <c r="C4045" s="55"/>
      <c r="D4045" s="94" t="e">
        <f>VLOOKUP($C4044:$C$5004,$C$27:$D$5004,2,0)</f>
        <v>#N/A</v>
      </c>
      <c r="E4045" s="99"/>
      <c r="F4045" s="60" t="e">
        <f>VLOOKUP($E4045:$E$5004,'PLANO DE APLICAÇÃO'!$A$5:$B$1002,2,0)</f>
        <v>#N/A</v>
      </c>
      <c r="G4045" s="28"/>
      <c r="H4045" s="29" t="str">
        <f>IF(G4045=1,'ANEXO RP14'!$A$51,(IF(G4045=2,'ANEXO RP14'!$A$52,(IF(G4045=3,'ANEXO RP14'!$A$53,(IF(G4045=4,'ANEXO RP14'!$A$54,(IF(G4045=5,'ANEXO RP14'!$A$55,(IF(G4045=6,'ANEXO RP14'!$A$56,(IF(G4045=7,'ANEXO RP14'!$A$57,(IF(G4045=8,'ANEXO RP14'!$A$58,(IF(G4045=9,'ANEXO RP14'!$A$59,(IF(G4045=10,'ANEXO RP14'!$A$60,(IF(G4045=11,'ANEXO RP14'!$A$61,(IF(G4045=12,'ANEXO RP14'!$A$62,(IF(G4045=13,'ANEXO RP14'!$A$63,(IF(G4045=14,'ANEXO RP14'!$A$64,(IF(G4045=15,'ANEXO RP14'!$A$65,(IF(G4045=16,'ANEXO RP14'!$A$66," ")))))))))))))))))))))))))))))))</f>
        <v xml:space="preserve"> </v>
      </c>
      <c r="I4045" s="106"/>
      <c r="J4045" s="114"/>
      <c r="K4045" s="91"/>
    </row>
    <row r="4046" spans="1:11" s="30" customFormat="1" ht="41.25" customHeight="1" thickBot="1" x14ac:dyDescent="0.3">
      <c r="A4046" s="113"/>
      <c r="B4046" s="93"/>
      <c r="C4046" s="55"/>
      <c r="D4046" s="94" t="e">
        <f>VLOOKUP($C4045:$C$5004,$C$27:$D$5004,2,0)</f>
        <v>#N/A</v>
      </c>
      <c r="E4046" s="99"/>
      <c r="F4046" s="60" t="e">
        <f>VLOOKUP($E4046:$E$5004,'PLANO DE APLICAÇÃO'!$A$5:$B$1002,2,0)</f>
        <v>#N/A</v>
      </c>
      <c r="G4046" s="28"/>
      <c r="H4046" s="29" t="str">
        <f>IF(G4046=1,'ANEXO RP14'!$A$51,(IF(G4046=2,'ANEXO RP14'!$A$52,(IF(G4046=3,'ANEXO RP14'!$A$53,(IF(G4046=4,'ANEXO RP14'!$A$54,(IF(G4046=5,'ANEXO RP14'!$A$55,(IF(G4046=6,'ANEXO RP14'!$A$56,(IF(G4046=7,'ANEXO RP14'!$A$57,(IF(G4046=8,'ANEXO RP14'!$A$58,(IF(G4046=9,'ANEXO RP14'!$A$59,(IF(G4046=10,'ANEXO RP14'!$A$60,(IF(G4046=11,'ANEXO RP14'!$A$61,(IF(G4046=12,'ANEXO RP14'!$A$62,(IF(G4046=13,'ANEXO RP14'!$A$63,(IF(G4046=14,'ANEXO RP14'!$A$64,(IF(G4046=15,'ANEXO RP14'!$A$65,(IF(G4046=16,'ANEXO RP14'!$A$66," ")))))))))))))))))))))))))))))))</f>
        <v xml:space="preserve"> </v>
      </c>
      <c r="I4046" s="106"/>
      <c r="J4046" s="114"/>
      <c r="K4046" s="91"/>
    </row>
    <row r="4047" spans="1:11" s="30" customFormat="1" ht="41.25" customHeight="1" thickBot="1" x14ac:dyDescent="0.3">
      <c r="A4047" s="113"/>
      <c r="B4047" s="93"/>
      <c r="C4047" s="55"/>
      <c r="D4047" s="94" t="e">
        <f>VLOOKUP($C4046:$C$5004,$C$27:$D$5004,2,0)</f>
        <v>#N/A</v>
      </c>
      <c r="E4047" s="99"/>
      <c r="F4047" s="60" t="e">
        <f>VLOOKUP($E4047:$E$5004,'PLANO DE APLICAÇÃO'!$A$5:$B$1002,2,0)</f>
        <v>#N/A</v>
      </c>
      <c r="G4047" s="28"/>
      <c r="H4047" s="29" t="str">
        <f>IF(G4047=1,'ANEXO RP14'!$A$51,(IF(G4047=2,'ANEXO RP14'!$A$52,(IF(G4047=3,'ANEXO RP14'!$A$53,(IF(G4047=4,'ANEXO RP14'!$A$54,(IF(G4047=5,'ANEXO RP14'!$A$55,(IF(G4047=6,'ANEXO RP14'!$A$56,(IF(G4047=7,'ANEXO RP14'!$A$57,(IF(G4047=8,'ANEXO RP14'!$A$58,(IF(G4047=9,'ANEXO RP14'!$A$59,(IF(G4047=10,'ANEXO RP14'!$A$60,(IF(G4047=11,'ANEXO RP14'!$A$61,(IF(G4047=12,'ANEXO RP14'!$A$62,(IF(G4047=13,'ANEXO RP14'!$A$63,(IF(G4047=14,'ANEXO RP14'!$A$64,(IF(G4047=15,'ANEXO RP14'!$A$65,(IF(G4047=16,'ANEXO RP14'!$A$66," ")))))))))))))))))))))))))))))))</f>
        <v xml:space="preserve"> </v>
      </c>
      <c r="I4047" s="106"/>
      <c r="J4047" s="114"/>
      <c r="K4047" s="91"/>
    </row>
    <row r="4048" spans="1:11" s="30" customFormat="1" ht="41.25" customHeight="1" thickBot="1" x14ac:dyDescent="0.3">
      <c r="A4048" s="113"/>
      <c r="B4048" s="93"/>
      <c r="C4048" s="55"/>
      <c r="D4048" s="94" t="e">
        <f>VLOOKUP($C4047:$C$5004,$C$27:$D$5004,2,0)</f>
        <v>#N/A</v>
      </c>
      <c r="E4048" s="99"/>
      <c r="F4048" s="60" t="e">
        <f>VLOOKUP($E4048:$E$5004,'PLANO DE APLICAÇÃO'!$A$5:$B$1002,2,0)</f>
        <v>#N/A</v>
      </c>
      <c r="G4048" s="28"/>
      <c r="H4048" s="29" t="str">
        <f>IF(G4048=1,'ANEXO RP14'!$A$51,(IF(G4048=2,'ANEXO RP14'!$A$52,(IF(G4048=3,'ANEXO RP14'!$A$53,(IF(G4048=4,'ANEXO RP14'!$A$54,(IF(G4048=5,'ANEXO RP14'!$A$55,(IF(G4048=6,'ANEXO RP14'!$A$56,(IF(G4048=7,'ANEXO RP14'!$A$57,(IF(G4048=8,'ANEXO RP14'!$A$58,(IF(G4048=9,'ANEXO RP14'!$A$59,(IF(G4048=10,'ANEXO RP14'!$A$60,(IF(G4048=11,'ANEXO RP14'!$A$61,(IF(G4048=12,'ANEXO RP14'!$A$62,(IF(G4048=13,'ANEXO RP14'!$A$63,(IF(G4048=14,'ANEXO RP14'!$A$64,(IF(G4048=15,'ANEXO RP14'!$A$65,(IF(G4048=16,'ANEXO RP14'!$A$66," ")))))))))))))))))))))))))))))))</f>
        <v xml:space="preserve"> </v>
      </c>
      <c r="I4048" s="106"/>
      <c r="J4048" s="114"/>
      <c r="K4048" s="91"/>
    </row>
    <row r="4049" spans="1:11" s="30" customFormat="1" ht="41.25" customHeight="1" thickBot="1" x14ac:dyDescent="0.3">
      <c r="A4049" s="113"/>
      <c r="B4049" s="93"/>
      <c r="C4049" s="55"/>
      <c r="D4049" s="94" t="e">
        <f>VLOOKUP($C4048:$C$5004,$C$27:$D$5004,2,0)</f>
        <v>#N/A</v>
      </c>
      <c r="E4049" s="99"/>
      <c r="F4049" s="60" t="e">
        <f>VLOOKUP($E4049:$E$5004,'PLANO DE APLICAÇÃO'!$A$5:$B$1002,2,0)</f>
        <v>#N/A</v>
      </c>
      <c r="G4049" s="28"/>
      <c r="H4049" s="29" t="str">
        <f>IF(G4049=1,'ANEXO RP14'!$A$51,(IF(G4049=2,'ANEXO RP14'!$A$52,(IF(G4049=3,'ANEXO RP14'!$A$53,(IF(G4049=4,'ANEXO RP14'!$A$54,(IF(G4049=5,'ANEXO RP14'!$A$55,(IF(G4049=6,'ANEXO RP14'!$A$56,(IF(G4049=7,'ANEXO RP14'!$A$57,(IF(G4049=8,'ANEXO RP14'!$A$58,(IF(G4049=9,'ANEXO RP14'!$A$59,(IF(G4049=10,'ANEXO RP14'!$A$60,(IF(G4049=11,'ANEXO RP14'!$A$61,(IF(G4049=12,'ANEXO RP14'!$A$62,(IF(G4049=13,'ANEXO RP14'!$A$63,(IF(G4049=14,'ANEXO RP14'!$A$64,(IF(G4049=15,'ANEXO RP14'!$A$65,(IF(G4049=16,'ANEXO RP14'!$A$66," ")))))))))))))))))))))))))))))))</f>
        <v xml:space="preserve"> </v>
      </c>
      <c r="I4049" s="106"/>
      <c r="J4049" s="114"/>
      <c r="K4049" s="91"/>
    </row>
    <row r="4050" spans="1:11" s="30" customFormat="1" ht="41.25" customHeight="1" thickBot="1" x14ac:dyDescent="0.3">
      <c r="A4050" s="113"/>
      <c r="B4050" s="93"/>
      <c r="C4050" s="55"/>
      <c r="D4050" s="94" t="e">
        <f>VLOOKUP($C4049:$C$5004,$C$27:$D$5004,2,0)</f>
        <v>#N/A</v>
      </c>
      <c r="E4050" s="99"/>
      <c r="F4050" s="60" t="e">
        <f>VLOOKUP($E4050:$E$5004,'PLANO DE APLICAÇÃO'!$A$5:$B$1002,2,0)</f>
        <v>#N/A</v>
      </c>
      <c r="G4050" s="28"/>
      <c r="H4050" s="29" t="str">
        <f>IF(G4050=1,'ANEXO RP14'!$A$51,(IF(G4050=2,'ANEXO RP14'!$A$52,(IF(G4050=3,'ANEXO RP14'!$A$53,(IF(G4050=4,'ANEXO RP14'!$A$54,(IF(G4050=5,'ANEXO RP14'!$A$55,(IF(G4050=6,'ANEXO RP14'!$A$56,(IF(G4050=7,'ANEXO RP14'!$A$57,(IF(G4050=8,'ANEXO RP14'!$A$58,(IF(G4050=9,'ANEXO RP14'!$A$59,(IF(G4050=10,'ANEXO RP14'!$A$60,(IF(G4050=11,'ANEXO RP14'!$A$61,(IF(G4050=12,'ANEXO RP14'!$A$62,(IF(G4050=13,'ANEXO RP14'!$A$63,(IF(G4050=14,'ANEXO RP14'!$A$64,(IF(G4050=15,'ANEXO RP14'!$A$65,(IF(G4050=16,'ANEXO RP14'!$A$66," ")))))))))))))))))))))))))))))))</f>
        <v xml:space="preserve"> </v>
      </c>
      <c r="I4050" s="106"/>
      <c r="J4050" s="114"/>
      <c r="K4050" s="91"/>
    </row>
    <row r="4051" spans="1:11" s="30" customFormat="1" ht="41.25" customHeight="1" thickBot="1" x14ac:dyDescent="0.3">
      <c r="A4051" s="113"/>
      <c r="B4051" s="93"/>
      <c r="C4051" s="55"/>
      <c r="D4051" s="94" t="e">
        <f>VLOOKUP($C4050:$C$5004,$C$27:$D$5004,2,0)</f>
        <v>#N/A</v>
      </c>
      <c r="E4051" s="99"/>
      <c r="F4051" s="60" t="e">
        <f>VLOOKUP($E4051:$E$5004,'PLANO DE APLICAÇÃO'!$A$5:$B$1002,2,0)</f>
        <v>#N/A</v>
      </c>
      <c r="G4051" s="28"/>
      <c r="H4051" s="29" t="str">
        <f>IF(G4051=1,'ANEXO RP14'!$A$51,(IF(G4051=2,'ANEXO RP14'!$A$52,(IF(G4051=3,'ANEXO RP14'!$A$53,(IF(G4051=4,'ANEXO RP14'!$A$54,(IF(G4051=5,'ANEXO RP14'!$A$55,(IF(G4051=6,'ANEXO RP14'!$A$56,(IF(G4051=7,'ANEXO RP14'!$A$57,(IF(G4051=8,'ANEXO RP14'!$A$58,(IF(G4051=9,'ANEXO RP14'!$A$59,(IF(G4051=10,'ANEXO RP14'!$A$60,(IF(G4051=11,'ANEXO RP14'!$A$61,(IF(G4051=12,'ANEXO RP14'!$A$62,(IF(G4051=13,'ANEXO RP14'!$A$63,(IF(G4051=14,'ANEXO RP14'!$A$64,(IF(G4051=15,'ANEXO RP14'!$A$65,(IF(G4051=16,'ANEXO RP14'!$A$66," ")))))))))))))))))))))))))))))))</f>
        <v xml:space="preserve"> </v>
      </c>
      <c r="I4051" s="106"/>
      <c r="J4051" s="114"/>
      <c r="K4051" s="91"/>
    </row>
    <row r="4052" spans="1:11" s="30" customFormat="1" ht="41.25" customHeight="1" thickBot="1" x14ac:dyDescent="0.3">
      <c r="A4052" s="113"/>
      <c r="B4052" s="93"/>
      <c r="C4052" s="55"/>
      <c r="D4052" s="94" t="e">
        <f>VLOOKUP($C4051:$C$5004,$C$27:$D$5004,2,0)</f>
        <v>#N/A</v>
      </c>
      <c r="E4052" s="99"/>
      <c r="F4052" s="60" t="e">
        <f>VLOOKUP($E4052:$E$5004,'PLANO DE APLICAÇÃO'!$A$5:$B$1002,2,0)</f>
        <v>#N/A</v>
      </c>
      <c r="G4052" s="28"/>
      <c r="H4052" s="29" t="str">
        <f>IF(G4052=1,'ANEXO RP14'!$A$51,(IF(G4052=2,'ANEXO RP14'!$A$52,(IF(G4052=3,'ANEXO RP14'!$A$53,(IF(G4052=4,'ANEXO RP14'!$A$54,(IF(G4052=5,'ANEXO RP14'!$A$55,(IF(G4052=6,'ANEXO RP14'!$A$56,(IF(G4052=7,'ANEXO RP14'!$A$57,(IF(G4052=8,'ANEXO RP14'!$A$58,(IF(G4052=9,'ANEXO RP14'!$A$59,(IF(G4052=10,'ANEXO RP14'!$A$60,(IF(G4052=11,'ANEXO RP14'!$A$61,(IF(G4052=12,'ANEXO RP14'!$A$62,(IF(G4052=13,'ANEXO RP14'!$A$63,(IF(G4052=14,'ANEXO RP14'!$A$64,(IF(G4052=15,'ANEXO RP14'!$A$65,(IF(G4052=16,'ANEXO RP14'!$A$66," ")))))))))))))))))))))))))))))))</f>
        <v xml:space="preserve"> </v>
      </c>
      <c r="I4052" s="106"/>
      <c r="J4052" s="114"/>
      <c r="K4052" s="91"/>
    </row>
    <row r="4053" spans="1:11" s="30" customFormat="1" ht="41.25" customHeight="1" thickBot="1" x14ac:dyDescent="0.3">
      <c r="A4053" s="113"/>
      <c r="B4053" s="93"/>
      <c r="C4053" s="55"/>
      <c r="D4053" s="94" t="e">
        <f>VLOOKUP($C4052:$C$5004,$C$27:$D$5004,2,0)</f>
        <v>#N/A</v>
      </c>
      <c r="E4053" s="99"/>
      <c r="F4053" s="60" t="e">
        <f>VLOOKUP($E4053:$E$5004,'PLANO DE APLICAÇÃO'!$A$5:$B$1002,2,0)</f>
        <v>#N/A</v>
      </c>
      <c r="G4053" s="28"/>
      <c r="H4053" s="29" t="str">
        <f>IF(G4053=1,'ANEXO RP14'!$A$51,(IF(G4053=2,'ANEXO RP14'!$A$52,(IF(G4053=3,'ANEXO RP14'!$A$53,(IF(G4053=4,'ANEXO RP14'!$A$54,(IF(G4053=5,'ANEXO RP14'!$A$55,(IF(G4053=6,'ANEXO RP14'!$A$56,(IF(G4053=7,'ANEXO RP14'!$A$57,(IF(G4053=8,'ANEXO RP14'!$A$58,(IF(G4053=9,'ANEXO RP14'!$A$59,(IF(G4053=10,'ANEXO RP14'!$A$60,(IF(G4053=11,'ANEXO RP14'!$A$61,(IF(G4053=12,'ANEXO RP14'!$A$62,(IF(G4053=13,'ANEXO RP14'!$A$63,(IF(G4053=14,'ANEXO RP14'!$A$64,(IF(G4053=15,'ANEXO RP14'!$A$65,(IF(G4053=16,'ANEXO RP14'!$A$66," ")))))))))))))))))))))))))))))))</f>
        <v xml:space="preserve"> </v>
      </c>
      <c r="I4053" s="106"/>
      <c r="J4053" s="114"/>
      <c r="K4053" s="91"/>
    </row>
    <row r="4054" spans="1:11" s="30" customFormat="1" ht="41.25" customHeight="1" thickBot="1" x14ac:dyDescent="0.3">
      <c r="A4054" s="113"/>
      <c r="B4054" s="93"/>
      <c r="C4054" s="55"/>
      <c r="D4054" s="94" t="e">
        <f>VLOOKUP($C4053:$C$5004,$C$27:$D$5004,2,0)</f>
        <v>#N/A</v>
      </c>
      <c r="E4054" s="99"/>
      <c r="F4054" s="60" t="e">
        <f>VLOOKUP($E4054:$E$5004,'PLANO DE APLICAÇÃO'!$A$5:$B$1002,2,0)</f>
        <v>#N/A</v>
      </c>
      <c r="G4054" s="28"/>
      <c r="H4054" s="29" t="str">
        <f>IF(G4054=1,'ANEXO RP14'!$A$51,(IF(G4054=2,'ANEXO RP14'!$A$52,(IF(G4054=3,'ANEXO RP14'!$A$53,(IF(G4054=4,'ANEXO RP14'!$A$54,(IF(G4054=5,'ANEXO RP14'!$A$55,(IF(G4054=6,'ANEXO RP14'!$A$56,(IF(G4054=7,'ANEXO RP14'!$A$57,(IF(G4054=8,'ANEXO RP14'!$A$58,(IF(G4054=9,'ANEXO RP14'!$A$59,(IF(G4054=10,'ANEXO RP14'!$A$60,(IF(G4054=11,'ANEXO RP14'!$A$61,(IF(G4054=12,'ANEXO RP14'!$A$62,(IF(G4054=13,'ANEXO RP14'!$A$63,(IF(G4054=14,'ANEXO RP14'!$A$64,(IF(G4054=15,'ANEXO RP14'!$A$65,(IF(G4054=16,'ANEXO RP14'!$A$66," ")))))))))))))))))))))))))))))))</f>
        <v xml:space="preserve"> </v>
      </c>
      <c r="I4054" s="106"/>
      <c r="J4054" s="114"/>
      <c r="K4054" s="91"/>
    </row>
    <row r="4055" spans="1:11" s="30" customFormat="1" ht="41.25" customHeight="1" thickBot="1" x14ac:dyDescent="0.3">
      <c r="A4055" s="113"/>
      <c r="B4055" s="93"/>
      <c r="C4055" s="55"/>
      <c r="D4055" s="94" t="e">
        <f>VLOOKUP($C4054:$C$5004,$C$27:$D$5004,2,0)</f>
        <v>#N/A</v>
      </c>
      <c r="E4055" s="99"/>
      <c r="F4055" s="60" t="e">
        <f>VLOOKUP($E4055:$E$5004,'PLANO DE APLICAÇÃO'!$A$5:$B$1002,2,0)</f>
        <v>#N/A</v>
      </c>
      <c r="G4055" s="28"/>
      <c r="H4055" s="29" t="str">
        <f>IF(G4055=1,'ANEXO RP14'!$A$51,(IF(G4055=2,'ANEXO RP14'!$A$52,(IF(G4055=3,'ANEXO RP14'!$A$53,(IF(G4055=4,'ANEXO RP14'!$A$54,(IF(G4055=5,'ANEXO RP14'!$A$55,(IF(G4055=6,'ANEXO RP14'!$A$56,(IF(G4055=7,'ANEXO RP14'!$A$57,(IF(G4055=8,'ANEXO RP14'!$A$58,(IF(G4055=9,'ANEXO RP14'!$A$59,(IF(G4055=10,'ANEXO RP14'!$A$60,(IF(G4055=11,'ANEXO RP14'!$A$61,(IF(G4055=12,'ANEXO RP14'!$A$62,(IF(G4055=13,'ANEXO RP14'!$A$63,(IF(G4055=14,'ANEXO RP14'!$A$64,(IF(G4055=15,'ANEXO RP14'!$A$65,(IF(G4055=16,'ANEXO RP14'!$A$66," ")))))))))))))))))))))))))))))))</f>
        <v xml:space="preserve"> </v>
      </c>
      <c r="I4055" s="106"/>
      <c r="J4055" s="114"/>
      <c r="K4055" s="91"/>
    </row>
    <row r="4056" spans="1:11" s="30" customFormat="1" ht="41.25" customHeight="1" thickBot="1" x14ac:dyDescent="0.3">
      <c r="A4056" s="113"/>
      <c r="B4056" s="93"/>
      <c r="C4056" s="55"/>
      <c r="D4056" s="94" t="e">
        <f>VLOOKUP($C4055:$C$5004,$C$27:$D$5004,2,0)</f>
        <v>#N/A</v>
      </c>
      <c r="E4056" s="99"/>
      <c r="F4056" s="60" t="e">
        <f>VLOOKUP($E4056:$E$5004,'PLANO DE APLICAÇÃO'!$A$5:$B$1002,2,0)</f>
        <v>#N/A</v>
      </c>
      <c r="G4056" s="28"/>
      <c r="H4056" s="29" t="str">
        <f>IF(G4056=1,'ANEXO RP14'!$A$51,(IF(G4056=2,'ANEXO RP14'!$A$52,(IF(G4056=3,'ANEXO RP14'!$A$53,(IF(G4056=4,'ANEXO RP14'!$A$54,(IF(G4056=5,'ANEXO RP14'!$A$55,(IF(G4056=6,'ANEXO RP14'!$A$56,(IF(G4056=7,'ANEXO RP14'!$A$57,(IF(G4056=8,'ANEXO RP14'!$A$58,(IF(G4056=9,'ANEXO RP14'!$A$59,(IF(G4056=10,'ANEXO RP14'!$A$60,(IF(G4056=11,'ANEXO RP14'!$A$61,(IF(G4056=12,'ANEXO RP14'!$A$62,(IF(G4056=13,'ANEXO RP14'!$A$63,(IF(G4056=14,'ANEXO RP14'!$A$64,(IF(G4056=15,'ANEXO RP14'!$A$65,(IF(G4056=16,'ANEXO RP14'!$A$66," ")))))))))))))))))))))))))))))))</f>
        <v xml:space="preserve"> </v>
      </c>
      <c r="I4056" s="106"/>
      <c r="J4056" s="114"/>
      <c r="K4056" s="91"/>
    </row>
    <row r="4057" spans="1:11" s="30" customFormat="1" ht="41.25" customHeight="1" thickBot="1" x14ac:dyDescent="0.3">
      <c r="A4057" s="113"/>
      <c r="B4057" s="93"/>
      <c r="C4057" s="55"/>
      <c r="D4057" s="94" t="e">
        <f>VLOOKUP($C4056:$C$5004,$C$27:$D$5004,2,0)</f>
        <v>#N/A</v>
      </c>
      <c r="E4057" s="99"/>
      <c r="F4057" s="60" t="e">
        <f>VLOOKUP($E4057:$E$5004,'PLANO DE APLICAÇÃO'!$A$5:$B$1002,2,0)</f>
        <v>#N/A</v>
      </c>
      <c r="G4057" s="28"/>
      <c r="H4057" s="29" t="str">
        <f>IF(G4057=1,'ANEXO RP14'!$A$51,(IF(G4057=2,'ANEXO RP14'!$A$52,(IF(G4057=3,'ANEXO RP14'!$A$53,(IF(G4057=4,'ANEXO RP14'!$A$54,(IF(G4057=5,'ANEXO RP14'!$A$55,(IF(G4057=6,'ANEXO RP14'!$A$56,(IF(G4057=7,'ANEXO RP14'!$A$57,(IF(G4057=8,'ANEXO RP14'!$A$58,(IF(G4057=9,'ANEXO RP14'!$A$59,(IF(G4057=10,'ANEXO RP14'!$A$60,(IF(G4057=11,'ANEXO RP14'!$A$61,(IF(G4057=12,'ANEXO RP14'!$A$62,(IF(G4057=13,'ANEXO RP14'!$A$63,(IF(G4057=14,'ANEXO RP14'!$A$64,(IF(G4057=15,'ANEXO RP14'!$A$65,(IF(G4057=16,'ANEXO RP14'!$A$66," ")))))))))))))))))))))))))))))))</f>
        <v xml:space="preserve"> </v>
      </c>
      <c r="I4057" s="106"/>
      <c r="J4057" s="114"/>
      <c r="K4057" s="91"/>
    </row>
    <row r="4058" spans="1:11" s="30" customFormat="1" ht="41.25" customHeight="1" thickBot="1" x14ac:dyDescent="0.3">
      <c r="A4058" s="113"/>
      <c r="B4058" s="93"/>
      <c r="C4058" s="55"/>
      <c r="D4058" s="94" t="e">
        <f>VLOOKUP($C4057:$C$5004,$C$27:$D$5004,2,0)</f>
        <v>#N/A</v>
      </c>
      <c r="E4058" s="99"/>
      <c r="F4058" s="60" t="e">
        <f>VLOOKUP($E4058:$E$5004,'PLANO DE APLICAÇÃO'!$A$5:$B$1002,2,0)</f>
        <v>#N/A</v>
      </c>
      <c r="G4058" s="28"/>
      <c r="H4058" s="29" t="str">
        <f>IF(G4058=1,'ANEXO RP14'!$A$51,(IF(G4058=2,'ANEXO RP14'!$A$52,(IF(G4058=3,'ANEXO RP14'!$A$53,(IF(G4058=4,'ANEXO RP14'!$A$54,(IF(G4058=5,'ANEXO RP14'!$A$55,(IF(G4058=6,'ANEXO RP14'!$A$56,(IF(G4058=7,'ANEXO RP14'!$A$57,(IF(G4058=8,'ANEXO RP14'!$A$58,(IF(G4058=9,'ANEXO RP14'!$A$59,(IF(G4058=10,'ANEXO RP14'!$A$60,(IF(G4058=11,'ANEXO RP14'!$A$61,(IF(G4058=12,'ANEXO RP14'!$A$62,(IF(G4058=13,'ANEXO RP14'!$A$63,(IF(G4058=14,'ANEXO RP14'!$A$64,(IF(G4058=15,'ANEXO RP14'!$A$65,(IF(G4058=16,'ANEXO RP14'!$A$66," ")))))))))))))))))))))))))))))))</f>
        <v xml:space="preserve"> </v>
      </c>
      <c r="I4058" s="106"/>
      <c r="J4058" s="114"/>
      <c r="K4058" s="91"/>
    </row>
    <row r="4059" spans="1:11" s="30" customFormat="1" ht="41.25" customHeight="1" thickBot="1" x14ac:dyDescent="0.3">
      <c r="A4059" s="113"/>
      <c r="B4059" s="93"/>
      <c r="C4059" s="55"/>
      <c r="D4059" s="94" t="e">
        <f>VLOOKUP($C4058:$C$5004,$C$27:$D$5004,2,0)</f>
        <v>#N/A</v>
      </c>
      <c r="E4059" s="99"/>
      <c r="F4059" s="60" t="e">
        <f>VLOOKUP($E4059:$E$5004,'PLANO DE APLICAÇÃO'!$A$5:$B$1002,2,0)</f>
        <v>#N/A</v>
      </c>
      <c r="G4059" s="28"/>
      <c r="H4059" s="29" t="str">
        <f>IF(G4059=1,'ANEXO RP14'!$A$51,(IF(G4059=2,'ANEXO RP14'!$A$52,(IF(G4059=3,'ANEXO RP14'!$A$53,(IF(G4059=4,'ANEXO RP14'!$A$54,(IF(G4059=5,'ANEXO RP14'!$A$55,(IF(G4059=6,'ANEXO RP14'!$A$56,(IF(G4059=7,'ANEXO RP14'!$A$57,(IF(G4059=8,'ANEXO RP14'!$A$58,(IF(G4059=9,'ANEXO RP14'!$A$59,(IF(G4059=10,'ANEXO RP14'!$A$60,(IF(G4059=11,'ANEXO RP14'!$A$61,(IF(G4059=12,'ANEXO RP14'!$A$62,(IF(G4059=13,'ANEXO RP14'!$A$63,(IF(G4059=14,'ANEXO RP14'!$A$64,(IF(G4059=15,'ANEXO RP14'!$A$65,(IF(G4059=16,'ANEXO RP14'!$A$66," ")))))))))))))))))))))))))))))))</f>
        <v xml:space="preserve"> </v>
      </c>
      <c r="I4059" s="106"/>
      <c r="J4059" s="114"/>
      <c r="K4059" s="91"/>
    </row>
    <row r="4060" spans="1:11" s="30" customFormat="1" ht="41.25" customHeight="1" thickBot="1" x14ac:dyDescent="0.3">
      <c r="A4060" s="113"/>
      <c r="B4060" s="93"/>
      <c r="C4060" s="55"/>
      <c r="D4060" s="94" t="e">
        <f>VLOOKUP($C4059:$C$5004,$C$27:$D$5004,2,0)</f>
        <v>#N/A</v>
      </c>
      <c r="E4060" s="99"/>
      <c r="F4060" s="60" t="e">
        <f>VLOOKUP($E4060:$E$5004,'PLANO DE APLICAÇÃO'!$A$5:$B$1002,2,0)</f>
        <v>#N/A</v>
      </c>
      <c r="G4060" s="28"/>
      <c r="H4060" s="29" t="str">
        <f>IF(G4060=1,'ANEXO RP14'!$A$51,(IF(G4060=2,'ANEXO RP14'!$A$52,(IF(G4060=3,'ANEXO RP14'!$A$53,(IF(G4060=4,'ANEXO RP14'!$A$54,(IF(G4060=5,'ANEXO RP14'!$A$55,(IF(G4060=6,'ANEXO RP14'!$A$56,(IF(G4060=7,'ANEXO RP14'!$A$57,(IF(G4060=8,'ANEXO RP14'!$A$58,(IF(G4060=9,'ANEXO RP14'!$A$59,(IF(G4060=10,'ANEXO RP14'!$A$60,(IF(G4060=11,'ANEXO RP14'!$A$61,(IF(G4060=12,'ANEXO RP14'!$A$62,(IF(G4060=13,'ANEXO RP14'!$A$63,(IF(G4060=14,'ANEXO RP14'!$A$64,(IF(G4060=15,'ANEXO RP14'!$A$65,(IF(G4060=16,'ANEXO RP14'!$A$66," ")))))))))))))))))))))))))))))))</f>
        <v xml:space="preserve"> </v>
      </c>
      <c r="I4060" s="106"/>
      <c r="J4060" s="114"/>
      <c r="K4060" s="91"/>
    </row>
    <row r="4061" spans="1:11" s="30" customFormat="1" ht="41.25" customHeight="1" thickBot="1" x14ac:dyDescent="0.3">
      <c r="A4061" s="113"/>
      <c r="B4061" s="93"/>
      <c r="C4061" s="55"/>
      <c r="D4061" s="94" t="e">
        <f>VLOOKUP($C4060:$C$5004,$C$27:$D$5004,2,0)</f>
        <v>#N/A</v>
      </c>
      <c r="E4061" s="99"/>
      <c r="F4061" s="60" t="e">
        <f>VLOOKUP($E4061:$E$5004,'PLANO DE APLICAÇÃO'!$A$5:$B$1002,2,0)</f>
        <v>#N/A</v>
      </c>
      <c r="G4061" s="28"/>
      <c r="H4061" s="29" t="str">
        <f>IF(G4061=1,'ANEXO RP14'!$A$51,(IF(G4061=2,'ANEXO RP14'!$A$52,(IF(G4061=3,'ANEXO RP14'!$A$53,(IF(G4061=4,'ANEXO RP14'!$A$54,(IF(G4061=5,'ANEXO RP14'!$A$55,(IF(G4061=6,'ANEXO RP14'!$A$56,(IF(G4061=7,'ANEXO RP14'!$A$57,(IF(G4061=8,'ANEXO RP14'!$A$58,(IF(G4061=9,'ANEXO RP14'!$A$59,(IF(G4061=10,'ANEXO RP14'!$A$60,(IF(G4061=11,'ANEXO RP14'!$A$61,(IF(G4061=12,'ANEXO RP14'!$A$62,(IF(G4061=13,'ANEXO RP14'!$A$63,(IF(G4061=14,'ANEXO RP14'!$A$64,(IF(G4061=15,'ANEXO RP14'!$A$65,(IF(G4061=16,'ANEXO RP14'!$A$66," ")))))))))))))))))))))))))))))))</f>
        <v xml:space="preserve"> </v>
      </c>
      <c r="I4061" s="106"/>
      <c r="J4061" s="114"/>
      <c r="K4061" s="91"/>
    </row>
    <row r="4062" spans="1:11" s="30" customFormat="1" ht="41.25" customHeight="1" thickBot="1" x14ac:dyDescent="0.3">
      <c r="A4062" s="113"/>
      <c r="B4062" s="93"/>
      <c r="C4062" s="55"/>
      <c r="D4062" s="94" t="e">
        <f>VLOOKUP($C4061:$C$5004,$C$27:$D$5004,2,0)</f>
        <v>#N/A</v>
      </c>
      <c r="E4062" s="99"/>
      <c r="F4062" s="60" t="e">
        <f>VLOOKUP($E4062:$E$5004,'PLANO DE APLICAÇÃO'!$A$5:$B$1002,2,0)</f>
        <v>#N/A</v>
      </c>
      <c r="G4062" s="28"/>
      <c r="H4062" s="29" t="str">
        <f>IF(G4062=1,'ANEXO RP14'!$A$51,(IF(G4062=2,'ANEXO RP14'!$A$52,(IF(G4062=3,'ANEXO RP14'!$A$53,(IF(G4062=4,'ANEXO RP14'!$A$54,(IF(G4062=5,'ANEXO RP14'!$A$55,(IF(G4062=6,'ANEXO RP14'!$A$56,(IF(G4062=7,'ANEXO RP14'!$A$57,(IF(G4062=8,'ANEXO RP14'!$A$58,(IF(G4062=9,'ANEXO RP14'!$A$59,(IF(G4062=10,'ANEXO RP14'!$A$60,(IF(G4062=11,'ANEXO RP14'!$A$61,(IF(G4062=12,'ANEXO RP14'!$A$62,(IF(G4062=13,'ANEXO RP14'!$A$63,(IF(G4062=14,'ANEXO RP14'!$A$64,(IF(G4062=15,'ANEXO RP14'!$A$65,(IF(G4062=16,'ANEXO RP14'!$A$66," ")))))))))))))))))))))))))))))))</f>
        <v xml:space="preserve"> </v>
      </c>
      <c r="I4062" s="106"/>
      <c r="J4062" s="114"/>
      <c r="K4062" s="91"/>
    </row>
    <row r="4063" spans="1:11" s="30" customFormat="1" ht="41.25" customHeight="1" thickBot="1" x14ac:dyDescent="0.3">
      <c r="A4063" s="113"/>
      <c r="B4063" s="93"/>
      <c r="C4063" s="55"/>
      <c r="D4063" s="94" t="e">
        <f>VLOOKUP($C4062:$C$5004,$C$27:$D$5004,2,0)</f>
        <v>#N/A</v>
      </c>
      <c r="E4063" s="99"/>
      <c r="F4063" s="60" t="e">
        <f>VLOOKUP($E4063:$E$5004,'PLANO DE APLICAÇÃO'!$A$5:$B$1002,2,0)</f>
        <v>#N/A</v>
      </c>
      <c r="G4063" s="28"/>
      <c r="H4063" s="29" t="str">
        <f>IF(G4063=1,'ANEXO RP14'!$A$51,(IF(G4063=2,'ANEXO RP14'!$A$52,(IF(G4063=3,'ANEXO RP14'!$A$53,(IF(G4063=4,'ANEXO RP14'!$A$54,(IF(G4063=5,'ANEXO RP14'!$A$55,(IF(G4063=6,'ANEXO RP14'!$A$56,(IF(G4063=7,'ANEXO RP14'!$A$57,(IF(G4063=8,'ANEXO RP14'!$A$58,(IF(G4063=9,'ANEXO RP14'!$A$59,(IF(G4063=10,'ANEXO RP14'!$A$60,(IF(G4063=11,'ANEXO RP14'!$A$61,(IF(G4063=12,'ANEXO RP14'!$A$62,(IF(G4063=13,'ANEXO RP14'!$A$63,(IF(G4063=14,'ANEXO RP14'!$A$64,(IF(G4063=15,'ANEXO RP14'!$A$65,(IF(G4063=16,'ANEXO RP14'!$A$66," ")))))))))))))))))))))))))))))))</f>
        <v xml:space="preserve"> </v>
      </c>
      <c r="I4063" s="106"/>
      <c r="J4063" s="114"/>
      <c r="K4063" s="91"/>
    </row>
    <row r="4064" spans="1:11" s="30" customFormat="1" ht="41.25" customHeight="1" thickBot="1" x14ac:dyDescent="0.3">
      <c r="A4064" s="113"/>
      <c r="B4064" s="93"/>
      <c r="C4064" s="55"/>
      <c r="D4064" s="94" t="e">
        <f>VLOOKUP($C4063:$C$5004,$C$27:$D$5004,2,0)</f>
        <v>#N/A</v>
      </c>
      <c r="E4064" s="99"/>
      <c r="F4064" s="60" t="e">
        <f>VLOOKUP($E4064:$E$5004,'PLANO DE APLICAÇÃO'!$A$5:$B$1002,2,0)</f>
        <v>#N/A</v>
      </c>
      <c r="G4064" s="28"/>
      <c r="H4064" s="29" t="str">
        <f>IF(G4064=1,'ANEXO RP14'!$A$51,(IF(G4064=2,'ANEXO RP14'!$A$52,(IF(G4064=3,'ANEXO RP14'!$A$53,(IF(G4064=4,'ANEXO RP14'!$A$54,(IF(G4064=5,'ANEXO RP14'!$A$55,(IF(G4064=6,'ANEXO RP14'!$A$56,(IF(G4064=7,'ANEXO RP14'!$A$57,(IF(G4064=8,'ANEXO RP14'!$A$58,(IF(G4064=9,'ANEXO RP14'!$A$59,(IF(G4064=10,'ANEXO RP14'!$A$60,(IF(G4064=11,'ANEXO RP14'!$A$61,(IF(G4064=12,'ANEXO RP14'!$A$62,(IF(G4064=13,'ANEXO RP14'!$A$63,(IF(G4064=14,'ANEXO RP14'!$A$64,(IF(G4064=15,'ANEXO RP14'!$A$65,(IF(G4064=16,'ANEXO RP14'!$A$66," ")))))))))))))))))))))))))))))))</f>
        <v xml:space="preserve"> </v>
      </c>
      <c r="I4064" s="106"/>
      <c r="J4064" s="114"/>
      <c r="K4064" s="91"/>
    </row>
    <row r="4065" spans="1:11" s="30" customFormat="1" ht="41.25" customHeight="1" thickBot="1" x14ac:dyDescent="0.3">
      <c r="A4065" s="113"/>
      <c r="B4065" s="93"/>
      <c r="C4065" s="55"/>
      <c r="D4065" s="94" t="e">
        <f>VLOOKUP($C4064:$C$5004,$C$27:$D$5004,2,0)</f>
        <v>#N/A</v>
      </c>
      <c r="E4065" s="99"/>
      <c r="F4065" s="60" t="e">
        <f>VLOOKUP($E4065:$E$5004,'PLANO DE APLICAÇÃO'!$A$5:$B$1002,2,0)</f>
        <v>#N/A</v>
      </c>
      <c r="G4065" s="28"/>
      <c r="H4065" s="29" t="str">
        <f>IF(G4065=1,'ANEXO RP14'!$A$51,(IF(G4065=2,'ANEXO RP14'!$A$52,(IF(G4065=3,'ANEXO RP14'!$A$53,(IF(G4065=4,'ANEXO RP14'!$A$54,(IF(G4065=5,'ANEXO RP14'!$A$55,(IF(G4065=6,'ANEXO RP14'!$A$56,(IF(G4065=7,'ANEXO RP14'!$A$57,(IF(G4065=8,'ANEXO RP14'!$A$58,(IF(G4065=9,'ANEXO RP14'!$A$59,(IF(G4065=10,'ANEXO RP14'!$A$60,(IF(G4065=11,'ANEXO RP14'!$A$61,(IF(G4065=12,'ANEXO RP14'!$A$62,(IF(G4065=13,'ANEXO RP14'!$A$63,(IF(G4065=14,'ANEXO RP14'!$A$64,(IF(G4065=15,'ANEXO RP14'!$A$65,(IF(G4065=16,'ANEXO RP14'!$A$66," ")))))))))))))))))))))))))))))))</f>
        <v xml:space="preserve"> </v>
      </c>
      <c r="I4065" s="106"/>
      <c r="J4065" s="114"/>
      <c r="K4065" s="91"/>
    </row>
    <row r="4066" spans="1:11" s="30" customFormat="1" ht="41.25" customHeight="1" thickBot="1" x14ac:dyDescent="0.3">
      <c r="A4066" s="113"/>
      <c r="B4066" s="93"/>
      <c r="C4066" s="55"/>
      <c r="D4066" s="94" t="e">
        <f>VLOOKUP($C4065:$C$5004,$C$27:$D$5004,2,0)</f>
        <v>#N/A</v>
      </c>
      <c r="E4066" s="99"/>
      <c r="F4066" s="60" t="e">
        <f>VLOOKUP($E4066:$E$5004,'PLANO DE APLICAÇÃO'!$A$5:$B$1002,2,0)</f>
        <v>#N/A</v>
      </c>
      <c r="G4066" s="28"/>
      <c r="H4066" s="29" t="str">
        <f>IF(G4066=1,'ANEXO RP14'!$A$51,(IF(G4066=2,'ANEXO RP14'!$A$52,(IF(G4066=3,'ANEXO RP14'!$A$53,(IF(G4066=4,'ANEXO RP14'!$A$54,(IF(G4066=5,'ANEXO RP14'!$A$55,(IF(G4066=6,'ANEXO RP14'!$A$56,(IF(G4066=7,'ANEXO RP14'!$A$57,(IF(G4066=8,'ANEXO RP14'!$A$58,(IF(G4066=9,'ANEXO RP14'!$A$59,(IF(G4066=10,'ANEXO RP14'!$A$60,(IF(G4066=11,'ANEXO RP14'!$A$61,(IF(G4066=12,'ANEXO RP14'!$A$62,(IF(G4066=13,'ANEXO RP14'!$A$63,(IF(G4066=14,'ANEXO RP14'!$A$64,(IF(G4066=15,'ANEXO RP14'!$A$65,(IF(G4066=16,'ANEXO RP14'!$A$66," ")))))))))))))))))))))))))))))))</f>
        <v xml:space="preserve"> </v>
      </c>
      <c r="I4066" s="106"/>
      <c r="J4066" s="114"/>
      <c r="K4066" s="91"/>
    </row>
    <row r="4067" spans="1:11" s="30" customFormat="1" ht="41.25" customHeight="1" thickBot="1" x14ac:dyDescent="0.3">
      <c r="A4067" s="113"/>
      <c r="B4067" s="93"/>
      <c r="C4067" s="55"/>
      <c r="D4067" s="94" t="e">
        <f>VLOOKUP($C4066:$C$5004,$C$27:$D$5004,2,0)</f>
        <v>#N/A</v>
      </c>
      <c r="E4067" s="99"/>
      <c r="F4067" s="60" t="e">
        <f>VLOOKUP($E4067:$E$5004,'PLANO DE APLICAÇÃO'!$A$5:$B$1002,2,0)</f>
        <v>#N/A</v>
      </c>
      <c r="G4067" s="28"/>
      <c r="H4067" s="29" t="str">
        <f>IF(G4067=1,'ANEXO RP14'!$A$51,(IF(G4067=2,'ANEXO RP14'!$A$52,(IF(G4067=3,'ANEXO RP14'!$A$53,(IF(G4067=4,'ANEXO RP14'!$A$54,(IF(G4067=5,'ANEXO RP14'!$A$55,(IF(G4067=6,'ANEXO RP14'!$A$56,(IF(G4067=7,'ANEXO RP14'!$A$57,(IF(G4067=8,'ANEXO RP14'!$A$58,(IF(G4067=9,'ANEXO RP14'!$A$59,(IF(G4067=10,'ANEXO RP14'!$A$60,(IF(G4067=11,'ANEXO RP14'!$A$61,(IF(G4067=12,'ANEXO RP14'!$A$62,(IF(G4067=13,'ANEXO RP14'!$A$63,(IF(G4067=14,'ANEXO RP14'!$A$64,(IF(G4067=15,'ANEXO RP14'!$A$65,(IF(G4067=16,'ANEXO RP14'!$A$66," ")))))))))))))))))))))))))))))))</f>
        <v xml:space="preserve"> </v>
      </c>
      <c r="I4067" s="106"/>
      <c r="J4067" s="114"/>
      <c r="K4067" s="91"/>
    </row>
    <row r="4068" spans="1:11" s="30" customFormat="1" ht="41.25" customHeight="1" thickBot="1" x14ac:dyDescent="0.3">
      <c r="A4068" s="113"/>
      <c r="B4068" s="93"/>
      <c r="C4068" s="55"/>
      <c r="D4068" s="94" t="e">
        <f>VLOOKUP($C4067:$C$5004,$C$27:$D$5004,2,0)</f>
        <v>#N/A</v>
      </c>
      <c r="E4068" s="99"/>
      <c r="F4068" s="60" t="e">
        <f>VLOOKUP($E4068:$E$5004,'PLANO DE APLICAÇÃO'!$A$5:$B$1002,2,0)</f>
        <v>#N/A</v>
      </c>
      <c r="G4068" s="28"/>
      <c r="H4068" s="29" t="str">
        <f>IF(G4068=1,'ANEXO RP14'!$A$51,(IF(G4068=2,'ANEXO RP14'!$A$52,(IF(G4068=3,'ANEXO RP14'!$A$53,(IF(G4068=4,'ANEXO RP14'!$A$54,(IF(G4068=5,'ANEXO RP14'!$A$55,(IF(G4068=6,'ANEXO RP14'!$A$56,(IF(G4068=7,'ANEXO RP14'!$A$57,(IF(G4068=8,'ANEXO RP14'!$A$58,(IF(G4068=9,'ANEXO RP14'!$A$59,(IF(G4068=10,'ANEXO RP14'!$A$60,(IF(G4068=11,'ANEXO RP14'!$A$61,(IF(G4068=12,'ANEXO RP14'!$A$62,(IF(G4068=13,'ANEXO RP14'!$A$63,(IF(G4068=14,'ANEXO RP14'!$A$64,(IF(G4068=15,'ANEXO RP14'!$A$65,(IF(G4068=16,'ANEXO RP14'!$A$66," ")))))))))))))))))))))))))))))))</f>
        <v xml:space="preserve"> </v>
      </c>
      <c r="I4068" s="106"/>
      <c r="J4068" s="114"/>
      <c r="K4068" s="91"/>
    </row>
    <row r="4069" spans="1:11" s="30" customFormat="1" ht="41.25" customHeight="1" thickBot="1" x14ac:dyDescent="0.3">
      <c r="A4069" s="113"/>
      <c r="B4069" s="93"/>
      <c r="C4069" s="55"/>
      <c r="D4069" s="94" t="e">
        <f>VLOOKUP($C4068:$C$5004,$C$27:$D$5004,2,0)</f>
        <v>#N/A</v>
      </c>
      <c r="E4069" s="99"/>
      <c r="F4069" s="60" t="e">
        <f>VLOOKUP($E4069:$E$5004,'PLANO DE APLICAÇÃO'!$A$5:$B$1002,2,0)</f>
        <v>#N/A</v>
      </c>
      <c r="G4069" s="28"/>
      <c r="H4069" s="29" t="str">
        <f>IF(G4069=1,'ANEXO RP14'!$A$51,(IF(G4069=2,'ANEXO RP14'!$A$52,(IF(G4069=3,'ANEXO RP14'!$A$53,(IF(G4069=4,'ANEXO RP14'!$A$54,(IF(G4069=5,'ANEXO RP14'!$A$55,(IF(G4069=6,'ANEXO RP14'!$A$56,(IF(G4069=7,'ANEXO RP14'!$A$57,(IF(G4069=8,'ANEXO RP14'!$A$58,(IF(G4069=9,'ANEXO RP14'!$A$59,(IF(G4069=10,'ANEXO RP14'!$A$60,(IF(G4069=11,'ANEXO RP14'!$A$61,(IF(G4069=12,'ANEXO RP14'!$A$62,(IF(G4069=13,'ANEXO RP14'!$A$63,(IF(G4069=14,'ANEXO RP14'!$A$64,(IF(G4069=15,'ANEXO RP14'!$A$65,(IF(G4069=16,'ANEXO RP14'!$A$66," ")))))))))))))))))))))))))))))))</f>
        <v xml:space="preserve"> </v>
      </c>
      <c r="I4069" s="106"/>
      <c r="J4069" s="114"/>
      <c r="K4069" s="91"/>
    </row>
    <row r="4070" spans="1:11" s="30" customFormat="1" ht="41.25" customHeight="1" thickBot="1" x14ac:dyDescent="0.3">
      <c r="A4070" s="113"/>
      <c r="B4070" s="93"/>
      <c r="C4070" s="55"/>
      <c r="D4070" s="94" t="e">
        <f>VLOOKUP($C4069:$C$5004,$C$27:$D$5004,2,0)</f>
        <v>#N/A</v>
      </c>
      <c r="E4070" s="99"/>
      <c r="F4070" s="60" t="e">
        <f>VLOOKUP($E4070:$E$5004,'PLANO DE APLICAÇÃO'!$A$5:$B$1002,2,0)</f>
        <v>#N/A</v>
      </c>
      <c r="G4070" s="28"/>
      <c r="H4070" s="29" t="str">
        <f>IF(G4070=1,'ANEXO RP14'!$A$51,(IF(G4070=2,'ANEXO RP14'!$A$52,(IF(G4070=3,'ANEXO RP14'!$A$53,(IF(G4070=4,'ANEXO RP14'!$A$54,(IF(G4070=5,'ANEXO RP14'!$A$55,(IF(G4070=6,'ANEXO RP14'!$A$56,(IF(G4070=7,'ANEXO RP14'!$A$57,(IF(G4070=8,'ANEXO RP14'!$A$58,(IF(G4070=9,'ANEXO RP14'!$A$59,(IF(G4070=10,'ANEXO RP14'!$A$60,(IF(G4070=11,'ANEXO RP14'!$A$61,(IF(G4070=12,'ANEXO RP14'!$A$62,(IF(G4070=13,'ANEXO RP14'!$A$63,(IF(G4070=14,'ANEXO RP14'!$A$64,(IF(G4070=15,'ANEXO RP14'!$A$65,(IF(G4070=16,'ANEXO RP14'!$A$66," ")))))))))))))))))))))))))))))))</f>
        <v xml:space="preserve"> </v>
      </c>
      <c r="I4070" s="106"/>
      <c r="J4070" s="114"/>
      <c r="K4070" s="91"/>
    </row>
    <row r="4071" spans="1:11" s="30" customFormat="1" ht="41.25" customHeight="1" thickBot="1" x14ac:dyDescent="0.3">
      <c r="A4071" s="113"/>
      <c r="B4071" s="93"/>
      <c r="C4071" s="55"/>
      <c r="D4071" s="94" t="e">
        <f>VLOOKUP($C4070:$C$5004,$C$27:$D$5004,2,0)</f>
        <v>#N/A</v>
      </c>
      <c r="E4071" s="99"/>
      <c r="F4071" s="60" t="e">
        <f>VLOOKUP($E4071:$E$5004,'PLANO DE APLICAÇÃO'!$A$5:$B$1002,2,0)</f>
        <v>#N/A</v>
      </c>
      <c r="G4071" s="28"/>
      <c r="H4071" s="29" t="str">
        <f>IF(G4071=1,'ANEXO RP14'!$A$51,(IF(G4071=2,'ANEXO RP14'!$A$52,(IF(G4071=3,'ANEXO RP14'!$A$53,(IF(G4071=4,'ANEXO RP14'!$A$54,(IF(G4071=5,'ANEXO RP14'!$A$55,(IF(G4071=6,'ANEXO RP14'!$A$56,(IF(G4071=7,'ANEXO RP14'!$A$57,(IF(G4071=8,'ANEXO RP14'!$A$58,(IF(G4071=9,'ANEXO RP14'!$A$59,(IF(G4071=10,'ANEXO RP14'!$A$60,(IF(G4071=11,'ANEXO RP14'!$A$61,(IF(G4071=12,'ANEXO RP14'!$A$62,(IF(G4071=13,'ANEXO RP14'!$A$63,(IF(G4071=14,'ANEXO RP14'!$A$64,(IF(G4071=15,'ANEXO RP14'!$A$65,(IF(G4071=16,'ANEXO RP14'!$A$66," ")))))))))))))))))))))))))))))))</f>
        <v xml:space="preserve"> </v>
      </c>
      <c r="I4071" s="106"/>
      <c r="J4071" s="114"/>
      <c r="K4071" s="91"/>
    </row>
    <row r="4072" spans="1:11" s="30" customFormat="1" ht="41.25" customHeight="1" thickBot="1" x14ac:dyDescent="0.3">
      <c r="A4072" s="113"/>
      <c r="B4072" s="93"/>
      <c r="C4072" s="55"/>
      <c r="D4072" s="94" t="e">
        <f>VLOOKUP($C4071:$C$5004,$C$27:$D$5004,2,0)</f>
        <v>#N/A</v>
      </c>
      <c r="E4072" s="99"/>
      <c r="F4072" s="60" t="e">
        <f>VLOOKUP($E4072:$E$5004,'PLANO DE APLICAÇÃO'!$A$5:$B$1002,2,0)</f>
        <v>#N/A</v>
      </c>
      <c r="G4072" s="28"/>
      <c r="H4072" s="29" t="str">
        <f>IF(G4072=1,'ANEXO RP14'!$A$51,(IF(G4072=2,'ANEXO RP14'!$A$52,(IF(G4072=3,'ANEXO RP14'!$A$53,(IF(G4072=4,'ANEXO RP14'!$A$54,(IF(G4072=5,'ANEXO RP14'!$A$55,(IF(G4072=6,'ANEXO RP14'!$A$56,(IF(G4072=7,'ANEXO RP14'!$A$57,(IF(G4072=8,'ANEXO RP14'!$A$58,(IF(G4072=9,'ANEXO RP14'!$A$59,(IF(G4072=10,'ANEXO RP14'!$A$60,(IF(G4072=11,'ANEXO RP14'!$A$61,(IF(G4072=12,'ANEXO RP14'!$A$62,(IF(G4072=13,'ANEXO RP14'!$A$63,(IF(G4072=14,'ANEXO RP14'!$A$64,(IF(G4072=15,'ANEXO RP14'!$A$65,(IF(G4072=16,'ANEXO RP14'!$A$66," ")))))))))))))))))))))))))))))))</f>
        <v xml:space="preserve"> </v>
      </c>
      <c r="I4072" s="106"/>
      <c r="J4072" s="114"/>
      <c r="K4072" s="91"/>
    </row>
    <row r="4073" spans="1:11" s="30" customFormat="1" ht="41.25" customHeight="1" thickBot="1" x14ac:dyDescent="0.3">
      <c r="A4073" s="113"/>
      <c r="B4073" s="93"/>
      <c r="C4073" s="55"/>
      <c r="D4073" s="94" t="e">
        <f>VLOOKUP($C4072:$C$5004,$C$27:$D$5004,2,0)</f>
        <v>#N/A</v>
      </c>
      <c r="E4073" s="99"/>
      <c r="F4073" s="60" t="e">
        <f>VLOOKUP($E4073:$E$5004,'PLANO DE APLICAÇÃO'!$A$5:$B$1002,2,0)</f>
        <v>#N/A</v>
      </c>
      <c r="G4073" s="28"/>
      <c r="H4073" s="29" t="str">
        <f>IF(G4073=1,'ANEXO RP14'!$A$51,(IF(G4073=2,'ANEXO RP14'!$A$52,(IF(G4073=3,'ANEXO RP14'!$A$53,(IF(G4073=4,'ANEXO RP14'!$A$54,(IF(G4073=5,'ANEXO RP14'!$A$55,(IF(G4073=6,'ANEXO RP14'!$A$56,(IF(G4073=7,'ANEXO RP14'!$A$57,(IF(G4073=8,'ANEXO RP14'!$A$58,(IF(G4073=9,'ANEXO RP14'!$A$59,(IF(G4073=10,'ANEXO RP14'!$A$60,(IF(G4073=11,'ANEXO RP14'!$A$61,(IF(G4073=12,'ANEXO RP14'!$A$62,(IF(G4073=13,'ANEXO RP14'!$A$63,(IF(G4073=14,'ANEXO RP14'!$A$64,(IF(G4073=15,'ANEXO RP14'!$A$65,(IF(G4073=16,'ANEXO RP14'!$A$66," ")))))))))))))))))))))))))))))))</f>
        <v xml:space="preserve"> </v>
      </c>
      <c r="I4073" s="106"/>
      <c r="J4073" s="114"/>
      <c r="K4073" s="91"/>
    </row>
    <row r="4074" spans="1:11" s="30" customFormat="1" ht="41.25" customHeight="1" thickBot="1" x14ac:dyDescent="0.3">
      <c r="A4074" s="113"/>
      <c r="B4074" s="93"/>
      <c r="C4074" s="55"/>
      <c r="D4074" s="94" t="e">
        <f>VLOOKUP($C4073:$C$5004,$C$27:$D$5004,2,0)</f>
        <v>#N/A</v>
      </c>
      <c r="E4074" s="99"/>
      <c r="F4074" s="60" t="e">
        <f>VLOOKUP($E4074:$E$5004,'PLANO DE APLICAÇÃO'!$A$5:$B$1002,2,0)</f>
        <v>#N/A</v>
      </c>
      <c r="G4074" s="28"/>
      <c r="H4074" s="29" t="str">
        <f>IF(G4074=1,'ANEXO RP14'!$A$51,(IF(G4074=2,'ANEXO RP14'!$A$52,(IF(G4074=3,'ANEXO RP14'!$A$53,(IF(G4074=4,'ANEXO RP14'!$A$54,(IF(G4074=5,'ANEXO RP14'!$A$55,(IF(G4074=6,'ANEXO RP14'!$A$56,(IF(G4074=7,'ANEXO RP14'!$A$57,(IF(G4074=8,'ANEXO RP14'!$A$58,(IF(G4074=9,'ANEXO RP14'!$A$59,(IF(G4074=10,'ANEXO RP14'!$A$60,(IF(G4074=11,'ANEXO RP14'!$A$61,(IF(G4074=12,'ANEXO RP14'!$A$62,(IF(G4074=13,'ANEXO RP14'!$A$63,(IF(G4074=14,'ANEXO RP14'!$A$64,(IF(G4074=15,'ANEXO RP14'!$A$65,(IF(G4074=16,'ANEXO RP14'!$A$66," ")))))))))))))))))))))))))))))))</f>
        <v xml:space="preserve"> </v>
      </c>
      <c r="I4074" s="106"/>
      <c r="J4074" s="114"/>
      <c r="K4074" s="91"/>
    </row>
    <row r="4075" spans="1:11" s="30" customFormat="1" ht="41.25" customHeight="1" thickBot="1" x14ac:dyDescent="0.3">
      <c r="A4075" s="113"/>
      <c r="B4075" s="93"/>
      <c r="C4075" s="55"/>
      <c r="D4075" s="94" t="e">
        <f>VLOOKUP($C4074:$C$5004,$C$27:$D$5004,2,0)</f>
        <v>#N/A</v>
      </c>
      <c r="E4075" s="99"/>
      <c r="F4075" s="60" t="e">
        <f>VLOOKUP($E4075:$E$5004,'PLANO DE APLICAÇÃO'!$A$5:$B$1002,2,0)</f>
        <v>#N/A</v>
      </c>
      <c r="G4075" s="28"/>
      <c r="H4075" s="29" t="str">
        <f>IF(G4075=1,'ANEXO RP14'!$A$51,(IF(G4075=2,'ANEXO RP14'!$A$52,(IF(G4075=3,'ANEXO RP14'!$A$53,(IF(G4075=4,'ANEXO RP14'!$A$54,(IF(G4075=5,'ANEXO RP14'!$A$55,(IF(G4075=6,'ANEXO RP14'!$A$56,(IF(G4075=7,'ANEXO RP14'!$A$57,(IF(G4075=8,'ANEXO RP14'!$A$58,(IF(G4075=9,'ANEXO RP14'!$A$59,(IF(G4075=10,'ANEXO RP14'!$A$60,(IF(G4075=11,'ANEXO RP14'!$A$61,(IF(G4075=12,'ANEXO RP14'!$A$62,(IF(G4075=13,'ANEXO RP14'!$A$63,(IF(G4075=14,'ANEXO RP14'!$A$64,(IF(G4075=15,'ANEXO RP14'!$A$65,(IF(G4075=16,'ANEXO RP14'!$A$66," ")))))))))))))))))))))))))))))))</f>
        <v xml:space="preserve"> </v>
      </c>
      <c r="I4075" s="106"/>
      <c r="J4075" s="114"/>
      <c r="K4075" s="91"/>
    </row>
    <row r="4076" spans="1:11" s="30" customFormat="1" ht="41.25" customHeight="1" thickBot="1" x14ac:dyDescent="0.3">
      <c r="A4076" s="113"/>
      <c r="B4076" s="93"/>
      <c r="C4076" s="55"/>
      <c r="D4076" s="94" t="e">
        <f>VLOOKUP($C4075:$C$5004,$C$27:$D$5004,2,0)</f>
        <v>#N/A</v>
      </c>
      <c r="E4076" s="99"/>
      <c r="F4076" s="60" t="e">
        <f>VLOOKUP($E4076:$E$5004,'PLANO DE APLICAÇÃO'!$A$5:$B$1002,2,0)</f>
        <v>#N/A</v>
      </c>
      <c r="G4076" s="28"/>
      <c r="H4076" s="29" t="str">
        <f>IF(G4076=1,'ANEXO RP14'!$A$51,(IF(G4076=2,'ANEXO RP14'!$A$52,(IF(G4076=3,'ANEXO RP14'!$A$53,(IF(G4076=4,'ANEXO RP14'!$A$54,(IF(G4076=5,'ANEXO RP14'!$A$55,(IF(G4076=6,'ANEXO RP14'!$A$56,(IF(G4076=7,'ANEXO RP14'!$A$57,(IF(G4076=8,'ANEXO RP14'!$A$58,(IF(G4076=9,'ANEXO RP14'!$A$59,(IF(G4076=10,'ANEXO RP14'!$A$60,(IF(G4076=11,'ANEXO RP14'!$A$61,(IF(G4076=12,'ANEXO RP14'!$A$62,(IF(G4076=13,'ANEXO RP14'!$A$63,(IF(G4076=14,'ANEXO RP14'!$A$64,(IF(G4076=15,'ANEXO RP14'!$A$65,(IF(G4076=16,'ANEXO RP14'!$A$66," ")))))))))))))))))))))))))))))))</f>
        <v xml:space="preserve"> </v>
      </c>
      <c r="I4076" s="106"/>
      <c r="J4076" s="114"/>
      <c r="K4076" s="91"/>
    </row>
    <row r="4077" spans="1:11" s="30" customFormat="1" ht="41.25" customHeight="1" thickBot="1" x14ac:dyDescent="0.3">
      <c r="A4077" s="113"/>
      <c r="B4077" s="93"/>
      <c r="C4077" s="55"/>
      <c r="D4077" s="94" t="e">
        <f>VLOOKUP($C4076:$C$5004,$C$27:$D$5004,2,0)</f>
        <v>#N/A</v>
      </c>
      <c r="E4077" s="99"/>
      <c r="F4077" s="60" t="e">
        <f>VLOOKUP($E4077:$E$5004,'PLANO DE APLICAÇÃO'!$A$5:$B$1002,2,0)</f>
        <v>#N/A</v>
      </c>
      <c r="G4077" s="28"/>
      <c r="H4077" s="29" t="str">
        <f>IF(G4077=1,'ANEXO RP14'!$A$51,(IF(G4077=2,'ANEXO RP14'!$A$52,(IF(G4077=3,'ANEXO RP14'!$A$53,(IF(G4077=4,'ANEXO RP14'!$A$54,(IF(G4077=5,'ANEXO RP14'!$A$55,(IF(G4077=6,'ANEXO RP14'!$A$56,(IF(G4077=7,'ANEXO RP14'!$A$57,(IF(G4077=8,'ANEXO RP14'!$A$58,(IF(G4077=9,'ANEXO RP14'!$A$59,(IF(G4077=10,'ANEXO RP14'!$A$60,(IF(G4077=11,'ANEXO RP14'!$A$61,(IF(G4077=12,'ANEXO RP14'!$A$62,(IF(G4077=13,'ANEXO RP14'!$A$63,(IF(G4077=14,'ANEXO RP14'!$A$64,(IF(G4077=15,'ANEXO RP14'!$A$65,(IF(G4077=16,'ANEXO RP14'!$A$66," ")))))))))))))))))))))))))))))))</f>
        <v xml:space="preserve"> </v>
      </c>
      <c r="I4077" s="106"/>
      <c r="J4077" s="114"/>
      <c r="K4077" s="91"/>
    </row>
    <row r="4078" spans="1:11" s="30" customFormat="1" ht="41.25" customHeight="1" thickBot="1" x14ac:dyDescent="0.3">
      <c r="A4078" s="113"/>
      <c r="B4078" s="93"/>
      <c r="C4078" s="55"/>
      <c r="D4078" s="94" t="e">
        <f>VLOOKUP($C4077:$C$5004,$C$27:$D$5004,2,0)</f>
        <v>#N/A</v>
      </c>
      <c r="E4078" s="99"/>
      <c r="F4078" s="60" t="e">
        <f>VLOOKUP($E4078:$E$5004,'PLANO DE APLICAÇÃO'!$A$5:$B$1002,2,0)</f>
        <v>#N/A</v>
      </c>
      <c r="G4078" s="28"/>
      <c r="H4078" s="29" t="str">
        <f>IF(G4078=1,'ANEXO RP14'!$A$51,(IF(G4078=2,'ANEXO RP14'!$A$52,(IF(G4078=3,'ANEXO RP14'!$A$53,(IF(G4078=4,'ANEXO RP14'!$A$54,(IF(G4078=5,'ANEXO RP14'!$A$55,(IF(G4078=6,'ANEXO RP14'!$A$56,(IF(G4078=7,'ANEXO RP14'!$A$57,(IF(G4078=8,'ANEXO RP14'!$A$58,(IF(G4078=9,'ANEXO RP14'!$A$59,(IF(G4078=10,'ANEXO RP14'!$A$60,(IF(G4078=11,'ANEXO RP14'!$A$61,(IF(G4078=12,'ANEXO RP14'!$A$62,(IF(G4078=13,'ANEXO RP14'!$A$63,(IF(G4078=14,'ANEXO RP14'!$A$64,(IF(G4078=15,'ANEXO RP14'!$A$65,(IF(G4078=16,'ANEXO RP14'!$A$66," ")))))))))))))))))))))))))))))))</f>
        <v xml:space="preserve"> </v>
      </c>
      <c r="I4078" s="106"/>
      <c r="J4078" s="114"/>
      <c r="K4078" s="91"/>
    </row>
    <row r="4079" spans="1:11" s="30" customFormat="1" ht="41.25" customHeight="1" thickBot="1" x14ac:dyDescent="0.3">
      <c r="A4079" s="113"/>
      <c r="B4079" s="93"/>
      <c r="C4079" s="55"/>
      <c r="D4079" s="94" t="e">
        <f>VLOOKUP($C4078:$C$5004,$C$27:$D$5004,2,0)</f>
        <v>#N/A</v>
      </c>
      <c r="E4079" s="99"/>
      <c r="F4079" s="60" t="e">
        <f>VLOOKUP($E4079:$E$5004,'PLANO DE APLICAÇÃO'!$A$5:$B$1002,2,0)</f>
        <v>#N/A</v>
      </c>
      <c r="G4079" s="28"/>
      <c r="H4079" s="29" t="str">
        <f>IF(G4079=1,'ANEXO RP14'!$A$51,(IF(G4079=2,'ANEXO RP14'!$A$52,(IF(G4079=3,'ANEXO RP14'!$A$53,(IF(G4079=4,'ANEXO RP14'!$A$54,(IF(G4079=5,'ANEXO RP14'!$A$55,(IF(G4079=6,'ANEXO RP14'!$A$56,(IF(G4079=7,'ANEXO RP14'!$A$57,(IF(G4079=8,'ANEXO RP14'!$A$58,(IF(G4079=9,'ANEXO RP14'!$A$59,(IF(G4079=10,'ANEXO RP14'!$A$60,(IF(G4079=11,'ANEXO RP14'!$A$61,(IF(G4079=12,'ANEXO RP14'!$A$62,(IF(G4079=13,'ANEXO RP14'!$A$63,(IF(G4079=14,'ANEXO RP14'!$A$64,(IF(G4079=15,'ANEXO RP14'!$A$65,(IF(G4079=16,'ANEXO RP14'!$A$66," ")))))))))))))))))))))))))))))))</f>
        <v xml:space="preserve"> </v>
      </c>
      <c r="I4079" s="106"/>
      <c r="J4079" s="114"/>
      <c r="K4079" s="91"/>
    </row>
    <row r="4080" spans="1:11" s="30" customFormat="1" ht="41.25" customHeight="1" thickBot="1" x14ac:dyDescent="0.3">
      <c r="A4080" s="113"/>
      <c r="B4080" s="93"/>
      <c r="C4080" s="55"/>
      <c r="D4080" s="94" t="e">
        <f>VLOOKUP($C4079:$C$5004,$C$27:$D$5004,2,0)</f>
        <v>#N/A</v>
      </c>
      <c r="E4080" s="99"/>
      <c r="F4080" s="60" t="e">
        <f>VLOOKUP($E4080:$E$5004,'PLANO DE APLICAÇÃO'!$A$5:$B$1002,2,0)</f>
        <v>#N/A</v>
      </c>
      <c r="G4080" s="28"/>
      <c r="H4080" s="29" t="str">
        <f>IF(G4080=1,'ANEXO RP14'!$A$51,(IF(G4080=2,'ANEXO RP14'!$A$52,(IF(G4080=3,'ANEXO RP14'!$A$53,(IF(G4080=4,'ANEXO RP14'!$A$54,(IF(G4080=5,'ANEXO RP14'!$A$55,(IF(G4080=6,'ANEXO RP14'!$A$56,(IF(G4080=7,'ANEXO RP14'!$A$57,(IF(G4080=8,'ANEXO RP14'!$A$58,(IF(G4080=9,'ANEXO RP14'!$A$59,(IF(G4080=10,'ANEXO RP14'!$A$60,(IF(G4080=11,'ANEXO RP14'!$A$61,(IF(G4080=12,'ANEXO RP14'!$A$62,(IF(G4080=13,'ANEXO RP14'!$A$63,(IF(G4080=14,'ANEXO RP14'!$A$64,(IF(G4080=15,'ANEXO RP14'!$A$65,(IF(G4080=16,'ANEXO RP14'!$A$66," ")))))))))))))))))))))))))))))))</f>
        <v xml:space="preserve"> </v>
      </c>
      <c r="I4080" s="106"/>
      <c r="J4080" s="114"/>
      <c r="K4080" s="91"/>
    </row>
    <row r="4081" spans="1:11" s="30" customFormat="1" ht="41.25" customHeight="1" thickBot="1" x14ac:dyDescent="0.3">
      <c r="A4081" s="113"/>
      <c r="B4081" s="93"/>
      <c r="C4081" s="55"/>
      <c r="D4081" s="94" t="e">
        <f>VLOOKUP($C4080:$C$5004,$C$27:$D$5004,2,0)</f>
        <v>#N/A</v>
      </c>
      <c r="E4081" s="99"/>
      <c r="F4081" s="60" t="e">
        <f>VLOOKUP($E4081:$E$5004,'PLANO DE APLICAÇÃO'!$A$5:$B$1002,2,0)</f>
        <v>#N/A</v>
      </c>
      <c r="G4081" s="28"/>
      <c r="H4081" s="29" t="str">
        <f>IF(G4081=1,'ANEXO RP14'!$A$51,(IF(G4081=2,'ANEXO RP14'!$A$52,(IF(G4081=3,'ANEXO RP14'!$A$53,(IF(G4081=4,'ANEXO RP14'!$A$54,(IF(G4081=5,'ANEXO RP14'!$A$55,(IF(G4081=6,'ANEXO RP14'!$A$56,(IF(G4081=7,'ANEXO RP14'!$A$57,(IF(G4081=8,'ANEXO RP14'!$A$58,(IF(G4081=9,'ANEXO RP14'!$A$59,(IF(G4081=10,'ANEXO RP14'!$A$60,(IF(G4081=11,'ANEXO RP14'!$A$61,(IF(G4081=12,'ANEXO RP14'!$A$62,(IF(G4081=13,'ANEXO RP14'!$A$63,(IF(G4081=14,'ANEXO RP14'!$A$64,(IF(G4081=15,'ANEXO RP14'!$A$65,(IF(G4081=16,'ANEXO RP14'!$A$66," ")))))))))))))))))))))))))))))))</f>
        <v xml:space="preserve"> </v>
      </c>
      <c r="I4081" s="106"/>
      <c r="J4081" s="114"/>
      <c r="K4081" s="91"/>
    </row>
    <row r="4082" spans="1:11" s="30" customFormat="1" ht="41.25" customHeight="1" thickBot="1" x14ac:dyDescent="0.3">
      <c r="A4082" s="113"/>
      <c r="B4082" s="93"/>
      <c r="C4082" s="55"/>
      <c r="D4082" s="94" t="e">
        <f>VLOOKUP($C4081:$C$5004,$C$27:$D$5004,2,0)</f>
        <v>#N/A</v>
      </c>
      <c r="E4082" s="99"/>
      <c r="F4082" s="60" t="e">
        <f>VLOOKUP($E4082:$E$5004,'PLANO DE APLICAÇÃO'!$A$5:$B$1002,2,0)</f>
        <v>#N/A</v>
      </c>
      <c r="G4082" s="28"/>
      <c r="H4082" s="29" t="str">
        <f>IF(G4082=1,'ANEXO RP14'!$A$51,(IF(G4082=2,'ANEXO RP14'!$A$52,(IF(G4082=3,'ANEXO RP14'!$A$53,(IF(G4082=4,'ANEXO RP14'!$A$54,(IF(G4082=5,'ANEXO RP14'!$A$55,(IF(G4082=6,'ANEXO RP14'!$A$56,(IF(G4082=7,'ANEXO RP14'!$A$57,(IF(G4082=8,'ANEXO RP14'!$A$58,(IF(G4082=9,'ANEXO RP14'!$A$59,(IF(G4082=10,'ANEXO RP14'!$A$60,(IF(G4082=11,'ANEXO RP14'!$A$61,(IF(G4082=12,'ANEXO RP14'!$A$62,(IF(G4082=13,'ANEXO RP14'!$A$63,(IF(G4082=14,'ANEXO RP14'!$A$64,(IF(G4082=15,'ANEXO RP14'!$A$65,(IF(G4082=16,'ANEXO RP14'!$A$66," ")))))))))))))))))))))))))))))))</f>
        <v xml:space="preserve"> </v>
      </c>
      <c r="I4082" s="106"/>
      <c r="J4082" s="114"/>
      <c r="K4082" s="91"/>
    </row>
    <row r="4083" spans="1:11" s="30" customFormat="1" ht="41.25" customHeight="1" thickBot="1" x14ac:dyDescent="0.3">
      <c r="A4083" s="113"/>
      <c r="B4083" s="93"/>
      <c r="C4083" s="55"/>
      <c r="D4083" s="94" t="e">
        <f>VLOOKUP($C4082:$C$5004,$C$27:$D$5004,2,0)</f>
        <v>#N/A</v>
      </c>
      <c r="E4083" s="99"/>
      <c r="F4083" s="60" t="e">
        <f>VLOOKUP($E4083:$E$5004,'PLANO DE APLICAÇÃO'!$A$5:$B$1002,2,0)</f>
        <v>#N/A</v>
      </c>
      <c r="G4083" s="28"/>
      <c r="H4083" s="29" t="str">
        <f>IF(G4083=1,'ANEXO RP14'!$A$51,(IF(G4083=2,'ANEXO RP14'!$A$52,(IF(G4083=3,'ANEXO RP14'!$A$53,(IF(G4083=4,'ANEXO RP14'!$A$54,(IF(G4083=5,'ANEXO RP14'!$A$55,(IF(G4083=6,'ANEXO RP14'!$A$56,(IF(G4083=7,'ANEXO RP14'!$A$57,(IF(G4083=8,'ANEXO RP14'!$A$58,(IF(G4083=9,'ANEXO RP14'!$A$59,(IF(G4083=10,'ANEXO RP14'!$A$60,(IF(G4083=11,'ANEXO RP14'!$A$61,(IF(G4083=12,'ANEXO RP14'!$A$62,(IF(G4083=13,'ANEXO RP14'!$A$63,(IF(G4083=14,'ANEXO RP14'!$A$64,(IF(G4083=15,'ANEXO RP14'!$A$65,(IF(G4083=16,'ANEXO RP14'!$A$66," ")))))))))))))))))))))))))))))))</f>
        <v xml:space="preserve"> </v>
      </c>
      <c r="I4083" s="106"/>
      <c r="J4083" s="114"/>
      <c r="K4083" s="91"/>
    </row>
    <row r="4084" spans="1:11" s="30" customFormat="1" ht="41.25" customHeight="1" thickBot="1" x14ac:dyDescent="0.3">
      <c r="A4084" s="113"/>
      <c r="B4084" s="93"/>
      <c r="C4084" s="55"/>
      <c r="D4084" s="94" t="e">
        <f>VLOOKUP($C4083:$C$5004,$C$27:$D$5004,2,0)</f>
        <v>#N/A</v>
      </c>
      <c r="E4084" s="99"/>
      <c r="F4084" s="60" t="e">
        <f>VLOOKUP($E4084:$E$5004,'PLANO DE APLICAÇÃO'!$A$5:$B$1002,2,0)</f>
        <v>#N/A</v>
      </c>
      <c r="G4084" s="28"/>
      <c r="H4084" s="29" t="str">
        <f>IF(G4084=1,'ANEXO RP14'!$A$51,(IF(G4084=2,'ANEXO RP14'!$A$52,(IF(G4084=3,'ANEXO RP14'!$A$53,(IF(G4084=4,'ANEXO RP14'!$A$54,(IF(G4084=5,'ANEXO RP14'!$A$55,(IF(G4084=6,'ANEXO RP14'!$A$56,(IF(G4084=7,'ANEXO RP14'!$A$57,(IF(G4084=8,'ANEXO RP14'!$A$58,(IF(G4084=9,'ANEXO RP14'!$A$59,(IF(G4084=10,'ANEXO RP14'!$A$60,(IF(G4084=11,'ANEXO RP14'!$A$61,(IF(G4084=12,'ANEXO RP14'!$A$62,(IF(G4084=13,'ANEXO RP14'!$A$63,(IF(G4084=14,'ANEXO RP14'!$A$64,(IF(G4084=15,'ANEXO RP14'!$A$65,(IF(G4084=16,'ANEXO RP14'!$A$66," ")))))))))))))))))))))))))))))))</f>
        <v xml:space="preserve"> </v>
      </c>
      <c r="I4084" s="106"/>
      <c r="J4084" s="114"/>
      <c r="K4084" s="91"/>
    </row>
    <row r="4085" spans="1:11" s="30" customFormat="1" ht="41.25" customHeight="1" thickBot="1" x14ac:dyDescent="0.3">
      <c r="A4085" s="113"/>
      <c r="B4085" s="93"/>
      <c r="C4085" s="55"/>
      <c r="D4085" s="94" t="e">
        <f>VLOOKUP($C4084:$C$5004,$C$27:$D$5004,2,0)</f>
        <v>#N/A</v>
      </c>
      <c r="E4085" s="99"/>
      <c r="F4085" s="60" t="e">
        <f>VLOOKUP($E4085:$E$5004,'PLANO DE APLICAÇÃO'!$A$5:$B$1002,2,0)</f>
        <v>#N/A</v>
      </c>
      <c r="G4085" s="28"/>
      <c r="H4085" s="29" t="str">
        <f>IF(G4085=1,'ANEXO RP14'!$A$51,(IF(G4085=2,'ANEXO RP14'!$A$52,(IF(G4085=3,'ANEXO RP14'!$A$53,(IF(G4085=4,'ANEXO RP14'!$A$54,(IF(G4085=5,'ANEXO RP14'!$A$55,(IF(G4085=6,'ANEXO RP14'!$A$56,(IF(G4085=7,'ANEXO RP14'!$A$57,(IF(G4085=8,'ANEXO RP14'!$A$58,(IF(G4085=9,'ANEXO RP14'!$A$59,(IF(G4085=10,'ANEXO RP14'!$A$60,(IF(G4085=11,'ANEXO RP14'!$A$61,(IF(G4085=12,'ANEXO RP14'!$A$62,(IF(G4085=13,'ANEXO RP14'!$A$63,(IF(G4085=14,'ANEXO RP14'!$A$64,(IF(G4085=15,'ANEXO RP14'!$A$65,(IF(G4085=16,'ANEXO RP14'!$A$66," ")))))))))))))))))))))))))))))))</f>
        <v xml:space="preserve"> </v>
      </c>
      <c r="I4085" s="106"/>
      <c r="J4085" s="114"/>
      <c r="K4085" s="91"/>
    </row>
    <row r="4086" spans="1:11" s="30" customFormat="1" ht="41.25" customHeight="1" thickBot="1" x14ac:dyDescent="0.3">
      <c r="A4086" s="113"/>
      <c r="B4086" s="93"/>
      <c r="C4086" s="55"/>
      <c r="D4086" s="94" t="e">
        <f>VLOOKUP($C4085:$C$5004,$C$27:$D$5004,2,0)</f>
        <v>#N/A</v>
      </c>
      <c r="E4086" s="99"/>
      <c r="F4086" s="60" t="e">
        <f>VLOOKUP($E4086:$E$5004,'PLANO DE APLICAÇÃO'!$A$5:$B$1002,2,0)</f>
        <v>#N/A</v>
      </c>
      <c r="G4086" s="28"/>
      <c r="H4086" s="29" t="str">
        <f>IF(G4086=1,'ANEXO RP14'!$A$51,(IF(G4086=2,'ANEXO RP14'!$A$52,(IF(G4086=3,'ANEXO RP14'!$A$53,(IF(G4086=4,'ANEXO RP14'!$A$54,(IF(G4086=5,'ANEXO RP14'!$A$55,(IF(G4086=6,'ANEXO RP14'!$A$56,(IF(G4086=7,'ANEXO RP14'!$A$57,(IF(G4086=8,'ANEXO RP14'!$A$58,(IF(G4086=9,'ANEXO RP14'!$A$59,(IF(G4086=10,'ANEXO RP14'!$A$60,(IF(G4086=11,'ANEXO RP14'!$A$61,(IF(G4086=12,'ANEXO RP14'!$A$62,(IF(G4086=13,'ANEXO RP14'!$A$63,(IF(G4086=14,'ANEXO RP14'!$A$64,(IF(G4086=15,'ANEXO RP14'!$A$65,(IF(G4086=16,'ANEXO RP14'!$A$66," ")))))))))))))))))))))))))))))))</f>
        <v xml:space="preserve"> </v>
      </c>
      <c r="I4086" s="106"/>
      <c r="J4086" s="114"/>
      <c r="K4086" s="91"/>
    </row>
    <row r="4087" spans="1:11" s="30" customFormat="1" ht="41.25" customHeight="1" thickBot="1" x14ac:dyDescent="0.3">
      <c r="A4087" s="113"/>
      <c r="B4087" s="93"/>
      <c r="C4087" s="55"/>
      <c r="D4087" s="94" t="e">
        <f>VLOOKUP($C4086:$C$5004,$C$27:$D$5004,2,0)</f>
        <v>#N/A</v>
      </c>
      <c r="E4087" s="99"/>
      <c r="F4087" s="60" t="e">
        <f>VLOOKUP($E4087:$E$5004,'PLANO DE APLICAÇÃO'!$A$5:$B$1002,2,0)</f>
        <v>#N/A</v>
      </c>
      <c r="G4087" s="28"/>
      <c r="H4087" s="29" t="str">
        <f>IF(G4087=1,'ANEXO RP14'!$A$51,(IF(G4087=2,'ANEXO RP14'!$A$52,(IF(G4087=3,'ANEXO RP14'!$A$53,(IF(G4087=4,'ANEXO RP14'!$A$54,(IF(G4087=5,'ANEXO RP14'!$A$55,(IF(G4087=6,'ANEXO RP14'!$A$56,(IF(G4087=7,'ANEXO RP14'!$A$57,(IF(G4087=8,'ANEXO RP14'!$A$58,(IF(G4087=9,'ANEXO RP14'!$A$59,(IF(G4087=10,'ANEXO RP14'!$A$60,(IF(G4087=11,'ANEXO RP14'!$A$61,(IF(G4087=12,'ANEXO RP14'!$A$62,(IF(G4087=13,'ANEXO RP14'!$A$63,(IF(G4087=14,'ANEXO RP14'!$A$64,(IF(G4087=15,'ANEXO RP14'!$A$65,(IF(G4087=16,'ANEXO RP14'!$A$66," ")))))))))))))))))))))))))))))))</f>
        <v xml:space="preserve"> </v>
      </c>
      <c r="I4087" s="106"/>
      <c r="J4087" s="114"/>
      <c r="K4087" s="91"/>
    </row>
    <row r="4088" spans="1:11" s="30" customFormat="1" ht="41.25" customHeight="1" thickBot="1" x14ac:dyDescent="0.3">
      <c r="A4088" s="113"/>
      <c r="B4088" s="93"/>
      <c r="C4088" s="55"/>
      <c r="D4088" s="94" t="e">
        <f>VLOOKUP($C4087:$C$5004,$C$27:$D$5004,2,0)</f>
        <v>#N/A</v>
      </c>
      <c r="E4088" s="99"/>
      <c r="F4088" s="60" t="e">
        <f>VLOOKUP($E4088:$E$5004,'PLANO DE APLICAÇÃO'!$A$5:$B$1002,2,0)</f>
        <v>#N/A</v>
      </c>
      <c r="G4088" s="28"/>
      <c r="H4088" s="29" t="str">
        <f>IF(G4088=1,'ANEXO RP14'!$A$51,(IF(G4088=2,'ANEXO RP14'!$A$52,(IF(G4088=3,'ANEXO RP14'!$A$53,(IF(G4088=4,'ANEXO RP14'!$A$54,(IF(G4088=5,'ANEXO RP14'!$A$55,(IF(G4088=6,'ANEXO RP14'!$A$56,(IF(G4088=7,'ANEXO RP14'!$A$57,(IF(G4088=8,'ANEXO RP14'!$A$58,(IF(G4088=9,'ANEXO RP14'!$A$59,(IF(G4088=10,'ANEXO RP14'!$A$60,(IF(G4088=11,'ANEXO RP14'!$A$61,(IF(G4088=12,'ANEXO RP14'!$A$62,(IF(G4088=13,'ANEXO RP14'!$A$63,(IF(G4088=14,'ANEXO RP14'!$A$64,(IF(G4088=15,'ANEXO RP14'!$A$65,(IF(G4088=16,'ANEXO RP14'!$A$66," ")))))))))))))))))))))))))))))))</f>
        <v xml:space="preserve"> </v>
      </c>
      <c r="I4088" s="106"/>
      <c r="J4088" s="114"/>
      <c r="K4088" s="91"/>
    </row>
    <row r="4089" spans="1:11" s="30" customFormat="1" ht="41.25" customHeight="1" thickBot="1" x14ac:dyDescent="0.3">
      <c r="A4089" s="113"/>
      <c r="B4089" s="93"/>
      <c r="C4089" s="55"/>
      <c r="D4089" s="94" t="e">
        <f>VLOOKUP($C4088:$C$5004,$C$27:$D$5004,2,0)</f>
        <v>#N/A</v>
      </c>
      <c r="E4089" s="99"/>
      <c r="F4089" s="60" t="e">
        <f>VLOOKUP($E4089:$E$5004,'PLANO DE APLICAÇÃO'!$A$5:$B$1002,2,0)</f>
        <v>#N/A</v>
      </c>
      <c r="G4089" s="28"/>
      <c r="H4089" s="29" t="str">
        <f>IF(G4089=1,'ANEXO RP14'!$A$51,(IF(G4089=2,'ANEXO RP14'!$A$52,(IF(G4089=3,'ANEXO RP14'!$A$53,(IF(G4089=4,'ANEXO RP14'!$A$54,(IF(G4089=5,'ANEXO RP14'!$A$55,(IF(G4089=6,'ANEXO RP14'!$A$56,(IF(G4089=7,'ANEXO RP14'!$A$57,(IF(G4089=8,'ANEXO RP14'!$A$58,(IF(G4089=9,'ANEXO RP14'!$A$59,(IF(G4089=10,'ANEXO RP14'!$A$60,(IF(G4089=11,'ANEXO RP14'!$A$61,(IF(G4089=12,'ANEXO RP14'!$A$62,(IF(G4089=13,'ANEXO RP14'!$A$63,(IF(G4089=14,'ANEXO RP14'!$A$64,(IF(G4089=15,'ANEXO RP14'!$A$65,(IF(G4089=16,'ANEXO RP14'!$A$66," ")))))))))))))))))))))))))))))))</f>
        <v xml:space="preserve"> </v>
      </c>
      <c r="I4089" s="106"/>
      <c r="J4089" s="114"/>
      <c r="K4089" s="91"/>
    </row>
    <row r="4090" spans="1:11" s="30" customFormat="1" ht="41.25" customHeight="1" thickBot="1" x14ac:dyDescent="0.3">
      <c r="A4090" s="113"/>
      <c r="B4090" s="93"/>
      <c r="C4090" s="55"/>
      <c r="D4090" s="94" t="e">
        <f>VLOOKUP($C4089:$C$5004,$C$27:$D$5004,2,0)</f>
        <v>#N/A</v>
      </c>
      <c r="E4090" s="99"/>
      <c r="F4090" s="60" t="e">
        <f>VLOOKUP($E4090:$E$5004,'PLANO DE APLICAÇÃO'!$A$5:$B$1002,2,0)</f>
        <v>#N/A</v>
      </c>
      <c r="G4090" s="28"/>
      <c r="H4090" s="29" t="str">
        <f>IF(G4090=1,'ANEXO RP14'!$A$51,(IF(G4090=2,'ANEXO RP14'!$A$52,(IF(G4090=3,'ANEXO RP14'!$A$53,(IF(G4090=4,'ANEXO RP14'!$A$54,(IF(G4090=5,'ANEXO RP14'!$A$55,(IF(G4090=6,'ANEXO RP14'!$A$56,(IF(G4090=7,'ANEXO RP14'!$A$57,(IF(G4090=8,'ANEXO RP14'!$A$58,(IF(G4090=9,'ANEXO RP14'!$A$59,(IF(G4090=10,'ANEXO RP14'!$A$60,(IF(G4090=11,'ANEXO RP14'!$A$61,(IF(G4090=12,'ANEXO RP14'!$A$62,(IF(G4090=13,'ANEXO RP14'!$A$63,(IF(G4090=14,'ANEXO RP14'!$A$64,(IF(G4090=15,'ANEXO RP14'!$A$65,(IF(G4090=16,'ANEXO RP14'!$A$66," ")))))))))))))))))))))))))))))))</f>
        <v xml:space="preserve"> </v>
      </c>
      <c r="I4090" s="106"/>
      <c r="J4090" s="114"/>
      <c r="K4090" s="91"/>
    </row>
    <row r="4091" spans="1:11" s="30" customFormat="1" ht="41.25" customHeight="1" thickBot="1" x14ac:dyDescent="0.3">
      <c r="A4091" s="113"/>
      <c r="B4091" s="93"/>
      <c r="C4091" s="55"/>
      <c r="D4091" s="94" t="e">
        <f>VLOOKUP($C4090:$C$5004,$C$27:$D$5004,2,0)</f>
        <v>#N/A</v>
      </c>
      <c r="E4091" s="99"/>
      <c r="F4091" s="60" t="e">
        <f>VLOOKUP($E4091:$E$5004,'PLANO DE APLICAÇÃO'!$A$5:$B$1002,2,0)</f>
        <v>#N/A</v>
      </c>
      <c r="G4091" s="28"/>
      <c r="H4091" s="29" t="str">
        <f>IF(G4091=1,'ANEXO RP14'!$A$51,(IF(G4091=2,'ANEXO RP14'!$A$52,(IF(G4091=3,'ANEXO RP14'!$A$53,(IF(G4091=4,'ANEXO RP14'!$A$54,(IF(G4091=5,'ANEXO RP14'!$A$55,(IF(G4091=6,'ANEXO RP14'!$A$56,(IF(G4091=7,'ANEXO RP14'!$A$57,(IF(G4091=8,'ANEXO RP14'!$A$58,(IF(G4091=9,'ANEXO RP14'!$A$59,(IF(G4091=10,'ANEXO RP14'!$A$60,(IF(G4091=11,'ANEXO RP14'!$A$61,(IF(G4091=12,'ANEXO RP14'!$A$62,(IF(G4091=13,'ANEXO RP14'!$A$63,(IF(G4091=14,'ANEXO RP14'!$A$64,(IF(G4091=15,'ANEXO RP14'!$A$65,(IF(G4091=16,'ANEXO RP14'!$A$66," ")))))))))))))))))))))))))))))))</f>
        <v xml:space="preserve"> </v>
      </c>
      <c r="I4091" s="106"/>
      <c r="J4091" s="114"/>
      <c r="K4091" s="91"/>
    </row>
    <row r="4092" spans="1:11" s="30" customFormat="1" ht="41.25" customHeight="1" thickBot="1" x14ac:dyDescent="0.3">
      <c r="A4092" s="113"/>
      <c r="B4092" s="93"/>
      <c r="C4092" s="55"/>
      <c r="D4092" s="94" t="e">
        <f>VLOOKUP($C4091:$C$5004,$C$27:$D$5004,2,0)</f>
        <v>#N/A</v>
      </c>
      <c r="E4092" s="99"/>
      <c r="F4092" s="60" t="e">
        <f>VLOOKUP($E4092:$E$5004,'PLANO DE APLICAÇÃO'!$A$5:$B$1002,2,0)</f>
        <v>#N/A</v>
      </c>
      <c r="G4092" s="28"/>
      <c r="H4092" s="29" t="str">
        <f>IF(G4092=1,'ANEXO RP14'!$A$51,(IF(G4092=2,'ANEXO RP14'!$A$52,(IF(G4092=3,'ANEXO RP14'!$A$53,(IF(G4092=4,'ANEXO RP14'!$A$54,(IF(G4092=5,'ANEXO RP14'!$A$55,(IF(G4092=6,'ANEXO RP14'!$A$56,(IF(G4092=7,'ANEXO RP14'!$A$57,(IF(G4092=8,'ANEXO RP14'!$A$58,(IF(G4092=9,'ANEXO RP14'!$A$59,(IF(G4092=10,'ANEXO RP14'!$A$60,(IF(G4092=11,'ANEXO RP14'!$A$61,(IF(G4092=12,'ANEXO RP14'!$A$62,(IF(G4092=13,'ANEXO RP14'!$A$63,(IF(G4092=14,'ANEXO RP14'!$A$64,(IF(G4092=15,'ANEXO RP14'!$A$65,(IF(G4092=16,'ANEXO RP14'!$A$66," ")))))))))))))))))))))))))))))))</f>
        <v xml:space="preserve"> </v>
      </c>
      <c r="I4092" s="106"/>
      <c r="J4092" s="114"/>
      <c r="K4092" s="91"/>
    </row>
    <row r="4093" spans="1:11" s="30" customFormat="1" ht="41.25" customHeight="1" thickBot="1" x14ac:dyDescent="0.3">
      <c r="A4093" s="113"/>
      <c r="B4093" s="93"/>
      <c r="C4093" s="55"/>
      <c r="D4093" s="94" t="e">
        <f>VLOOKUP($C4092:$C$5004,$C$27:$D$5004,2,0)</f>
        <v>#N/A</v>
      </c>
      <c r="E4093" s="99"/>
      <c r="F4093" s="60" t="e">
        <f>VLOOKUP($E4093:$E$5004,'PLANO DE APLICAÇÃO'!$A$5:$B$1002,2,0)</f>
        <v>#N/A</v>
      </c>
      <c r="G4093" s="28"/>
      <c r="H4093" s="29" t="str">
        <f>IF(G4093=1,'ANEXO RP14'!$A$51,(IF(G4093=2,'ANEXO RP14'!$A$52,(IF(G4093=3,'ANEXO RP14'!$A$53,(IF(G4093=4,'ANEXO RP14'!$A$54,(IF(G4093=5,'ANEXO RP14'!$A$55,(IF(G4093=6,'ANEXO RP14'!$A$56,(IF(G4093=7,'ANEXO RP14'!$A$57,(IF(G4093=8,'ANEXO RP14'!$A$58,(IF(G4093=9,'ANEXO RP14'!$A$59,(IF(G4093=10,'ANEXO RP14'!$A$60,(IF(G4093=11,'ANEXO RP14'!$A$61,(IF(G4093=12,'ANEXO RP14'!$A$62,(IF(G4093=13,'ANEXO RP14'!$A$63,(IF(G4093=14,'ANEXO RP14'!$A$64,(IF(G4093=15,'ANEXO RP14'!$A$65,(IF(G4093=16,'ANEXO RP14'!$A$66," ")))))))))))))))))))))))))))))))</f>
        <v xml:space="preserve"> </v>
      </c>
      <c r="I4093" s="106"/>
      <c r="J4093" s="114"/>
      <c r="K4093" s="91"/>
    </row>
    <row r="4094" spans="1:11" s="30" customFormat="1" ht="41.25" customHeight="1" thickBot="1" x14ac:dyDescent="0.3">
      <c r="A4094" s="113"/>
      <c r="B4094" s="93"/>
      <c r="C4094" s="55"/>
      <c r="D4094" s="94" t="e">
        <f>VLOOKUP($C4093:$C$5004,$C$27:$D$5004,2,0)</f>
        <v>#N/A</v>
      </c>
      <c r="E4094" s="99"/>
      <c r="F4094" s="60" t="e">
        <f>VLOOKUP($E4094:$E$5004,'PLANO DE APLICAÇÃO'!$A$5:$B$1002,2,0)</f>
        <v>#N/A</v>
      </c>
      <c r="G4094" s="28"/>
      <c r="H4094" s="29" t="str">
        <f>IF(G4094=1,'ANEXO RP14'!$A$51,(IF(G4094=2,'ANEXO RP14'!$A$52,(IF(G4094=3,'ANEXO RP14'!$A$53,(IF(G4094=4,'ANEXO RP14'!$A$54,(IF(G4094=5,'ANEXO RP14'!$A$55,(IF(G4094=6,'ANEXO RP14'!$A$56,(IF(G4094=7,'ANEXO RP14'!$A$57,(IF(G4094=8,'ANEXO RP14'!$A$58,(IF(G4094=9,'ANEXO RP14'!$A$59,(IF(G4094=10,'ANEXO RP14'!$A$60,(IF(G4094=11,'ANEXO RP14'!$A$61,(IF(G4094=12,'ANEXO RP14'!$A$62,(IF(G4094=13,'ANEXO RP14'!$A$63,(IF(G4094=14,'ANEXO RP14'!$A$64,(IF(G4094=15,'ANEXO RP14'!$A$65,(IF(G4094=16,'ANEXO RP14'!$A$66," ")))))))))))))))))))))))))))))))</f>
        <v xml:space="preserve"> </v>
      </c>
      <c r="I4094" s="106"/>
      <c r="J4094" s="114"/>
      <c r="K4094" s="91"/>
    </row>
    <row r="4095" spans="1:11" s="30" customFormat="1" ht="41.25" customHeight="1" thickBot="1" x14ac:dyDescent="0.3">
      <c r="A4095" s="113"/>
      <c r="B4095" s="93"/>
      <c r="C4095" s="55"/>
      <c r="D4095" s="94" t="e">
        <f>VLOOKUP($C4094:$C$5004,$C$27:$D$5004,2,0)</f>
        <v>#N/A</v>
      </c>
      <c r="E4095" s="99"/>
      <c r="F4095" s="60" t="e">
        <f>VLOOKUP($E4095:$E$5004,'PLANO DE APLICAÇÃO'!$A$5:$B$1002,2,0)</f>
        <v>#N/A</v>
      </c>
      <c r="G4095" s="28"/>
      <c r="H4095" s="29" t="str">
        <f>IF(G4095=1,'ANEXO RP14'!$A$51,(IF(G4095=2,'ANEXO RP14'!$A$52,(IF(G4095=3,'ANEXO RP14'!$A$53,(IF(G4095=4,'ANEXO RP14'!$A$54,(IF(G4095=5,'ANEXO RP14'!$A$55,(IF(G4095=6,'ANEXO RP14'!$A$56,(IF(G4095=7,'ANEXO RP14'!$A$57,(IF(G4095=8,'ANEXO RP14'!$A$58,(IF(G4095=9,'ANEXO RP14'!$A$59,(IF(G4095=10,'ANEXO RP14'!$A$60,(IF(G4095=11,'ANEXO RP14'!$A$61,(IF(G4095=12,'ANEXO RP14'!$A$62,(IF(G4095=13,'ANEXO RP14'!$A$63,(IF(G4095=14,'ANEXO RP14'!$A$64,(IF(G4095=15,'ANEXO RP14'!$A$65,(IF(G4095=16,'ANEXO RP14'!$A$66," ")))))))))))))))))))))))))))))))</f>
        <v xml:space="preserve"> </v>
      </c>
      <c r="I4095" s="106"/>
      <c r="J4095" s="114"/>
      <c r="K4095" s="91"/>
    </row>
    <row r="4096" spans="1:11" s="30" customFormat="1" ht="41.25" customHeight="1" thickBot="1" x14ac:dyDescent="0.3">
      <c r="A4096" s="113"/>
      <c r="B4096" s="93"/>
      <c r="C4096" s="55"/>
      <c r="D4096" s="94" t="e">
        <f>VLOOKUP($C4095:$C$5004,$C$27:$D$5004,2,0)</f>
        <v>#N/A</v>
      </c>
      <c r="E4096" s="99"/>
      <c r="F4096" s="60" t="e">
        <f>VLOOKUP($E4096:$E$5004,'PLANO DE APLICAÇÃO'!$A$5:$B$1002,2,0)</f>
        <v>#N/A</v>
      </c>
      <c r="G4096" s="28"/>
      <c r="H4096" s="29" t="str">
        <f>IF(G4096=1,'ANEXO RP14'!$A$51,(IF(G4096=2,'ANEXO RP14'!$A$52,(IF(G4096=3,'ANEXO RP14'!$A$53,(IF(G4096=4,'ANEXO RP14'!$A$54,(IF(G4096=5,'ANEXO RP14'!$A$55,(IF(G4096=6,'ANEXO RP14'!$A$56,(IF(G4096=7,'ANEXO RP14'!$A$57,(IF(G4096=8,'ANEXO RP14'!$A$58,(IF(G4096=9,'ANEXO RP14'!$A$59,(IF(G4096=10,'ANEXO RP14'!$A$60,(IF(G4096=11,'ANEXO RP14'!$A$61,(IF(G4096=12,'ANEXO RP14'!$A$62,(IF(G4096=13,'ANEXO RP14'!$A$63,(IF(G4096=14,'ANEXO RP14'!$A$64,(IF(G4096=15,'ANEXO RP14'!$A$65,(IF(G4096=16,'ANEXO RP14'!$A$66," ")))))))))))))))))))))))))))))))</f>
        <v xml:space="preserve"> </v>
      </c>
      <c r="I4096" s="106"/>
      <c r="J4096" s="114"/>
      <c r="K4096" s="91"/>
    </row>
    <row r="4097" spans="1:11" s="30" customFormat="1" ht="41.25" customHeight="1" thickBot="1" x14ac:dyDescent="0.3">
      <c r="A4097" s="113"/>
      <c r="B4097" s="93"/>
      <c r="C4097" s="55"/>
      <c r="D4097" s="94" t="e">
        <f>VLOOKUP($C4096:$C$5004,$C$27:$D$5004,2,0)</f>
        <v>#N/A</v>
      </c>
      <c r="E4097" s="99"/>
      <c r="F4097" s="60" t="e">
        <f>VLOOKUP($E4097:$E$5004,'PLANO DE APLICAÇÃO'!$A$5:$B$1002,2,0)</f>
        <v>#N/A</v>
      </c>
      <c r="G4097" s="28"/>
      <c r="H4097" s="29" t="str">
        <f>IF(G4097=1,'ANEXO RP14'!$A$51,(IF(G4097=2,'ANEXO RP14'!$A$52,(IF(G4097=3,'ANEXO RP14'!$A$53,(IF(G4097=4,'ANEXO RP14'!$A$54,(IF(G4097=5,'ANEXO RP14'!$A$55,(IF(G4097=6,'ANEXO RP14'!$A$56,(IF(G4097=7,'ANEXO RP14'!$A$57,(IF(G4097=8,'ANEXO RP14'!$A$58,(IF(G4097=9,'ANEXO RP14'!$A$59,(IF(G4097=10,'ANEXO RP14'!$A$60,(IF(G4097=11,'ANEXO RP14'!$A$61,(IF(G4097=12,'ANEXO RP14'!$A$62,(IF(G4097=13,'ANEXO RP14'!$A$63,(IF(G4097=14,'ANEXO RP14'!$A$64,(IF(G4097=15,'ANEXO RP14'!$A$65,(IF(G4097=16,'ANEXO RP14'!$A$66," ")))))))))))))))))))))))))))))))</f>
        <v xml:space="preserve"> </v>
      </c>
      <c r="I4097" s="106"/>
      <c r="J4097" s="114"/>
      <c r="K4097" s="91"/>
    </row>
    <row r="4098" spans="1:11" s="30" customFormat="1" ht="41.25" customHeight="1" thickBot="1" x14ac:dyDescent="0.3">
      <c r="A4098" s="113"/>
      <c r="B4098" s="93"/>
      <c r="C4098" s="55"/>
      <c r="D4098" s="94" t="e">
        <f>VLOOKUP($C4097:$C$5004,$C$27:$D$5004,2,0)</f>
        <v>#N/A</v>
      </c>
      <c r="E4098" s="99"/>
      <c r="F4098" s="60" t="e">
        <f>VLOOKUP($E4098:$E$5004,'PLANO DE APLICAÇÃO'!$A$5:$B$1002,2,0)</f>
        <v>#N/A</v>
      </c>
      <c r="G4098" s="28"/>
      <c r="H4098" s="29" t="str">
        <f>IF(G4098=1,'ANEXO RP14'!$A$51,(IF(G4098=2,'ANEXO RP14'!$A$52,(IF(G4098=3,'ANEXO RP14'!$A$53,(IF(G4098=4,'ANEXO RP14'!$A$54,(IF(G4098=5,'ANEXO RP14'!$A$55,(IF(G4098=6,'ANEXO RP14'!$A$56,(IF(G4098=7,'ANEXO RP14'!$A$57,(IF(G4098=8,'ANEXO RP14'!$A$58,(IF(G4098=9,'ANEXO RP14'!$A$59,(IF(G4098=10,'ANEXO RP14'!$A$60,(IF(G4098=11,'ANEXO RP14'!$A$61,(IF(G4098=12,'ANEXO RP14'!$A$62,(IF(G4098=13,'ANEXO RP14'!$A$63,(IF(G4098=14,'ANEXO RP14'!$A$64,(IF(G4098=15,'ANEXO RP14'!$A$65,(IF(G4098=16,'ANEXO RP14'!$A$66," ")))))))))))))))))))))))))))))))</f>
        <v xml:space="preserve"> </v>
      </c>
      <c r="I4098" s="106"/>
      <c r="J4098" s="114"/>
      <c r="K4098" s="91"/>
    </row>
    <row r="4099" spans="1:11" s="30" customFormat="1" ht="41.25" customHeight="1" thickBot="1" x14ac:dyDescent="0.3">
      <c r="A4099" s="113"/>
      <c r="B4099" s="93"/>
      <c r="C4099" s="55"/>
      <c r="D4099" s="94" t="e">
        <f>VLOOKUP($C4098:$C$5004,$C$27:$D$5004,2,0)</f>
        <v>#N/A</v>
      </c>
      <c r="E4099" s="99"/>
      <c r="F4099" s="60" t="e">
        <f>VLOOKUP($E4099:$E$5004,'PLANO DE APLICAÇÃO'!$A$5:$B$1002,2,0)</f>
        <v>#N/A</v>
      </c>
      <c r="G4099" s="28"/>
      <c r="H4099" s="29" t="str">
        <f>IF(G4099=1,'ANEXO RP14'!$A$51,(IF(G4099=2,'ANEXO RP14'!$A$52,(IF(G4099=3,'ANEXO RP14'!$A$53,(IF(G4099=4,'ANEXO RP14'!$A$54,(IF(G4099=5,'ANEXO RP14'!$A$55,(IF(G4099=6,'ANEXO RP14'!$A$56,(IF(G4099=7,'ANEXO RP14'!$A$57,(IF(G4099=8,'ANEXO RP14'!$A$58,(IF(G4099=9,'ANEXO RP14'!$A$59,(IF(G4099=10,'ANEXO RP14'!$A$60,(IF(G4099=11,'ANEXO RP14'!$A$61,(IF(G4099=12,'ANEXO RP14'!$A$62,(IF(G4099=13,'ANEXO RP14'!$A$63,(IF(G4099=14,'ANEXO RP14'!$A$64,(IF(G4099=15,'ANEXO RP14'!$A$65,(IF(G4099=16,'ANEXO RP14'!$A$66," ")))))))))))))))))))))))))))))))</f>
        <v xml:space="preserve"> </v>
      </c>
      <c r="I4099" s="106"/>
      <c r="J4099" s="114"/>
      <c r="K4099" s="91"/>
    </row>
    <row r="4100" spans="1:11" s="30" customFormat="1" ht="41.25" customHeight="1" thickBot="1" x14ac:dyDescent="0.3">
      <c r="A4100" s="113"/>
      <c r="B4100" s="93"/>
      <c r="C4100" s="55"/>
      <c r="D4100" s="94" t="e">
        <f>VLOOKUP($C4099:$C$5004,$C$27:$D$5004,2,0)</f>
        <v>#N/A</v>
      </c>
      <c r="E4100" s="99"/>
      <c r="F4100" s="60" t="e">
        <f>VLOOKUP($E4100:$E$5004,'PLANO DE APLICAÇÃO'!$A$5:$B$1002,2,0)</f>
        <v>#N/A</v>
      </c>
      <c r="G4100" s="28"/>
      <c r="H4100" s="29" t="str">
        <f>IF(G4100=1,'ANEXO RP14'!$A$51,(IF(G4100=2,'ANEXO RP14'!$A$52,(IF(G4100=3,'ANEXO RP14'!$A$53,(IF(G4100=4,'ANEXO RP14'!$A$54,(IF(G4100=5,'ANEXO RP14'!$A$55,(IF(G4100=6,'ANEXO RP14'!$A$56,(IF(G4100=7,'ANEXO RP14'!$A$57,(IF(G4100=8,'ANEXO RP14'!$A$58,(IF(G4100=9,'ANEXO RP14'!$A$59,(IF(G4100=10,'ANEXO RP14'!$A$60,(IF(G4100=11,'ANEXO RP14'!$A$61,(IF(G4100=12,'ANEXO RP14'!$A$62,(IF(G4100=13,'ANEXO RP14'!$A$63,(IF(G4100=14,'ANEXO RP14'!$A$64,(IF(G4100=15,'ANEXO RP14'!$A$65,(IF(G4100=16,'ANEXO RP14'!$A$66," ")))))))))))))))))))))))))))))))</f>
        <v xml:space="preserve"> </v>
      </c>
      <c r="I4100" s="106"/>
      <c r="J4100" s="114"/>
      <c r="K4100" s="91"/>
    </row>
    <row r="4101" spans="1:11" s="30" customFormat="1" ht="41.25" customHeight="1" thickBot="1" x14ac:dyDescent="0.3">
      <c r="A4101" s="113"/>
      <c r="B4101" s="93"/>
      <c r="C4101" s="55"/>
      <c r="D4101" s="94" t="e">
        <f>VLOOKUP($C4100:$C$5004,$C$27:$D$5004,2,0)</f>
        <v>#N/A</v>
      </c>
      <c r="E4101" s="99"/>
      <c r="F4101" s="60" t="e">
        <f>VLOOKUP($E4101:$E$5004,'PLANO DE APLICAÇÃO'!$A$5:$B$1002,2,0)</f>
        <v>#N/A</v>
      </c>
      <c r="G4101" s="28"/>
      <c r="H4101" s="29" t="str">
        <f>IF(G4101=1,'ANEXO RP14'!$A$51,(IF(G4101=2,'ANEXO RP14'!$A$52,(IF(G4101=3,'ANEXO RP14'!$A$53,(IF(G4101=4,'ANEXO RP14'!$A$54,(IF(G4101=5,'ANEXO RP14'!$A$55,(IF(G4101=6,'ANEXO RP14'!$A$56,(IF(G4101=7,'ANEXO RP14'!$A$57,(IF(G4101=8,'ANEXO RP14'!$A$58,(IF(G4101=9,'ANEXO RP14'!$A$59,(IF(G4101=10,'ANEXO RP14'!$A$60,(IF(G4101=11,'ANEXO RP14'!$A$61,(IF(G4101=12,'ANEXO RP14'!$A$62,(IF(G4101=13,'ANEXO RP14'!$A$63,(IF(G4101=14,'ANEXO RP14'!$A$64,(IF(G4101=15,'ANEXO RP14'!$A$65,(IF(G4101=16,'ANEXO RP14'!$A$66," ")))))))))))))))))))))))))))))))</f>
        <v xml:space="preserve"> </v>
      </c>
      <c r="I4101" s="106"/>
      <c r="J4101" s="114"/>
      <c r="K4101" s="91"/>
    </row>
    <row r="4102" spans="1:11" s="30" customFormat="1" ht="41.25" customHeight="1" thickBot="1" x14ac:dyDescent="0.3">
      <c r="A4102" s="113"/>
      <c r="B4102" s="93"/>
      <c r="C4102" s="55"/>
      <c r="D4102" s="94" t="e">
        <f>VLOOKUP($C4101:$C$5004,$C$27:$D$5004,2,0)</f>
        <v>#N/A</v>
      </c>
      <c r="E4102" s="99"/>
      <c r="F4102" s="60" t="e">
        <f>VLOOKUP($E4102:$E$5004,'PLANO DE APLICAÇÃO'!$A$5:$B$1002,2,0)</f>
        <v>#N/A</v>
      </c>
      <c r="G4102" s="28"/>
      <c r="H4102" s="29" t="str">
        <f>IF(G4102=1,'ANEXO RP14'!$A$51,(IF(G4102=2,'ANEXO RP14'!$A$52,(IF(G4102=3,'ANEXO RP14'!$A$53,(IF(G4102=4,'ANEXO RP14'!$A$54,(IF(G4102=5,'ANEXO RP14'!$A$55,(IF(G4102=6,'ANEXO RP14'!$A$56,(IF(G4102=7,'ANEXO RP14'!$A$57,(IF(G4102=8,'ANEXO RP14'!$A$58,(IF(G4102=9,'ANEXO RP14'!$A$59,(IF(G4102=10,'ANEXO RP14'!$A$60,(IF(G4102=11,'ANEXO RP14'!$A$61,(IF(G4102=12,'ANEXO RP14'!$A$62,(IF(G4102=13,'ANEXO RP14'!$A$63,(IF(G4102=14,'ANEXO RP14'!$A$64,(IF(G4102=15,'ANEXO RP14'!$A$65,(IF(G4102=16,'ANEXO RP14'!$A$66," ")))))))))))))))))))))))))))))))</f>
        <v xml:space="preserve"> </v>
      </c>
      <c r="I4102" s="106"/>
      <c r="J4102" s="114"/>
      <c r="K4102" s="91"/>
    </row>
    <row r="4103" spans="1:11" s="30" customFormat="1" ht="41.25" customHeight="1" thickBot="1" x14ac:dyDescent="0.3">
      <c r="A4103" s="113"/>
      <c r="B4103" s="93"/>
      <c r="C4103" s="55"/>
      <c r="D4103" s="94" t="e">
        <f>VLOOKUP($C4102:$C$5004,$C$27:$D$5004,2,0)</f>
        <v>#N/A</v>
      </c>
      <c r="E4103" s="99"/>
      <c r="F4103" s="60" t="e">
        <f>VLOOKUP($E4103:$E$5004,'PLANO DE APLICAÇÃO'!$A$5:$B$1002,2,0)</f>
        <v>#N/A</v>
      </c>
      <c r="G4103" s="28"/>
      <c r="H4103" s="29" t="str">
        <f>IF(G4103=1,'ANEXO RP14'!$A$51,(IF(G4103=2,'ANEXO RP14'!$A$52,(IF(G4103=3,'ANEXO RP14'!$A$53,(IF(G4103=4,'ANEXO RP14'!$A$54,(IF(G4103=5,'ANEXO RP14'!$A$55,(IF(G4103=6,'ANEXO RP14'!$A$56,(IF(G4103=7,'ANEXO RP14'!$A$57,(IF(G4103=8,'ANEXO RP14'!$A$58,(IF(G4103=9,'ANEXO RP14'!$A$59,(IF(G4103=10,'ANEXO RP14'!$A$60,(IF(G4103=11,'ANEXO RP14'!$A$61,(IF(G4103=12,'ANEXO RP14'!$A$62,(IF(G4103=13,'ANEXO RP14'!$A$63,(IF(G4103=14,'ANEXO RP14'!$A$64,(IF(G4103=15,'ANEXO RP14'!$A$65,(IF(G4103=16,'ANEXO RP14'!$A$66," ")))))))))))))))))))))))))))))))</f>
        <v xml:space="preserve"> </v>
      </c>
      <c r="I4103" s="106"/>
      <c r="J4103" s="114"/>
      <c r="K4103" s="91"/>
    </row>
    <row r="4104" spans="1:11" s="30" customFormat="1" ht="41.25" customHeight="1" thickBot="1" x14ac:dyDescent="0.3">
      <c r="A4104" s="113"/>
      <c r="B4104" s="93"/>
      <c r="C4104" s="55"/>
      <c r="D4104" s="94" t="e">
        <f>VLOOKUP($C4103:$C$5004,$C$27:$D$5004,2,0)</f>
        <v>#N/A</v>
      </c>
      <c r="E4104" s="99"/>
      <c r="F4104" s="60" t="e">
        <f>VLOOKUP($E4104:$E$5004,'PLANO DE APLICAÇÃO'!$A$5:$B$1002,2,0)</f>
        <v>#N/A</v>
      </c>
      <c r="G4104" s="28"/>
      <c r="H4104" s="29" t="str">
        <f>IF(G4104=1,'ANEXO RP14'!$A$51,(IF(G4104=2,'ANEXO RP14'!$A$52,(IF(G4104=3,'ANEXO RP14'!$A$53,(IF(G4104=4,'ANEXO RP14'!$A$54,(IF(G4104=5,'ANEXO RP14'!$A$55,(IF(G4104=6,'ANEXO RP14'!$A$56,(IF(G4104=7,'ANEXO RP14'!$A$57,(IF(G4104=8,'ANEXO RP14'!$A$58,(IF(G4104=9,'ANEXO RP14'!$A$59,(IF(G4104=10,'ANEXO RP14'!$A$60,(IF(G4104=11,'ANEXO RP14'!$A$61,(IF(G4104=12,'ANEXO RP14'!$A$62,(IF(G4104=13,'ANEXO RP14'!$A$63,(IF(G4104=14,'ANEXO RP14'!$A$64,(IF(G4104=15,'ANEXO RP14'!$A$65,(IF(G4104=16,'ANEXO RP14'!$A$66," ")))))))))))))))))))))))))))))))</f>
        <v xml:space="preserve"> </v>
      </c>
      <c r="I4104" s="106"/>
      <c r="J4104" s="114"/>
      <c r="K4104" s="91"/>
    </row>
    <row r="4105" spans="1:11" s="30" customFormat="1" ht="41.25" customHeight="1" thickBot="1" x14ac:dyDescent="0.3">
      <c r="A4105" s="113"/>
      <c r="B4105" s="93"/>
      <c r="C4105" s="55"/>
      <c r="D4105" s="94" t="e">
        <f>VLOOKUP($C4104:$C$5004,$C$27:$D$5004,2,0)</f>
        <v>#N/A</v>
      </c>
      <c r="E4105" s="99"/>
      <c r="F4105" s="60" t="e">
        <f>VLOOKUP($E4105:$E$5004,'PLANO DE APLICAÇÃO'!$A$5:$B$1002,2,0)</f>
        <v>#N/A</v>
      </c>
      <c r="G4105" s="28"/>
      <c r="H4105" s="29" t="str">
        <f>IF(G4105=1,'ANEXO RP14'!$A$51,(IF(G4105=2,'ANEXO RP14'!$A$52,(IF(G4105=3,'ANEXO RP14'!$A$53,(IF(G4105=4,'ANEXO RP14'!$A$54,(IF(G4105=5,'ANEXO RP14'!$A$55,(IF(G4105=6,'ANEXO RP14'!$A$56,(IF(G4105=7,'ANEXO RP14'!$A$57,(IF(G4105=8,'ANEXO RP14'!$A$58,(IF(G4105=9,'ANEXO RP14'!$A$59,(IF(G4105=10,'ANEXO RP14'!$A$60,(IF(G4105=11,'ANEXO RP14'!$A$61,(IF(G4105=12,'ANEXO RP14'!$A$62,(IF(G4105=13,'ANEXO RP14'!$A$63,(IF(G4105=14,'ANEXO RP14'!$A$64,(IF(G4105=15,'ANEXO RP14'!$A$65,(IF(G4105=16,'ANEXO RP14'!$A$66," ")))))))))))))))))))))))))))))))</f>
        <v xml:space="preserve"> </v>
      </c>
      <c r="I4105" s="106"/>
      <c r="J4105" s="114"/>
      <c r="K4105" s="91"/>
    </row>
    <row r="4106" spans="1:11" s="30" customFormat="1" ht="41.25" customHeight="1" thickBot="1" x14ac:dyDescent="0.3">
      <c r="A4106" s="113"/>
      <c r="B4106" s="93"/>
      <c r="C4106" s="55"/>
      <c r="D4106" s="94" t="e">
        <f>VLOOKUP($C4105:$C$5004,$C$27:$D$5004,2,0)</f>
        <v>#N/A</v>
      </c>
      <c r="E4106" s="99"/>
      <c r="F4106" s="60" t="e">
        <f>VLOOKUP($E4106:$E$5004,'PLANO DE APLICAÇÃO'!$A$5:$B$1002,2,0)</f>
        <v>#N/A</v>
      </c>
      <c r="G4106" s="28"/>
      <c r="H4106" s="29" t="str">
        <f>IF(G4106=1,'ANEXO RP14'!$A$51,(IF(G4106=2,'ANEXO RP14'!$A$52,(IF(G4106=3,'ANEXO RP14'!$A$53,(IF(G4106=4,'ANEXO RP14'!$A$54,(IF(G4106=5,'ANEXO RP14'!$A$55,(IF(G4106=6,'ANEXO RP14'!$A$56,(IF(G4106=7,'ANEXO RP14'!$A$57,(IF(G4106=8,'ANEXO RP14'!$A$58,(IF(G4106=9,'ANEXO RP14'!$A$59,(IF(G4106=10,'ANEXO RP14'!$A$60,(IF(G4106=11,'ANEXO RP14'!$A$61,(IF(G4106=12,'ANEXO RP14'!$A$62,(IF(G4106=13,'ANEXO RP14'!$A$63,(IF(G4106=14,'ANEXO RP14'!$A$64,(IF(G4106=15,'ANEXO RP14'!$A$65,(IF(G4106=16,'ANEXO RP14'!$A$66," ")))))))))))))))))))))))))))))))</f>
        <v xml:space="preserve"> </v>
      </c>
      <c r="I4106" s="106"/>
      <c r="J4106" s="114"/>
      <c r="K4106" s="91"/>
    </row>
    <row r="4107" spans="1:11" s="30" customFormat="1" ht="41.25" customHeight="1" thickBot="1" x14ac:dyDescent="0.3">
      <c r="A4107" s="113"/>
      <c r="B4107" s="93"/>
      <c r="C4107" s="55"/>
      <c r="D4107" s="94" t="e">
        <f>VLOOKUP($C4106:$C$5004,$C$27:$D$5004,2,0)</f>
        <v>#N/A</v>
      </c>
      <c r="E4107" s="99"/>
      <c r="F4107" s="60" t="e">
        <f>VLOOKUP($E4107:$E$5004,'PLANO DE APLICAÇÃO'!$A$5:$B$1002,2,0)</f>
        <v>#N/A</v>
      </c>
      <c r="G4107" s="28"/>
      <c r="H4107" s="29" t="str">
        <f>IF(G4107=1,'ANEXO RP14'!$A$51,(IF(G4107=2,'ANEXO RP14'!$A$52,(IF(G4107=3,'ANEXO RP14'!$A$53,(IF(G4107=4,'ANEXO RP14'!$A$54,(IF(G4107=5,'ANEXO RP14'!$A$55,(IF(G4107=6,'ANEXO RP14'!$A$56,(IF(G4107=7,'ANEXO RP14'!$A$57,(IF(G4107=8,'ANEXO RP14'!$A$58,(IF(G4107=9,'ANEXO RP14'!$A$59,(IF(G4107=10,'ANEXO RP14'!$A$60,(IF(G4107=11,'ANEXO RP14'!$A$61,(IF(G4107=12,'ANEXO RP14'!$A$62,(IF(G4107=13,'ANEXO RP14'!$A$63,(IF(G4107=14,'ANEXO RP14'!$A$64,(IF(G4107=15,'ANEXO RP14'!$A$65,(IF(G4107=16,'ANEXO RP14'!$A$66," ")))))))))))))))))))))))))))))))</f>
        <v xml:space="preserve"> </v>
      </c>
      <c r="I4107" s="106"/>
      <c r="J4107" s="114"/>
      <c r="K4107" s="91"/>
    </row>
    <row r="4108" spans="1:11" s="30" customFormat="1" ht="41.25" customHeight="1" thickBot="1" x14ac:dyDescent="0.3">
      <c r="A4108" s="113"/>
      <c r="B4108" s="93"/>
      <c r="C4108" s="55"/>
      <c r="D4108" s="94" t="e">
        <f>VLOOKUP($C4107:$C$5004,$C$27:$D$5004,2,0)</f>
        <v>#N/A</v>
      </c>
      <c r="E4108" s="99"/>
      <c r="F4108" s="60" t="e">
        <f>VLOOKUP($E4108:$E$5004,'PLANO DE APLICAÇÃO'!$A$5:$B$1002,2,0)</f>
        <v>#N/A</v>
      </c>
      <c r="G4108" s="28"/>
      <c r="H4108" s="29" t="str">
        <f>IF(G4108=1,'ANEXO RP14'!$A$51,(IF(G4108=2,'ANEXO RP14'!$A$52,(IF(G4108=3,'ANEXO RP14'!$A$53,(IF(G4108=4,'ANEXO RP14'!$A$54,(IF(G4108=5,'ANEXO RP14'!$A$55,(IF(G4108=6,'ANEXO RP14'!$A$56,(IF(G4108=7,'ANEXO RP14'!$A$57,(IF(G4108=8,'ANEXO RP14'!$A$58,(IF(G4108=9,'ANEXO RP14'!$A$59,(IF(G4108=10,'ANEXO RP14'!$A$60,(IF(G4108=11,'ANEXO RP14'!$A$61,(IF(G4108=12,'ANEXO RP14'!$A$62,(IF(G4108=13,'ANEXO RP14'!$A$63,(IF(G4108=14,'ANEXO RP14'!$A$64,(IF(G4108=15,'ANEXO RP14'!$A$65,(IF(G4108=16,'ANEXO RP14'!$A$66," ")))))))))))))))))))))))))))))))</f>
        <v xml:space="preserve"> </v>
      </c>
      <c r="I4108" s="106"/>
      <c r="J4108" s="114"/>
      <c r="K4108" s="91"/>
    </row>
    <row r="4109" spans="1:11" s="30" customFormat="1" ht="41.25" customHeight="1" thickBot="1" x14ac:dyDescent="0.3">
      <c r="A4109" s="113"/>
      <c r="B4109" s="93"/>
      <c r="C4109" s="55"/>
      <c r="D4109" s="94" t="e">
        <f>VLOOKUP($C4108:$C$5004,$C$27:$D$5004,2,0)</f>
        <v>#N/A</v>
      </c>
      <c r="E4109" s="99"/>
      <c r="F4109" s="60" t="e">
        <f>VLOOKUP($E4109:$E$5004,'PLANO DE APLICAÇÃO'!$A$5:$B$1002,2,0)</f>
        <v>#N/A</v>
      </c>
      <c r="G4109" s="28"/>
      <c r="H4109" s="29" t="str">
        <f>IF(G4109=1,'ANEXO RP14'!$A$51,(IF(G4109=2,'ANEXO RP14'!$A$52,(IF(G4109=3,'ANEXO RP14'!$A$53,(IF(G4109=4,'ANEXO RP14'!$A$54,(IF(G4109=5,'ANEXO RP14'!$A$55,(IF(G4109=6,'ANEXO RP14'!$A$56,(IF(G4109=7,'ANEXO RP14'!$A$57,(IF(G4109=8,'ANEXO RP14'!$A$58,(IF(G4109=9,'ANEXO RP14'!$A$59,(IF(G4109=10,'ANEXO RP14'!$A$60,(IF(G4109=11,'ANEXO RP14'!$A$61,(IF(G4109=12,'ANEXO RP14'!$A$62,(IF(G4109=13,'ANEXO RP14'!$A$63,(IF(G4109=14,'ANEXO RP14'!$A$64,(IF(G4109=15,'ANEXO RP14'!$A$65,(IF(G4109=16,'ANEXO RP14'!$A$66," ")))))))))))))))))))))))))))))))</f>
        <v xml:space="preserve"> </v>
      </c>
      <c r="I4109" s="106"/>
      <c r="J4109" s="114"/>
      <c r="K4109" s="91"/>
    </row>
    <row r="4110" spans="1:11" s="30" customFormat="1" ht="41.25" customHeight="1" thickBot="1" x14ac:dyDescent="0.3">
      <c r="A4110" s="113"/>
      <c r="B4110" s="93"/>
      <c r="C4110" s="55"/>
      <c r="D4110" s="94" t="e">
        <f>VLOOKUP($C4109:$C$5004,$C$27:$D$5004,2,0)</f>
        <v>#N/A</v>
      </c>
      <c r="E4110" s="99"/>
      <c r="F4110" s="60" t="e">
        <f>VLOOKUP($E4110:$E$5004,'PLANO DE APLICAÇÃO'!$A$5:$B$1002,2,0)</f>
        <v>#N/A</v>
      </c>
      <c r="G4110" s="28"/>
      <c r="H4110" s="29" t="str">
        <f>IF(G4110=1,'ANEXO RP14'!$A$51,(IF(G4110=2,'ANEXO RP14'!$A$52,(IF(G4110=3,'ANEXO RP14'!$A$53,(IF(G4110=4,'ANEXO RP14'!$A$54,(IF(G4110=5,'ANEXO RP14'!$A$55,(IF(G4110=6,'ANEXO RP14'!$A$56,(IF(G4110=7,'ANEXO RP14'!$A$57,(IF(G4110=8,'ANEXO RP14'!$A$58,(IF(G4110=9,'ANEXO RP14'!$A$59,(IF(G4110=10,'ANEXO RP14'!$A$60,(IF(G4110=11,'ANEXO RP14'!$A$61,(IF(G4110=12,'ANEXO RP14'!$A$62,(IF(G4110=13,'ANEXO RP14'!$A$63,(IF(G4110=14,'ANEXO RP14'!$A$64,(IF(G4110=15,'ANEXO RP14'!$A$65,(IF(G4110=16,'ANEXO RP14'!$A$66," ")))))))))))))))))))))))))))))))</f>
        <v xml:space="preserve"> </v>
      </c>
      <c r="I4110" s="106"/>
      <c r="J4110" s="114"/>
      <c r="K4110" s="91"/>
    </row>
    <row r="4111" spans="1:11" s="30" customFormat="1" ht="41.25" customHeight="1" thickBot="1" x14ac:dyDescent="0.3">
      <c r="A4111" s="113"/>
      <c r="B4111" s="93"/>
      <c r="C4111" s="55"/>
      <c r="D4111" s="94" t="e">
        <f>VLOOKUP($C4110:$C$5004,$C$27:$D$5004,2,0)</f>
        <v>#N/A</v>
      </c>
      <c r="E4111" s="99"/>
      <c r="F4111" s="60" t="e">
        <f>VLOOKUP($E4111:$E$5004,'PLANO DE APLICAÇÃO'!$A$5:$B$1002,2,0)</f>
        <v>#N/A</v>
      </c>
      <c r="G4111" s="28"/>
      <c r="H4111" s="29" t="str">
        <f>IF(G4111=1,'ANEXO RP14'!$A$51,(IF(G4111=2,'ANEXO RP14'!$A$52,(IF(G4111=3,'ANEXO RP14'!$A$53,(IF(G4111=4,'ANEXO RP14'!$A$54,(IF(G4111=5,'ANEXO RP14'!$A$55,(IF(G4111=6,'ANEXO RP14'!$A$56,(IF(G4111=7,'ANEXO RP14'!$A$57,(IF(G4111=8,'ANEXO RP14'!$A$58,(IF(G4111=9,'ANEXO RP14'!$A$59,(IF(G4111=10,'ANEXO RP14'!$A$60,(IF(G4111=11,'ANEXO RP14'!$A$61,(IF(G4111=12,'ANEXO RP14'!$A$62,(IF(G4111=13,'ANEXO RP14'!$A$63,(IF(G4111=14,'ANEXO RP14'!$A$64,(IF(G4111=15,'ANEXO RP14'!$A$65,(IF(G4111=16,'ANEXO RP14'!$A$66," ")))))))))))))))))))))))))))))))</f>
        <v xml:space="preserve"> </v>
      </c>
      <c r="I4111" s="106"/>
      <c r="J4111" s="114"/>
      <c r="K4111" s="91"/>
    </row>
    <row r="4112" spans="1:11" s="30" customFormat="1" ht="41.25" customHeight="1" thickBot="1" x14ac:dyDescent="0.3">
      <c r="A4112" s="113"/>
      <c r="B4112" s="93"/>
      <c r="C4112" s="55"/>
      <c r="D4112" s="94" t="e">
        <f>VLOOKUP($C4111:$C$5004,$C$27:$D$5004,2,0)</f>
        <v>#N/A</v>
      </c>
      <c r="E4112" s="99"/>
      <c r="F4112" s="60" t="e">
        <f>VLOOKUP($E4112:$E$5004,'PLANO DE APLICAÇÃO'!$A$5:$B$1002,2,0)</f>
        <v>#N/A</v>
      </c>
      <c r="G4112" s="28"/>
      <c r="H4112" s="29" t="str">
        <f>IF(G4112=1,'ANEXO RP14'!$A$51,(IF(G4112=2,'ANEXO RP14'!$A$52,(IF(G4112=3,'ANEXO RP14'!$A$53,(IF(G4112=4,'ANEXO RP14'!$A$54,(IF(G4112=5,'ANEXO RP14'!$A$55,(IF(G4112=6,'ANEXO RP14'!$A$56,(IF(G4112=7,'ANEXO RP14'!$A$57,(IF(G4112=8,'ANEXO RP14'!$A$58,(IF(G4112=9,'ANEXO RP14'!$A$59,(IF(G4112=10,'ANEXO RP14'!$A$60,(IF(G4112=11,'ANEXO RP14'!$A$61,(IF(G4112=12,'ANEXO RP14'!$A$62,(IF(G4112=13,'ANEXO RP14'!$A$63,(IF(G4112=14,'ANEXO RP14'!$A$64,(IF(G4112=15,'ANEXO RP14'!$A$65,(IF(G4112=16,'ANEXO RP14'!$A$66," ")))))))))))))))))))))))))))))))</f>
        <v xml:space="preserve"> </v>
      </c>
      <c r="I4112" s="106"/>
      <c r="J4112" s="114"/>
      <c r="K4112" s="91"/>
    </row>
    <row r="4113" spans="1:11" s="30" customFormat="1" ht="41.25" customHeight="1" thickBot="1" x14ac:dyDescent="0.3">
      <c r="A4113" s="113"/>
      <c r="B4113" s="93"/>
      <c r="C4113" s="55"/>
      <c r="D4113" s="94" t="e">
        <f>VLOOKUP($C4112:$C$5004,$C$27:$D$5004,2,0)</f>
        <v>#N/A</v>
      </c>
      <c r="E4113" s="99"/>
      <c r="F4113" s="60" t="e">
        <f>VLOOKUP($E4113:$E$5004,'PLANO DE APLICAÇÃO'!$A$5:$B$1002,2,0)</f>
        <v>#N/A</v>
      </c>
      <c r="G4113" s="28"/>
      <c r="H4113" s="29" t="str">
        <f>IF(G4113=1,'ANEXO RP14'!$A$51,(IF(G4113=2,'ANEXO RP14'!$A$52,(IF(G4113=3,'ANEXO RP14'!$A$53,(IF(G4113=4,'ANEXO RP14'!$A$54,(IF(G4113=5,'ANEXO RP14'!$A$55,(IF(G4113=6,'ANEXO RP14'!$A$56,(IF(G4113=7,'ANEXO RP14'!$A$57,(IF(G4113=8,'ANEXO RP14'!$A$58,(IF(G4113=9,'ANEXO RP14'!$A$59,(IF(G4113=10,'ANEXO RP14'!$A$60,(IF(G4113=11,'ANEXO RP14'!$A$61,(IF(G4113=12,'ANEXO RP14'!$A$62,(IF(G4113=13,'ANEXO RP14'!$A$63,(IF(G4113=14,'ANEXO RP14'!$A$64,(IF(G4113=15,'ANEXO RP14'!$A$65,(IF(G4113=16,'ANEXO RP14'!$A$66," ")))))))))))))))))))))))))))))))</f>
        <v xml:space="preserve"> </v>
      </c>
      <c r="I4113" s="106"/>
      <c r="J4113" s="114"/>
      <c r="K4113" s="91"/>
    </row>
    <row r="4114" spans="1:11" s="30" customFormat="1" ht="41.25" customHeight="1" thickBot="1" x14ac:dyDescent="0.3">
      <c r="A4114" s="113"/>
      <c r="B4114" s="93"/>
      <c r="C4114" s="55"/>
      <c r="D4114" s="94" t="e">
        <f>VLOOKUP($C4113:$C$5004,$C$27:$D$5004,2,0)</f>
        <v>#N/A</v>
      </c>
      <c r="E4114" s="99"/>
      <c r="F4114" s="60" t="e">
        <f>VLOOKUP($E4114:$E$5004,'PLANO DE APLICAÇÃO'!$A$5:$B$1002,2,0)</f>
        <v>#N/A</v>
      </c>
      <c r="G4114" s="28"/>
      <c r="H4114" s="29" t="str">
        <f>IF(G4114=1,'ANEXO RP14'!$A$51,(IF(G4114=2,'ANEXO RP14'!$A$52,(IF(G4114=3,'ANEXO RP14'!$A$53,(IF(G4114=4,'ANEXO RP14'!$A$54,(IF(G4114=5,'ANEXO RP14'!$A$55,(IF(G4114=6,'ANEXO RP14'!$A$56,(IF(G4114=7,'ANEXO RP14'!$A$57,(IF(G4114=8,'ANEXO RP14'!$A$58,(IF(G4114=9,'ANEXO RP14'!$A$59,(IF(G4114=10,'ANEXO RP14'!$A$60,(IF(G4114=11,'ANEXO RP14'!$A$61,(IF(G4114=12,'ANEXO RP14'!$A$62,(IF(G4114=13,'ANEXO RP14'!$A$63,(IF(G4114=14,'ANEXO RP14'!$A$64,(IF(G4114=15,'ANEXO RP14'!$A$65,(IF(G4114=16,'ANEXO RP14'!$A$66," ")))))))))))))))))))))))))))))))</f>
        <v xml:space="preserve"> </v>
      </c>
      <c r="I4114" s="106"/>
      <c r="J4114" s="114"/>
      <c r="K4114" s="91"/>
    </row>
    <row r="4115" spans="1:11" s="30" customFormat="1" ht="41.25" customHeight="1" thickBot="1" x14ac:dyDescent="0.3">
      <c r="A4115" s="113"/>
      <c r="B4115" s="93"/>
      <c r="C4115" s="55"/>
      <c r="D4115" s="94" t="e">
        <f>VLOOKUP($C4114:$C$5004,$C$27:$D$5004,2,0)</f>
        <v>#N/A</v>
      </c>
      <c r="E4115" s="99"/>
      <c r="F4115" s="60" t="e">
        <f>VLOOKUP($E4115:$E$5004,'PLANO DE APLICAÇÃO'!$A$5:$B$1002,2,0)</f>
        <v>#N/A</v>
      </c>
      <c r="G4115" s="28"/>
      <c r="H4115" s="29" t="str">
        <f>IF(G4115=1,'ANEXO RP14'!$A$51,(IF(G4115=2,'ANEXO RP14'!$A$52,(IF(G4115=3,'ANEXO RP14'!$A$53,(IF(G4115=4,'ANEXO RP14'!$A$54,(IF(G4115=5,'ANEXO RP14'!$A$55,(IF(G4115=6,'ANEXO RP14'!$A$56,(IF(G4115=7,'ANEXO RP14'!$A$57,(IF(G4115=8,'ANEXO RP14'!$A$58,(IF(G4115=9,'ANEXO RP14'!$A$59,(IF(G4115=10,'ANEXO RP14'!$A$60,(IF(G4115=11,'ANEXO RP14'!$A$61,(IF(G4115=12,'ANEXO RP14'!$A$62,(IF(G4115=13,'ANEXO RP14'!$A$63,(IF(G4115=14,'ANEXO RP14'!$A$64,(IF(G4115=15,'ANEXO RP14'!$A$65,(IF(G4115=16,'ANEXO RP14'!$A$66," ")))))))))))))))))))))))))))))))</f>
        <v xml:space="preserve"> </v>
      </c>
      <c r="I4115" s="106"/>
      <c r="J4115" s="114"/>
      <c r="K4115" s="91"/>
    </row>
    <row r="4116" spans="1:11" s="30" customFormat="1" ht="41.25" customHeight="1" thickBot="1" x14ac:dyDescent="0.3">
      <c r="A4116" s="113"/>
      <c r="B4116" s="93"/>
      <c r="C4116" s="55"/>
      <c r="D4116" s="94" t="e">
        <f>VLOOKUP($C4115:$C$5004,$C$27:$D$5004,2,0)</f>
        <v>#N/A</v>
      </c>
      <c r="E4116" s="99"/>
      <c r="F4116" s="60" t="e">
        <f>VLOOKUP($E4116:$E$5004,'PLANO DE APLICAÇÃO'!$A$5:$B$1002,2,0)</f>
        <v>#N/A</v>
      </c>
      <c r="G4116" s="28"/>
      <c r="H4116" s="29" t="str">
        <f>IF(G4116=1,'ANEXO RP14'!$A$51,(IF(G4116=2,'ANEXO RP14'!$A$52,(IF(G4116=3,'ANEXO RP14'!$A$53,(IF(G4116=4,'ANEXO RP14'!$A$54,(IF(G4116=5,'ANEXO RP14'!$A$55,(IF(G4116=6,'ANEXO RP14'!$A$56,(IF(G4116=7,'ANEXO RP14'!$A$57,(IF(G4116=8,'ANEXO RP14'!$A$58,(IF(G4116=9,'ANEXO RP14'!$A$59,(IF(G4116=10,'ANEXO RP14'!$A$60,(IF(G4116=11,'ANEXO RP14'!$A$61,(IF(G4116=12,'ANEXO RP14'!$A$62,(IF(G4116=13,'ANEXO RP14'!$A$63,(IF(G4116=14,'ANEXO RP14'!$A$64,(IF(G4116=15,'ANEXO RP14'!$A$65,(IF(G4116=16,'ANEXO RP14'!$A$66," ")))))))))))))))))))))))))))))))</f>
        <v xml:space="preserve"> </v>
      </c>
      <c r="I4116" s="106"/>
      <c r="J4116" s="114"/>
      <c r="K4116" s="91"/>
    </row>
    <row r="4117" spans="1:11" s="30" customFormat="1" ht="41.25" customHeight="1" thickBot="1" x14ac:dyDescent="0.3">
      <c r="A4117" s="113"/>
      <c r="B4117" s="93"/>
      <c r="C4117" s="55"/>
      <c r="D4117" s="94" t="e">
        <f>VLOOKUP($C4116:$C$5004,$C$27:$D$5004,2,0)</f>
        <v>#N/A</v>
      </c>
      <c r="E4117" s="99"/>
      <c r="F4117" s="60" t="e">
        <f>VLOOKUP($E4117:$E$5004,'PLANO DE APLICAÇÃO'!$A$5:$B$1002,2,0)</f>
        <v>#N/A</v>
      </c>
      <c r="G4117" s="28"/>
      <c r="H4117" s="29" t="str">
        <f>IF(G4117=1,'ANEXO RP14'!$A$51,(IF(G4117=2,'ANEXO RP14'!$A$52,(IF(G4117=3,'ANEXO RP14'!$A$53,(IF(G4117=4,'ANEXO RP14'!$A$54,(IF(G4117=5,'ANEXO RP14'!$A$55,(IF(G4117=6,'ANEXO RP14'!$A$56,(IF(G4117=7,'ANEXO RP14'!$A$57,(IF(G4117=8,'ANEXO RP14'!$A$58,(IF(G4117=9,'ANEXO RP14'!$A$59,(IF(G4117=10,'ANEXO RP14'!$A$60,(IF(G4117=11,'ANEXO RP14'!$A$61,(IF(G4117=12,'ANEXO RP14'!$A$62,(IF(G4117=13,'ANEXO RP14'!$A$63,(IF(G4117=14,'ANEXO RP14'!$A$64,(IF(G4117=15,'ANEXO RP14'!$A$65,(IF(G4117=16,'ANEXO RP14'!$A$66," ")))))))))))))))))))))))))))))))</f>
        <v xml:space="preserve"> </v>
      </c>
      <c r="I4117" s="106"/>
      <c r="J4117" s="114"/>
      <c r="K4117" s="91"/>
    </row>
    <row r="4118" spans="1:11" s="30" customFormat="1" ht="41.25" customHeight="1" thickBot="1" x14ac:dyDescent="0.3">
      <c r="A4118" s="113"/>
      <c r="B4118" s="93"/>
      <c r="C4118" s="55"/>
      <c r="D4118" s="94" t="e">
        <f>VLOOKUP($C4117:$C$5004,$C$27:$D$5004,2,0)</f>
        <v>#N/A</v>
      </c>
      <c r="E4118" s="99"/>
      <c r="F4118" s="60" t="e">
        <f>VLOOKUP($E4118:$E$5004,'PLANO DE APLICAÇÃO'!$A$5:$B$1002,2,0)</f>
        <v>#N/A</v>
      </c>
      <c r="G4118" s="28"/>
      <c r="H4118" s="29" t="str">
        <f>IF(G4118=1,'ANEXO RP14'!$A$51,(IF(G4118=2,'ANEXO RP14'!$A$52,(IF(G4118=3,'ANEXO RP14'!$A$53,(IF(G4118=4,'ANEXO RP14'!$A$54,(IF(G4118=5,'ANEXO RP14'!$A$55,(IF(G4118=6,'ANEXO RP14'!$A$56,(IF(G4118=7,'ANEXO RP14'!$A$57,(IF(G4118=8,'ANEXO RP14'!$A$58,(IF(G4118=9,'ANEXO RP14'!$A$59,(IF(G4118=10,'ANEXO RP14'!$A$60,(IF(G4118=11,'ANEXO RP14'!$A$61,(IF(G4118=12,'ANEXO RP14'!$A$62,(IF(G4118=13,'ANEXO RP14'!$A$63,(IF(G4118=14,'ANEXO RP14'!$A$64,(IF(G4118=15,'ANEXO RP14'!$A$65,(IF(G4118=16,'ANEXO RP14'!$A$66," ")))))))))))))))))))))))))))))))</f>
        <v xml:space="preserve"> </v>
      </c>
      <c r="I4118" s="106"/>
      <c r="J4118" s="114"/>
      <c r="K4118" s="91"/>
    </row>
    <row r="4119" spans="1:11" s="30" customFormat="1" ht="41.25" customHeight="1" thickBot="1" x14ac:dyDescent="0.3">
      <c r="A4119" s="113"/>
      <c r="B4119" s="93"/>
      <c r="C4119" s="55"/>
      <c r="D4119" s="94" t="e">
        <f>VLOOKUP($C4118:$C$5004,$C$27:$D$5004,2,0)</f>
        <v>#N/A</v>
      </c>
      <c r="E4119" s="99"/>
      <c r="F4119" s="60" t="e">
        <f>VLOOKUP($E4119:$E$5004,'PLANO DE APLICAÇÃO'!$A$5:$B$1002,2,0)</f>
        <v>#N/A</v>
      </c>
      <c r="G4119" s="28"/>
      <c r="H4119" s="29" t="str">
        <f>IF(G4119=1,'ANEXO RP14'!$A$51,(IF(G4119=2,'ANEXO RP14'!$A$52,(IF(G4119=3,'ANEXO RP14'!$A$53,(IF(G4119=4,'ANEXO RP14'!$A$54,(IF(G4119=5,'ANEXO RP14'!$A$55,(IF(G4119=6,'ANEXO RP14'!$A$56,(IF(G4119=7,'ANEXO RP14'!$A$57,(IF(G4119=8,'ANEXO RP14'!$A$58,(IF(G4119=9,'ANEXO RP14'!$A$59,(IF(G4119=10,'ANEXO RP14'!$A$60,(IF(G4119=11,'ANEXO RP14'!$A$61,(IF(G4119=12,'ANEXO RP14'!$A$62,(IF(G4119=13,'ANEXO RP14'!$A$63,(IF(G4119=14,'ANEXO RP14'!$A$64,(IF(G4119=15,'ANEXO RP14'!$A$65,(IF(G4119=16,'ANEXO RP14'!$A$66," ")))))))))))))))))))))))))))))))</f>
        <v xml:space="preserve"> </v>
      </c>
      <c r="I4119" s="106"/>
      <c r="J4119" s="114"/>
      <c r="K4119" s="91"/>
    </row>
    <row r="4120" spans="1:11" s="30" customFormat="1" ht="41.25" customHeight="1" thickBot="1" x14ac:dyDescent="0.3">
      <c r="A4120" s="113"/>
      <c r="B4120" s="93"/>
      <c r="C4120" s="55"/>
      <c r="D4120" s="94" t="e">
        <f>VLOOKUP($C4119:$C$5004,$C$27:$D$5004,2,0)</f>
        <v>#N/A</v>
      </c>
      <c r="E4120" s="99"/>
      <c r="F4120" s="60" t="e">
        <f>VLOOKUP($E4120:$E$5004,'PLANO DE APLICAÇÃO'!$A$5:$B$1002,2,0)</f>
        <v>#N/A</v>
      </c>
      <c r="G4120" s="28"/>
      <c r="H4120" s="29" t="str">
        <f>IF(G4120=1,'ANEXO RP14'!$A$51,(IF(G4120=2,'ANEXO RP14'!$A$52,(IF(G4120=3,'ANEXO RP14'!$A$53,(IF(G4120=4,'ANEXO RP14'!$A$54,(IF(G4120=5,'ANEXO RP14'!$A$55,(IF(G4120=6,'ANEXO RP14'!$A$56,(IF(G4120=7,'ANEXO RP14'!$A$57,(IF(G4120=8,'ANEXO RP14'!$A$58,(IF(G4120=9,'ANEXO RP14'!$A$59,(IF(G4120=10,'ANEXO RP14'!$A$60,(IF(G4120=11,'ANEXO RP14'!$A$61,(IF(G4120=12,'ANEXO RP14'!$A$62,(IF(G4120=13,'ANEXO RP14'!$A$63,(IF(G4120=14,'ANEXO RP14'!$A$64,(IF(G4120=15,'ANEXO RP14'!$A$65,(IF(G4120=16,'ANEXO RP14'!$A$66," ")))))))))))))))))))))))))))))))</f>
        <v xml:space="preserve"> </v>
      </c>
      <c r="I4120" s="106"/>
      <c r="J4120" s="114"/>
      <c r="K4120" s="91"/>
    </row>
    <row r="4121" spans="1:11" s="30" customFormat="1" ht="41.25" customHeight="1" thickBot="1" x14ac:dyDescent="0.3">
      <c r="A4121" s="113"/>
      <c r="B4121" s="93"/>
      <c r="C4121" s="55"/>
      <c r="D4121" s="94" t="e">
        <f>VLOOKUP($C4120:$C$5004,$C$27:$D$5004,2,0)</f>
        <v>#N/A</v>
      </c>
      <c r="E4121" s="99"/>
      <c r="F4121" s="60" t="e">
        <f>VLOOKUP($E4121:$E$5004,'PLANO DE APLICAÇÃO'!$A$5:$B$1002,2,0)</f>
        <v>#N/A</v>
      </c>
      <c r="G4121" s="28"/>
      <c r="H4121" s="29" t="str">
        <f>IF(G4121=1,'ANEXO RP14'!$A$51,(IF(G4121=2,'ANEXO RP14'!$A$52,(IF(G4121=3,'ANEXO RP14'!$A$53,(IF(G4121=4,'ANEXO RP14'!$A$54,(IF(G4121=5,'ANEXO RP14'!$A$55,(IF(G4121=6,'ANEXO RP14'!$A$56,(IF(G4121=7,'ANEXO RP14'!$A$57,(IF(G4121=8,'ANEXO RP14'!$A$58,(IF(G4121=9,'ANEXO RP14'!$A$59,(IF(G4121=10,'ANEXO RP14'!$A$60,(IF(G4121=11,'ANEXO RP14'!$A$61,(IF(G4121=12,'ANEXO RP14'!$A$62,(IF(G4121=13,'ANEXO RP14'!$A$63,(IF(G4121=14,'ANEXO RP14'!$A$64,(IF(G4121=15,'ANEXO RP14'!$A$65,(IF(G4121=16,'ANEXO RP14'!$A$66," ")))))))))))))))))))))))))))))))</f>
        <v xml:space="preserve"> </v>
      </c>
      <c r="I4121" s="106"/>
      <c r="J4121" s="114"/>
      <c r="K4121" s="91"/>
    </row>
    <row r="4122" spans="1:11" s="30" customFormat="1" ht="41.25" customHeight="1" thickBot="1" x14ac:dyDescent="0.3">
      <c r="A4122" s="113"/>
      <c r="B4122" s="93"/>
      <c r="C4122" s="55"/>
      <c r="D4122" s="94" t="e">
        <f>VLOOKUP($C4121:$C$5004,$C$27:$D$5004,2,0)</f>
        <v>#N/A</v>
      </c>
      <c r="E4122" s="99"/>
      <c r="F4122" s="60" t="e">
        <f>VLOOKUP($E4122:$E$5004,'PLANO DE APLICAÇÃO'!$A$5:$B$1002,2,0)</f>
        <v>#N/A</v>
      </c>
      <c r="G4122" s="28"/>
      <c r="H4122" s="29" t="str">
        <f>IF(G4122=1,'ANEXO RP14'!$A$51,(IF(G4122=2,'ANEXO RP14'!$A$52,(IF(G4122=3,'ANEXO RP14'!$A$53,(IF(G4122=4,'ANEXO RP14'!$A$54,(IF(G4122=5,'ANEXO RP14'!$A$55,(IF(G4122=6,'ANEXO RP14'!$A$56,(IF(G4122=7,'ANEXO RP14'!$A$57,(IF(G4122=8,'ANEXO RP14'!$A$58,(IF(G4122=9,'ANEXO RP14'!$A$59,(IF(G4122=10,'ANEXO RP14'!$A$60,(IF(G4122=11,'ANEXO RP14'!$A$61,(IF(G4122=12,'ANEXO RP14'!$A$62,(IF(G4122=13,'ANEXO RP14'!$A$63,(IF(G4122=14,'ANEXO RP14'!$A$64,(IF(G4122=15,'ANEXO RP14'!$A$65,(IF(G4122=16,'ANEXO RP14'!$A$66," ")))))))))))))))))))))))))))))))</f>
        <v xml:space="preserve"> </v>
      </c>
      <c r="I4122" s="106"/>
      <c r="J4122" s="114"/>
      <c r="K4122" s="91"/>
    </row>
    <row r="4123" spans="1:11" s="30" customFormat="1" ht="41.25" customHeight="1" thickBot="1" x14ac:dyDescent="0.3">
      <c r="A4123" s="113"/>
      <c r="B4123" s="93"/>
      <c r="C4123" s="55"/>
      <c r="D4123" s="94" t="e">
        <f>VLOOKUP($C4122:$C$5004,$C$27:$D$5004,2,0)</f>
        <v>#N/A</v>
      </c>
      <c r="E4123" s="99"/>
      <c r="F4123" s="60" t="e">
        <f>VLOOKUP($E4123:$E$5004,'PLANO DE APLICAÇÃO'!$A$5:$B$1002,2,0)</f>
        <v>#N/A</v>
      </c>
      <c r="G4123" s="28"/>
      <c r="H4123" s="29" t="str">
        <f>IF(G4123=1,'ANEXO RP14'!$A$51,(IF(G4123=2,'ANEXO RP14'!$A$52,(IF(G4123=3,'ANEXO RP14'!$A$53,(IF(G4123=4,'ANEXO RP14'!$A$54,(IF(G4123=5,'ANEXO RP14'!$A$55,(IF(G4123=6,'ANEXO RP14'!$A$56,(IF(G4123=7,'ANEXO RP14'!$A$57,(IF(G4123=8,'ANEXO RP14'!$A$58,(IF(G4123=9,'ANEXO RP14'!$A$59,(IF(G4123=10,'ANEXO RP14'!$A$60,(IF(G4123=11,'ANEXO RP14'!$A$61,(IF(G4123=12,'ANEXO RP14'!$A$62,(IF(G4123=13,'ANEXO RP14'!$A$63,(IF(G4123=14,'ANEXO RP14'!$A$64,(IF(G4123=15,'ANEXO RP14'!$A$65,(IF(G4123=16,'ANEXO RP14'!$A$66," ")))))))))))))))))))))))))))))))</f>
        <v xml:space="preserve"> </v>
      </c>
      <c r="I4123" s="106"/>
      <c r="J4123" s="114"/>
      <c r="K4123" s="91"/>
    </row>
    <row r="4124" spans="1:11" s="30" customFormat="1" ht="41.25" customHeight="1" thickBot="1" x14ac:dyDescent="0.3">
      <c r="A4124" s="113"/>
      <c r="B4124" s="93"/>
      <c r="C4124" s="55"/>
      <c r="D4124" s="94" t="e">
        <f>VLOOKUP($C4123:$C$5004,$C$27:$D$5004,2,0)</f>
        <v>#N/A</v>
      </c>
      <c r="E4124" s="99"/>
      <c r="F4124" s="60" t="e">
        <f>VLOOKUP($E4124:$E$5004,'PLANO DE APLICAÇÃO'!$A$5:$B$1002,2,0)</f>
        <v>#N/A</v>
      </c>
      <c r="G4124" s="28"/>
      <c r="H4124" s="29" t="str">
        <f>IF(G4124=1,'ANEXO RP14'!$A$51,(IF(G4124=2,'ANEXO RP14'!$A$52,(IF(G4124=3,'ANEXO RP14'!$A$53,(IF(G4124=4,'ANEXO RP14'!$A$54,(IF(G4124=5,'ANEXO RP14'!$A$55,(IF(G4124=6,'ANEXO RP14'!$A$56,(IF(G4124=7,'ANEXO RP14'!$A$57,(IF(G4124=8,'ANEXO RP14'!$A$58,(IF(G4124=9,'ANEXO RP14'!$A$59,(IF(G4124=10,'ANEXO RP14'!$A$60,(IF(G4124=11,'ANEXO RP14'!$A$61,(IF(G4124=12,'ANEXO RP14'!$A$62,(IF(G4124=13,'ANEXO RP14'!$A$63,(IF(G4124=14,'ANEXO RP14'!$A$64,(IF(G4124=15,'ANEXO RP14'!$A$65,(IF(G4124=16,'ANEXO RP14'!$A$66," ")))))))))))))))))))))))))))))))</f>
        <v xml:space="preserve"> </v>
      </c>
      <c r="I4124" s="106"/>
      <c r="J4124" s="114"/>
      <c r="K4124" s="91"/>
    </row>
    <row r="4125" spans="1:11" s="30" customFormat="1" ht="41.25" customHeight="1" thickBot="1" x14ac:dyDescent="0.3">
      <c r="A4125" s="113"/>
      <c r="B4125" s="93"/>
      <c r="C4125" s="55"/>
      <c r="D4125" s="94" t="e">
        <f>VLOOKUP($C4124:$C$5004,$C$27:$D$5004,2,0)</f>
        <v>#N/A</v>
      </c>
      <c r="E4125" s="99"/>
      <c r="F4125" s="60" t="e">
        <f>VLOOKUP($E4125:$E$5004,'PLANO DE APLICAÇÃO'!$A$5:$B$1002,2,0)</f>
        <v>#N/A</v>
      </c>
      <c r="G4125" s="28"/>
      <c r="H4125" s="29" t="str">
        <f>IF(G4125=1,'ANEXO RP14'!$A$51,(IF(G4125=2,'ANEXO RP14'!$A$52,(IF(G4125=3,'ANEXO RP14'!$A$53,(IF(G4125=4,'ANEXO RP14'!$A$54,(IF(G4125=5,'ANEXO RP14'!$A$55,(IF(G4125=6,'ANEXO RP14'!$A$56,(IF(G4125=7,'ANEXO RP14'!$A$57,(IF(G4125=8,'ANEXO RP14'!$A$58,(IF(G4125=9,'ANEXO RP14'!$A$59,(IF(G4125=10,'ANEXO RP14'!$A$60,(IF(G4125=11,'ANEXO RP14'!$A$61,(IF(G4125=12,'ANEXO RP14'!$A$62,(IF(G4125=13,'ANEXO RP14'!$A$63,(IF(G4125=14,'ANEXO RP14'!$A$64,(IF(G4125=15,'ANEXO RP14'!$A$65,(IF(G4125=16,'ANEXO RP14'!$A$66," ")))))))))))))))))))))))))))))))</f>
        <v xml:space="preserve"> </v>
      </c>
      <c r="I4125" s="106"/>
      <c r="J4125" s="114"/>
      <c r="K4125" s="91"/>
    </row>
    <row r="4126" spans="1:11" s="30" customFormat="1" ht="41.25" customHeight="1" thickBot="1" x14ac:dyDescent="0.3">
      <c r="A4126" s="113"/>
      <c r="B4126" s="93"/>
      <c r="C4126" s="55"/>
      <c r="D4126" s="94" t="e">
        <f>VLOOKUP($C4125:$C$5004,$C$27:$D$5004,2,0)</f>
        <v>#N/A</v>
      </c>
      <c r="E4126" s="99"/>
      <c r="F4126" s="60" t="e">
        <f>VLOOKUP($E4126:$E$5004,'PLANO DE APLICAÇÃO'!$A$5:$B$1002,2,0)</f>
        <v>#N/A</v>
      </c>
      <c r="G4126" s="28"/>
      <c r="H4126" s="29" t="str">
        <f>IF(G4126=1,'ANEXO RP14'!$A$51,(IF(G4126=2,'ANEXO RP14'!$A$52,(IF(G4126=3,'ANEXO RP14'!$A$53,(IF(G4126=4,'ANEXO RP14'!$A$54,(IF(G4126=5,'ANEXO RP14'!$A$55,(IF(G4126=6,'ANEXO RP14'!$A$56,(IF(G4126=7,'ANEXO RP14'!$A$57,(IF(G4126=8,'ANEXO RP14'!$A$58,(IF(G4126=9,'ANEXO RP14'!$A$59,(IF(G4126=10,'ANEXO RP14'!$A$60,(IF(G4126=11,'ANEXO RP14'!$A$61,(IF(G4126=12,'ANEXO RP14'!$A$62,(IF(G4126=13,'ANEXO RP14'!$A$63,(IF(G4126=14,'ANEXO RP14'!$A$64,(IF(G4126=15,'ANEXO RP14'!$A$65,(IF(G4126=16,'ANEXO RP14'!$A$66," ")))))))))))))))))))))))))))))))</f>
        <v xml:space="preserve"> </v>
      </c>
      <c r="I4126" s="106"/>
      <c r="J4126" s="114"/>
      <c r="K4126" s="91"/>
    </row>
    <row r="4127" spans="1:11" s="30" customFormat="1" ht="41.25" customHeight="1" thickBot="1" x14ac:dyDescent="0.3">
      <c r="A4127" s="113"/>
      <c r="B4127" s="93"/>
      <c r="C4127" s="55"/>
      <c r="D4127" s="94" t="e">
        <f>VLOOKUP($C4126:$C$5004,$C$27:$D$5004,2,0)</f>
        <v>#N/A</v>
      </c>
      <c r="E4127" s="99"/>
      <c r="F4127" s="60" t="e">
        <f>VLOOKUP($E4127:$E$5004,'PLANO DE APLICAÇÃO'!$A$5:$B$1002,2,0)</f>
        <v>#N/A</v>
      </c>
      <c r="G4127" s="28"/>
      <c r="H4127" s="29" t="str">
        <f>IF(G4127=1,'ANEXO RP14'!$A$51,(IF(G4127=2,'ANEXO RP14'!$A$52,(IF(G4127=3,'ANEXO RP14'!$A$53,(IF(G4127=4,'ANEXO RP14'!$A$54,(IF(G4127=5,'ANEXO RP14'!$A$55,(IF(G4127=6,'ANEXO RP14'!$A$56,(IF(G4127=7,'ANEXO RP14'!$A$57,(IF(G4127=8,'ANEXO RP14'!$A$58,(IF(G4127=9,'ANEXO RP14'!$A$59,(IF(G4127=10,'ANEXO RP14'!$A$60,(IF(G4127=11,'ANEXO RP14'!$A$61,(IF(G4127=12,'ANEXO RP14'!$A$62,(IF(G4127=13,'ANEXO RP14'!$A$63,(IF(G4127=14,'ANEXO RP14'!$A$64,(IF(G4127=15,'ANEXO RP14'!$A$65,(IF(G4127=16,'ANEXO RP14'!$A$66," ")))))))))))))))))))))))))))))))</f>
        <v xml:space="preserve"> </v>
      </c>
      <c r="I4127" s="106"/>
      <c r="J4127" s="114"/>
      <c r="K4127" s="91"/>
    </row>
    <row r="4128" spans="1:11" s="30" customFormat="1" ht="41.25" customHeight="1" thickBot="1" x14ac:dyDescent="0.3">
      <c r="A4128" s="113"/>
      <c r="B4128" s="93"/>
      <c r="C4128" s="55"/>
      <c r="D4128" s="94" t="e">
        <f>VLOOKUP($C4127:$C$5004,$C$27:$D$5004,2,0)</f>
        <v>#N/A</v>
      </c>
      <c r="E4128" s="99"/>
      <c r="F4128" s="60" t="e">
        <f>VLOOKUP($E4128:$E$5004,'PLANO DE APLICAÇÃO'!$A$5:$B$1002,2,0)</f>
        <v>#N/A</v>
      </c>
      <c r="G4128" s="28"/>
      <c r="H4128" s="29" t="str">
        <f>IF(G4128=1,'ANEXO RP14'!$A$51,(IF(G4128=2,'ANEXO RP14'!$A$52,(IF(G4128=3,'ANEXO RP14'!$A$53,(IF(G4128=4,'ANEXO RP14'!$A$54,(IF(G4128=5,'ANEXO RP14'!$A$55,(IF(G4128=6,'ANEXO RP14'!$A$56,(IF(G4128=7,'ANEXO RP14'!$A$57,(IF(G4128=8,'ANEXO RP14'!$A$58,(IF(G4128=9,'ANEXO RP14'!$A$59,(IF(G4128=10,'ANEXO RP14'!$A$60,(IF(G4128=11,'ANEXO RP14'!$A$61,(IF(G4128=12,'ANEXO RP14'!$A$62,(IF(G4128=13,'ANEXO RP14'!$A$63,(IF(G4128=14,'ANEXO RP14'!$A$64,(IF(G4128=15,'ANEXO RP14'!$A$65,(IF(G4128=16,'ANEXO RP14'!$A$66," ")))))))))))))))))))))))))))))))</f>
        <v xml:space="preserve"> </v>
      </c>
      <c r="I4128" s="106"/>
      <c r="J4128" s="114"/>
      <c r="K4128" s="91"/>
    </row>
    <row r="4129" spans="1:11" s="30" customFormat="1" ht="41.25" customHeight="1" thickBot="1" x14ac:dyDescent="0.3">
      <c r="A4129" s="113"/>
      <c r="B4129" s="93"/>
      <c r="C4129" s="55"/>
      <c r="D4129" s="94" t="e">
        <f>VLOOKUP($C4128:$C$5004,$C$27:$D$5004,2,0)</f>
        <v>#N/A</v>
      </c>
      <c r="E4129" s="99"/>
      <c r="F4129" s="60" t="e">
        <f>VLOOKUP($E4129:$E$5004,'PLANO DE APLICAÇÃO'!$A$5:$B$1002,2,0)</f>
        <v>#N/A</v>
      </c>
      <c r="G4129" s="28"/>
      <c r="H4129" s="29" t="str">
        <f>IF(G4129=1,'ANEXO RP14'!$A$51,(IF(G4129=2,'ANEXO RP14'!$A$52,(IF(G4129=3,'ANEXO RP14'!$A$53,(IF(G4129=4,'ANEXO RP14'!$A$54,(IF(G4129=5,'ANEXO RP14'!$A$55,(IF(G4129=6,'ANEXO RP14'!$A$56,(IF(G4129=7,'ANEXO RP14'!$A$57,(IF(G4129=8,'ANEXO RP14'!$A$58,(IF(G4129=9,'ANEXO RP14'!$A$59,(IF(G4129=10,'ANEXO RP14'!$A$60,(IF(G4129=11,'ANEXO RP14'!$A$61,(IF(G4129=12,'ANEXO RP14'!$A$62,(IF(G4129=13,'ANEXO RP14'!$A$63,(IF(G4129=14,'ANEXO RP14'!$A$64,(IF(G4129=15,'ANEXO RP14'!$A$65,(IF(G4129=16,'ANEXO RP14'!$A$66," ")))))))))))))))))))))))))))))))</f>
        <v xml:space="preserve"> </v>
      </c>
      <c r="I4129" s="106"/>
      <c r="J4129" s="114"/>
      <c r="K4129" s="91"/>
    </row>
    <row r="4130" spans="1:11" s="30" customFormat="1" ht="41.25" customHeight="1" thickBot="1" x14ac:dyDescent="0.3">
      <c r="A4130" s="113"/>
      <c r="B4130" s="93"/>
      <c r="C4130" s="55"/>
      <c r="D4130" s="94" t="e">
        <f>VLOOKUP($C4129:$C$5004,$C$27:$D$5004,2,0)</f>
        <v>#N/A</v>
      </c>
      <c r="E4130" s="99"/>
      <c r="F4130" s="60" t="e">
        <f>VLOOKUP($E4130:$E$5004,'PLANO DE APLICAÇÃO'!$A$5:$B$1002,2,0)</f>
        <v>#N/A</v>
      </c>
      <c r="G4130" s="28"/>
      <c r="H4130" s="29" t="str">
        <f>IF(G4130=1,'ANEXO RP14'!$A$51,(IF(G4130=2,'ANEXO RP14'!$A$52,(IF(G4130=3,'ANEXO RP14'!$A$53,(IF(G4130=4,'ANEXO RP14'!$A$54,(IF(G4130=5,'ANEXO RP14'!$A$55,(IF(G4130=6,'ANEXO RP14'!$A$56,(IF(G4130=7,'ANEXO RP14'!$A$57,(IF(G4130=8,'ANEXO RP14'!$A$58,(IF(G4130=9,'ANEXO RP14'!$A$59,(IF(G4130=10,'ANEXO RP14'!$A$60,(IF(G4130=11,'ANEXO RP14'!$A$61,(IF(G4130=12,'ANEXO RP14'!$A$62,(IF(G4130=13,'ANEXO RP14'!$A$63,(IF(G4130=14,'ANEXO RP14'!$A$64,(IF(G4130=15,'ANEXO RP14'!$A$65,(IF(G4130=16,'ANEXO RP14'!$A$66," ")))))))))))))))))))))))))))))))</f>
        <v xml:space="preserve"> </v>
      </c>
      <c r="I4130" s="106"/>
      <c r="J4130" s="114"/>
      <c r="K4130" s="91"/>
    </row>
    <row r="4131" spans="1:11" s="30" customFormat="1" ht="41.25" customHeight="1" thickBot="1" x14ac:dyDescent="0.3">
      <c r="A4131" s="113"/>
      <c r="B4131" s="93"/>
      <c r="C4131" s="55"/>
      <c r="D4131" s="94" t="e">
        <f>VLOOKUP($C4130:$C$5004,$C$27:$D$5004,2,0)</f>
        <v>#N/A</v>
      </c>
      <c r="E4131" s="99"/>
      <c r="F4131" s="60" t="e">
        <f>VLOOKUP($E4131:$E$5004,'PLANO DE APLICAÇÃO'!$A$5:$B$1002,2,0)</f>
        <v>#N/A</v>
      </c>
      <c r="G4131" s="28"/>
      <c r="H4131" s="29" t="str">
        <f>IF(G4131=1,'ANEXO RP14'!$A$51,(IF(G4131=2,'ANEXO RP14'!$A$52,(IF(G4131=3,'ANEXO RP14'!$A$53,(IF(G4131=4,'ANEXO RP14'!$A$54,(IF(G4131=5,'ANEXO RP14'!$A$55,(IF(G4131=6,'ANEXO RP14'!$A$56,(IF(G4131=7,'ANEXO RP14'!$A$57,(IF(G4131=8,'ANEXO RP14'!$A$58,(IF(G4131=9,'ANEXO RP14'!$A$59,(IF(G4131=10,'ANEXO RP14'!$A$60,(IF(G4131=11,'ANEXO RP14'!$A$61,(IF(G4131=12,'ANEXO RP14'!$A$62,(IF(G4131=13,'ANEXO RP14'!$A$63,(IF(G4131=14,'ANEXO RP14'!$A$64,(IF(G4131=15,'ANEXO RP14'!$A$65,(IF(G4131=16,'ANEXO RP14'!$A$66," ")))))))))))))))))))))))))))))))</f>
        <v xml:space="preserve"> </v>
      </c>
      <c r="I4131" s="106"/>
      <c r="J4131" s="114"/>
      <c r="K4131" s="91"/>
    </row>
    <row r="4132" spans="1:11" s="30" customFormat="1" ht="41.25" customHeight="1" thickBot="1" x14ac:dyDescent="0.3">
      <c r="A4132" s="113"/>
      <c r="B4132" s="93"/>
      <c r="C4132" s="55"/>
      <c r="D4132" s="94" t="e">
        <f>VLOOKUP($C4131:$C$5004,$C$27:$D$5004,2,0)</f>
        <v>#N/A</v>
      </c>
      <c r="E4132" s="99"/>
      <c r="F4132" s="60" t="e">
        <f>VLOOKUP($E4132:$E$5004,'PLANO DE APLICAÇÃO'!$A$5:$B$1002,2,0)</f>
        <v>#N/A</v>
      </c>
      <c r="G4132" s="28"/>
      <c r="H4132" s="29" t="str">
        <f>IF(G4132=1,'ANEXO RP14'!$A$51,(IF(G4132=2,'ANEXO RP14'!$A$52,(IF(G4132=3,'ANEXO RP14'!$A$53,(IF(G4132=4,'ANEXO RP14'!$A$54,(IF(G4132=5,'ANEXO RP14'!$A$55,(IF(G4132=6,'ANEXO RP14'!$A$56,(IF(G4132=7,'ANEXO RP14'!$A$57,(IF(G4132=8,'ANEXO RP14'!$A$58,(IF(G4132=9,'ANEXO RP14'!$A$59,(IF(G4132=10,'ANEXO RP14'!$A$60,(IF(G4132=11,'ANEXO RP14'!$A$61,(IF(G4132=12,'ANEXO RP14'!$A$62,(IF(G4132=13,'ANEXO RP14'!$A$63,(IF(G4132=14,'ANEXO RP14'!$A$64,(IF(G4132=15,'ANEXO RP14'!$A$65,(IF(G4132=16,'ANEXO RP14'!$A$66," ")))))))))))))))))))))))))))))))</f>
        <v xml:space="preserve"> </v>
      </c>
      <c r="I4132" s="106"/>
      <c r="J4132" s="114"/>
      <c r="K4132" s="91"/>
    </row>
    <row r="4133" spans="1:11" s="30" customFormat="1" ht="41.25" customHeight="1" thickBot="1" x14ac:dyDescent="0.3">
      <c r="A4133" s="113"/>
      <c r="B4133" s="93"/>
      <c r="C4133" s="55"/>
      <c r="D4133" s="94" t="e">
        <f>VLOOKUP($C4132:$C$5004,$C$27:$D$5004,2,0)</f>
        <v>#N/A</v>
      </c>
      <c r="E4133" s="99"/>
      <c r="F4133" s="60" t="e">
        <f>VLOOKUP($E4133:$E$5004,'PLANO DE APLICAÇÃO'!$A$5:$B$1002,2,0)</f>
        <v>#N/A</v>
      </c>
      <c r="G4133" s="28"/>
      <c r="H4133" s="29" t="str">
        <f>IF(G4133=1,'ANEXO RP14'!$A$51,(IF(G4133=2,'ANEXO RP14'!$A$52,(IF(G4133=3,'ANEXO RP14'!$A$53,(IF(G4133=4,'ANEXO RP14'!$A$54,(IF(G4133=5,'ANEXO RP14'!$A$55,(IF(G4133=6,'ANEXO RP14'!$A$56,(IF(G4133=7,'ANEXO RP14'!$A$57,(IF(G4133=8,'ANEXO RP14'!$A$58,(IF(G4133=9,'ANEXO RP14'!$A$59,(IF(G4133=10,'ANEXO RP14'!$A$60,(IF(G4133=11,'ANEXO RP14'!$A$61,(IF(G4133=12,'ANEXO RP14'!$A$62,(IF(G4133=13,'ANEXO RP14'!$A$63,(IF(G4133=14,'ANEXO RP14'!$A$64,(IF(G4133=15,'ANEXO RP14'!$A$65,(IF(G4133=16,'ANEXO RP14'!$A$66," ")))))))))))))))))))))))))))))))</f>
        <v xml:space="preserve"> </v>
      </c>
      <c r="I4133" s="106"/>
      <c r="J4133" s="114"/>
      <c r="K4133" s="91"/>
    </row>
    <row r="4134" spans="1:11" s="30" customFormat="1" ht="41.25" customHeight="1" thickBot="1" x14ac:dyDescent="0.3">
      <c r="A4134" s="113"/>
      <c r="B4134" s="93"/>
      <c r="C4134" s="55"/>
      <c r="D4134" s="94" t="e">
        <f>VLOOKUP($C4133:$C$5004,$C$27:$D$5004,2,0)</f>
        <v>#N/A</v>
      </c>
      <c r="E4134" s="99"/>
      <c r="F4134" s="60" t="e">
        <f>VLOOKUP($E4134:$E$5004,'PLANO DE APLICAÇÃO'!$A$5:$B$1002,2,0)</f>
        <v>#N/A</v>
      </c>
      <c r="G4134" s="28"/>
      <c r="H4134" s="29" t="str">
        <f>IF(G4134=1,'ANEXO RP14'!$A$51,(IF(G4134=2,'ANEXO RP14'!$A$52,(IF(G4134=3,'ANEXO RP14'!$A$53,(IF(G4134=4,'ANEXO RP14'!$A$54,(IF(G4134=5,'ANEXO RP14'!$A$55,(IF(G4134=6,'ANEXO RP14'!$A$56,(IF(G4134=7,'ANEXO RP14'!$A$57,(IF(G4134=8,'ANEXO RP14'!$A$58,(IF(G4134=9,'ANEXO RP14'!$A$59,(IF(G4134=10,'ANEXO RP14'!$A$60,(IF(G4134=11,'ANEXO RP14'!$A$61,(IF(G4134=12,'ANEXO RP14'!$A$62,(IF(G4134=13,'ANEXO RP14'!$A$63,(IF(G4134=14,'ANEXO RP14'!$A$64,(IF(G4134=15,'ANEXO RP14'!$A$65,(IF(G4134=16,'ANEXO RP14'!$A$66," ")))))))))))))))))))))))))))))))</f>
        <v xml:space="preserve"> </v>
      </c>
      <c r="I4134" s="106"/>
      <c r="J4134" s="114"/>
      <c r="K4134" s="91"/>
    </row>
    <row r="4135" spans="1:11" s="30" customFormat="1" ht="41.25" customHeight="1" thickBot="1" x14ac:dyDescent="0.3">
      <c r="A4135" s="113"/>
      <c r="B4135" s="93"/>
      <c r="C4135" s="55"/>
      <c r="D4135" s="94" t="e">
        <f>VLOOKUP($C4134:$C$5004,$C$27:$D$5004,2,0)</f>
        <v>#N/A</v>
      </c>
      <c r="E4135" s="99"/>
      <c r="F4135" s="60" t="e">
        <f>VLOOKUP($E4135:$E$5004,'PLANO DE APLICAÇÃO'!$A$5:$B$1002,2,0)</f>
        <v>#N/A</v>
      </c>
      <c r="G4135" s="28"/>
      <c r="H4135" s="29" t="str">
        <f>IF(G4135=1,'ANEXO RP14'!$A$51,(IF(G4135=2,'ANEXO RP14'!$A$52,(IF(G4135=3,'ANEXO RP14'!$A$53,(IF(G4135=4,'ANEXO RP14'!$A$54,(IF(G4135=5,'ANEXO RP14'!$A$55,(IF(G4135=6,'ANEXO RP14'!$A$56,(IF(G4135=7,'ANEXO RP14'!$A$57,(IF(G4135=8,'ANEXO RP14'!$A$58,(IF(G4135=9,'ANEXO RP14'!$A$59,(IF(G4135=10,'ANEXO RP14'!$A$60,(IF(G4135=11,'ANEXO RP14'!$A$61,(IF(G4135=12,'ANEXO RP14'!$A$62,(IF(G4135=13,'ANEXO RP14'!$A$63,(IF(G4135=14,'ANEXO RP14'!$A$64,(IF(G4135=15,'ANEXO RP14'!$A$65,(IF(G4135=16,'ANEXO RP14'!$A$66," ")))))))))))))))))))))))))))))))</f>
        <v xml:space="preserve"> </v>
      </c>
      <c r="I4135" s="106"/>
      <c r="J4135" s="114"/>
      <c r="K4135" s="91"/>
    </row>
    <row r="4136" spans="1:11" s="30" customFormat="1" ht="41.25" customHeight="1" thickBot="1" x14ac:dyDescent="0.3">
      <c r="A4136" s="113"/>
      <c r="B4136" s="93"/>
      <c r="C4136" s="55"/>
      <c r="D4136" s="94" t="e">
        <f>VLOOKUP($C4135:$C$5004,$C$27:$D$5004,2,0)</f>
        <v>#N/A</v>
      </c>
      <c r="E4136" s="99"/>
      <c r="F4136" s="60" t="e">
        <f>VLOOKUP($E4136:$E$5004,'PLANO DE APLICAÇÃO'!$A$5:$B$1002,2,0)</f>
        <v>#N/A</v>
      </c>
      <c r="G4136" s="28"/>
      <c r="H4136" s="29" t="str">
        <f>IF(G4136=1,'ANEXO RP14'!$A$51,(IF(G4136=2,'ANEXO RP14'!$A$52,(IF(G4136=3,'ANEXO RP14'!$A$53,(IF(G4136=4,'ANEXO RP14'!$A$54,(IF(G4136=5,'ANEXO RP14'!$A$55,(IF(G4136=6,'ANEXO RP14'!$A$56,(IF(G4136=7,'ANEXO RP14'!$A$57,(IF(G4136=8,'ANEXO RP14'!$A$58,(IF(G4136=9,'ANEXO RP14'!$A$59,(IF(G4136=10,'ANEXO RP14'!$A$60,(IF(G4136=11,'ANEXO RP14'!$A$61,(IF(G4136=12,'ANEXO RP14'!$A$62,(IF(G4136=13,'ANEXO RP14'!$A$63,(IF(G4136=14,'ANEXO RP14'!$A$64,(IF(G4136=15,'ANEXO RP14'!$A$65,(IF(G4136=16,'ANEXO RP14'!$A$66," ")))))))))))))))))))))))))))))))</f>
        <v xml:space="preserve"> </v>
      </c>
      <c r="I4136" s="106"/>
      <c r="J4136" s="114"/>
      <c r="K4136" s="91"/>
    </row>
    <row r="4137" spans="1:11" s="30" customFormat="1" ht="41.25" customHeight="1" thickBot="1" x14ac:dyDescent="0.3">
      <c r="A4137" s="113"/>
      <c r="B4137" s="93"/>
      <c r="C4137" s="55"/>
      <c r="D4137" s="94" t="e">
        <f>VLOOKUP($C4136:$C$5004,$C$27:$D$5004,2,0)</f>
        <v>#N/A</v>
      </c>
      <c r="E4137" s="99"/>
      <c r="F4137" s="60" t="e">
        <f>VLOOKUP($E4137:$E$5004,'PLANO DE APLICAÇÃO'!$A$5:$B$1002,2,0)</f>
        <v>#N/A</v>
      </c>
      <c r="G4137" s="28"/>
      <c r="H4137" s="29" t="str">
        <f>IF(G4137=1,'ANEXO RP14'!$A$51,(IF(G4137=2,'ANEXO RP14'!$A$52,(IF(G4137=3,'ANEXO RP14'!$A$53,(IF(G4137=4,'ANEXO RP14'!$A$54,(IF(G4137=5,'ANEXO RP14'!$A$55,(IF(G4137=6,'ANEXO RP14'!$A$56,(IF(G4137=7,'ANEXO RP14'!$A$57,(IF(G4137=8,'ANEXO RP14'!$A$58,(IF(G4137=9,'ANEXO RP14'!$A$59,(IF(G4137=10,'ANEXO RP14'!$A$60,(IF(G4137=11,'ANEXO RP14'!$A$61,(IF(G4137=12,'ANEXO RP14'!$A$62,(IF(G4137=13,'ANEXO RP14'!$A$63,(IF(G4137=14,'ANEXO RP14'!$A$64,(IF(G4137=15,'ANEXO RP14'!$A$65,(IF(G4137=16,'ANEXO RP14'!$A$66," ")))))))))))))))))))))))))))))))</f>
        <v xml:space="preserve"> </v>
      </c>
      <c r="I4137" s="106"/>
      <c r="J4137" s="114"/>
      <c r="K4137" s="91"/>
    </row>
    <row r="4138" spans="1:11" s="30" customFormat="1" ht="41.25" customHeight="1" thickBot="1" x14ac:dyDescent="0.3">
      <c r="A4138" s="113"/>
      <c r="B4138" s="93"/>
      <c r="C4138" s="55"/>
      <c r="D4138" s="94" t="e">
        <f>VLOOKUP($C4137:$C$5004,$C$27:$D$5004,2,0)</f>
        <v>#N/A</v>
      </c>
      <c r="E4138" s="99"/>
      <c r="F4138" s="60" t="e">
        <f>VLOOKUP($E4138:$E$5004,'PLANO DE APLICAÇÃO'!$A$5:$B$1002,2,0)</f>
        <v>#N/A</v>
      </c>
      <c r="G4138" s="28"/>
      <c r="H4138" s="29" t="str">
        <f>IF(G4138=1,'ANEXO RP14'!$A$51,(IF(G4138=2,'ANEXO RP14'!$A$52,(IF(G4138=3,'ANEXO RP14'!$A$53,(IF(G4138=4,'ANEXO RP14'!$A$54,(IF(G4138=5,'ANEXO RP14'!$A$55,(IF(G4138=6,'ANEXO RP14'!$A$56,(IF(G4138=7,'ANEXO RP14'!$A$57,(IF(G4138=8,'ANEXO RP14'!$A$58,(IF(G4138=9,'ANEXO RP14'!$A$59,(IF(G4138=10,'ANEXO RP14'!$A$60,(IF(G4138=11,'ANEXO RP14'!$A$61,(IF(G4138=12,'ANEXO RP14'!$A$62,(IF(G4138=13,'ANEXO RP14'!$A$63,(IF(G4138=14,'ANEXO RP14'!$A$64,(IF(G4138=15,'ANEXO RP14'!$A$65,(IF(G4138=16,'ANEXO RP14'!$A$66," ")))))))))))))))))))))))))))))))</f>
        <v xml:space="preserve"> </v>
      </c>
      <c r="I4138" s="106"/>
      <c r="J4138" s="114"/>
      <c r="K4138" s="91"/>
    </row>
    <row r="4139" spans="1:11" s="30" customFormat="1" ht="41.25" customHeight="1" thickBot="1" x14ac:dyDescent="0.3">
      <c r="A4139" s="113"/>
      <c r="B4139" s="93"/>
      <c r="C4139" s="55"/>
      <c r="D4139" s="94" t="e">
        <f>VLOOKUP($C4138:$C$5004,$C$27:$D$5004,2,0)</f>
        <v>#N/A</v>
      </c>
      <c r="E4139" s="99"/>
      <c r="F4139" s="60" t="e">
        <f>VLOOKUP($E4139:$E$5004,'PLANO DE APLICAÇÃO'!$A$5:$B$1002,2,0)</f>
        <v>#N/A</v>
      </c>
      <c r="G4139" s="28"/>
      <c r="H4139" s="29" t="str">
        <f>IF(G4139=1,'ANEXO RP14'!$A$51,(IF(G4139=2,'ANEXO RP14'!$A$52,(IF(G4139=3,'ANEXO RP14'!$A$53,(IF(G4139=4,'ANEXO RP14'!$A$54,(IF(G4139=5,'ANEXO RP14'!$A$55,(IF(G4139=6,'ANEXO RP14'!$A$56,(IF(G4139=7,'ANEXO RP14'!$A$57,(IF(G4139=8,'ANEXO RP14'!$A$58,(IF(G4139=9,'ANEXO RP14'!$A$59,(IF(G4139=10,'ANEXO RP14'!$A$60,(IF(G4139=11,'ANEXO RP14'!$A$61,(IF(G4139=12,'ANEXO RP14'!$A$62,(IF(G4139=13,'ANEXO RP14'!$A$63,(IF(G4139=14,'ANEXO RP14'!$A$64,(IF(G4139=15,'ANEXO RP14'!$A$65,(IF(G4139=16,'ANEXO RP14'!$A$66," ")))))))))))))))))))))))))))))))</f>
        <v xml:space="preserve"> </v>
      </c>
      <c r="I4139" s="106"/>
      <c r="J4139" s="114"/>
      <c r="K4139" s="91"/>
    </row>
    <row r="4140" spans="1:11" s="30" customFormat="1" ht="41.25" customHeight="1" thickBot="1" x14ac:dyDescent="0.3">
      <c r="A4140" s="113"/>
      <c r="B4140" s="93"/>
      <c r="C4140" s="55"/>
      <c r="D4140" s="94" t="e">
        <f>VLOOKUP($C4139:$C$5004,$C$27:$D$5004,2,0)</f>
        <v>#N/A</v>
      </c>
      <c r="E4140" s="99"/>
      <c r="F4140" s="60" t="e">
        <f>VLOOKUP($E4140:$E$5004,'PLANO DE APLICAÇÃO'!$A$5:$B$1002,2,0)</f>
        <v>#N/A</v>
      </c>
      <c r="G4140" s="28"/>
      <c r="H4140" s="29" t="str">
        <f>IF(G4140=1,'ANEXO RP14'!$A$51,(IF(G4140=2,'ANEXO RP14'!$A$52,(IF(G4140=3,'ANEXO RP14'!$A$53,(IF(G4140=4,'ANEXO RP14'!$A$54,(IF(G4140=5,'ANEXO RP14'!$A$55,(IF(G4140=6,'ANEXO RP14'!$A$56,(IF(G4140=7,'ANEXO RP14'!$A$57,(IF(G4140=8,'ANEXO RP14'!$A$58,(IF(G4140=9,'ANEXO RP14'!$A$59,(IF(G4140=10,'ANEXO RP14'!$A$60,(IF(G4140=11,'ANEXO RP14'!$A$61,(IF(G4140=12,'ANEXO RP14'!$A$62,(IF(G4140=13,'ANEXO RP14'!$A$63,(IF(G4140=14,'ANEXO RP14'!$A$64,(IF(G4140=15,'ANEXO RP14'!$A$65,(IF(G4140=16,'ANEXO RP14'!$A$66," ")))))))))))))))))))))))))))))))</f>
        <v xml:space="preserve"> </v>
      </c>
      <c r="I4140" s="106"/>
      <c r="J4140" s="114"/>
      <c r="K4140" s="91"/>
    </row>
    <row r="4141" spans="1:11" s="30" customFormat="1" ht="41.25" customHeight="1" thickBot="1" x14ac:dyDescent="0.3">
      <c r="A4141" s="113"/>
      <c r="B4141" s="93"/>
      <c r="C4141" s="55"/>
      <c r="D4141" s="94" t="e">
        <f>VLOOKUP($C4140:$C$5004,$C$27:$D$5004,2,0)</f>
        <v>#N/A</v>
      </c>
      <c r="E4141" s="99"/>
      <c r="F4141" s="60" t="e">
        <f>VLOOKUP($E4141:$E$5004,'PLANO DE APLICAÇÃO'!$A$5:$B$1002,2,0)</f>
        <v>#N/A</v>
      </c>
      <c r="G4141" s="28"/>
      <c r="H4141" s="29" t="str">
        <f>IF(G4141=1,'ANEXO RP14'!$A$51,(IF(G4141=2,'ANEXO RP14'!$A$52,(IF(G4141=3,'ANEXO RP14'!$A$53,(IF(G4141=4,'ANEXO RP14'!$A$54,(IF(G4141=5,'ANEXO RP14'!$A$55,(IF(G4141=6,'ANEXO RP14'!$A$56,(IF(G4141=7,'ANEXO RP14'!$A$57,(IF(G4141=8,'ANEXO RP14'!$A$58,(IF(G4141=9,'ANEXO RP14'!$A$59,(IF(G4141=10,'ANEXO RP14'!$A$60,(IF(G4141=11,'ANEXO RP14'!$A$61,(IF(G4141=12,'ANEXO RP14'!$A$62,(IF(G4141=13,'ANEXO RP14'!$A$63,(IF(G4141=14,'ANEXO RP14'!$A$64,(IF(G4141=15,'ANEXO RP14'!$A$65,(IF(G4141=16,'ANEXO RP14'!$A$66," ")))))))))))))))))))))))))))))))</f>
        <v xml:space="preserve"> </v>
      </c>
      <c r="I4141" s="106"/>
      <c r="J4141" s="114"/>
      <c r="K4141" s="91"/>
    </row>
    <row r="4142" spans="1:11" s="30" customFormat="1" ht="41.25" customHeight="1" thickBot="1" x14ac:dyDescent="0.3">
      <c r="A4142" s="113"/>
      <c r="B4142" s="93"/>
      <c r="C4142" s="55"/>
      <c r="D4142" s="94" t="e">
        <f>VLOOKUP($C4141:$C$5004,$C$27:$D$5004,2,0)</f>
        <v>#N/A</v>
      </c>
      <c r="E4142" s="99"/>
      <c r="F4142" s="60" t="e">
        <f>VLOOKUP($E4142:$E$5004,'PLANO DE APLICAÇÃO'!$A$5:$B$1002,2,0)</f>
        <v>#N/A</v>
      </c>
      <c r="G4142" s="28"/>
      <c r="H4142" s="29" t="str">
        <f>IF(G4142=1,'ANEXO RP14'!$A$51,(IF(G4142=2,'ANEXO RP14'!$A$52,(IF(G4142=3,'ANEXO RP14'!$A$53,(IF(G4142=4,'ANEXO RP14'!$A$54,(IF(G4142=5,'ANEXO RP14'!$A$55,(IF(G4142=6,'ANEXO RP14'!$A$56,(IF(G4142=7,'ANEXO RP14'!$A$57,(IF(G4142=8,'ANEXO RP14'!$A$58,(IF(G4142=9,'ANEXO RP14'!$A$59,(IF(G4142=10,'ANEXO RP14'!$A$60,(IF(G4142=11,'ANEXO RP14'!$A$61,(IF(G4142=12,'ANEXO RP14'!$A$62,(IF(G4142=13,'ANEXO RP14'!$A$63,(IF(G4142=14,'ANEXO RP14'!$A$64,(IF(G4142=15,'ANEXO RP14'!$A$65,(IF(G4142=16,'ANEXO RP14'!$A$66," ")))))))))))))))))))))))))))))))</f>
        <v xml:space="preserve"> </v>
      </c>
      <c r="I4142" s="106"/>
      <c r="J4142" s="114"/>
      <c r="K4142" s="91"/>
    </row>
    <row r="4143" spans="1:11" s="30" customFormat="1" ht="41.25" customHeight="1" thickBot="1" x14ac:dyDescent="0.3">
      <c r="A4143" s="113"/>
      <c r="B4143" s="93"/>
      <c r="C4143" s="55"/>
      <c r="D4143" s="94" t="e">
        <f>VLOOKUP($C4142:$C$5004,$C$27:$D$5004,2,0)</f>
        <v>#N/A</v>
      </c>
      <c r="E4143" s="99"/>
      <c r="F4143" s="60" t="e">
        <f>VLOOKUP($E4143:$E$5004,'PLANO DE APLICAÇÃO'!$A$5:$B$1002,2,0)</f>
        <v>#N/A</v>
      </c>
      <c r="G4143" s="28"/>
      <c r="H4143" s="29" t="str">
        <f>IF(G4143=1,'ANEXO RP14'!$A$51,(IF(G4143=2,'ANEXO RP14'!$A$52,(IF(G4143=3,'ANEXO RP14'!$A$53,(IF(G4143=4,'ANEXO RP14'!$A$54,(IF(G4143=5,'ANEXO RP14'!$A$55,(IF(G4143=6,'ANEXO RP14'!$A$56,(IF(G4143=7,'ANEXO RP14'!$A$57,(IF(G4143=8,'ANEXO RP14'!$A$58,(IF(G4143=9,'ANEXO RP14'!$A$59,(IF(G4143=10,'ANEXO RP14'!$A$60,(IF(G4143=11,'ANEXO RP14'!$A$61,(IF(G4143=12,'ANEXO RP14'!$A$62,(IF(G4143=13,'ANEXO RP14'!$A$63,(IF(G4143=14,'ANEXO RP14'!$A$64,(IF(G4143=15,'ANEXO RP14'!$A$65,(IF(G4143=16,'ANEXO RP14'!$A$66," ")))))))))))))))))))))))))))))))</f>
        <v xml:space="preserve"> </v>
      </c>
      <c r="I4143" s="106"/>
      <c r="J4143" s="114"/>
      <c r="K4143" s="91"/>
    </row>
    <row r="4144" spans="1:11" s="30" customFormat="1" ht="41.25" customHeight="1" thickBot="1" x14ac:dyDescent="0.3">
      <c r="A4144" s="113"/>
      <c r="B4144" s="93"/>
      <c r="C4144" s="55"/>
      <c r="D4144" s="94" t="e">
        <f>VLOOKUP($C4143:$C$5004,$C$27:$D$5004,2,0)</f>
        <v>#N/A</v>
      </c>
      <c r="E4144" s="99"/>
      <c r="F4144" s="60" t="e">
        <f>VLOOKUP($E4144:$E$5004,'PLANO DE APLICAÇÃO'!$A$5:$B$1002,2,0)</f>
        <v>#N/A</v>
      </c>
      <c r="G4144" s="28"/>
      <c r="H4144" s="29" t="str">
        <f>IF(G4144=1,'ANEXO RP14'!$A$51,(IF(G4144=2,'ANEXO RP14'!$A$52,(IF(G4144=3,'ANEXO RP14'!$A$53,(IF(G4144=4,'ANEXO RP14'!$A$54,(IF(G4144=5,'ANEXO RP14'!$A$55,(IF(G4144=6,'ANEXO RP14'!$A$56,(IF(G4144=7,'ANEXO RP14'!$A$57,(IF(G4144=8,'ANEXO RP14'!$A$58,(IF(G4144=9,'ANEXO RP14'!$A$59,(IF(G4144=10,'ANEXO RP14'!$A$60,(IF(G4144=11,'ANEXO RP14'!$A$61,(IF(G4144=12,'ANEXO RP14'!$A$62,(IF(G4144=13,'ANEXO RP14'!$A$63,(IF(G4144=14,'ANEXO RP14'!$A$64,(IF(G4144=15,'ANEXO RP14'!$A$65,(IF(G4144=16,'ANEXO RP14'!$A$66," ")))))))))))))))))))))))))))))))</f>
        <v xml:space="preserve"> </v>
      </c>
      <c r="I4144" s="106"/>
      <c r="J4144" s="114"/>
      <c r="K4144" s="91"/>
    </row>
    <row r="4145" spans="1:11" s="30" customFormat="1" ht="41.25" customHeight="1" thickBot="1" x14ac:dyDescent="0.3">
      <c r="A4145" s="113"/>
      <c r="B4145" s="93"/>
      <c r="C4145" s="55"/>
      <c r="D4145" s="94" t="e">
        <f>VLOOKUP($C4144:$C$5004,$C$27:$D$5004,2,0)</f>
        <v>#N/A</v>
      </c>
      <c r="E4145" s="99"/>
      <c r="F4145" s="60" t="e">
        <f>VLOOKUP($E4145:$E$5004,'PLANO DE APLICAÇÃO'!$A$5:$B$1002,2,0)</f>
        <v>#N/A</v>
      </c>
      <c r="G4145" s="28"/>
      <c r="H4145" s="29" t="str">
        <f>IF(G4145=1,'ANEXO RP14'!$A$51,(IF(G4145=2,'ANEXO RP14'!$A$52,(IF(G4145=3,'ANEXO RP14'!$A$53,(IF(G4145=4,'ANEXO RP14'!$A$54,(IF(G4145=5,'ANEXO RP14'!$A$55,(IF(G4145=6,'ANEXO RP14'!$A$56,(IF(G4145=7,'ANEXO RP14'!$A$57,(IF(G4145=8,'ANEXO RP14'!$A$58,(IF(G4145=9,'ANEXO RP14'!$A$59,(IF(G4145=10,'ANEXO RP14'!$A$60,(IF(G4145=11,'ANEXO RP14'!$A$61,(IF(G4145=12,'ANEXO RP14'!$A$62,(IF(G4145=13,'ANEXO RP14'!$A$63,(IF(G4145=14,'ANEXO RP14'!$A$64,(IF(G4145=15,'ANEXO RP14'!$A$65,(IF(G4145=16,'ANEXO RP14'!$A$66," ")))))))))))))))))))))))))))))))</f>
        <v xml:space="preserve"> </v>
      </c>
      <c r="I4145" s="106"/>
      <c r="J4145" s="114"/>
      <c r="K4145" s="91"/>
    </row>
    <row r="4146" spans="1:11" s="30" customFormat="1" ht="41.25" customHeight="1" thickBot="1" x14ac:dyDescent="0.3">
      <c r="A4146" s="113"/>
      <c r="B4146" s="93"/>
      <c r="C4146" s="55"/>
      <c r="D4146" s="94" t="e">
        <f>VLOOKUP($C4145:$C$5004,$C$27:$D$5004,2,0)</f>
        <v>#N/A</v>
      </c>
      <c r="E4146" s="99"/>
      <c r="F4146" s="60" t="e">
        <f>VLOOKUP($E4146:$E$5004,'PLANO DE APLICAÇÃO'!$A$5:$B$1002,2,0)</f>
        <v>#N/A</v>
      </c>
      <c r="G4146" s="28"/>
      <c r="H4146" s="29" t="str">
        <f>IF(G4146=1,'ANEXO RP14'!$A$51,(IF(G4146=2,'ANEXO RP14'!$A$52,(IF(G4146=3,'ANEXO RP14'!$A$53,(IF(G4146=4,'ANEXO RP14'!$A$54,(IF(G4146=5,'ANEXO RP14'!$A$55,(IF(G4146=6,'ANEXO RP14'!$A$56,(IF(G4146=7,'ANEXO RP14'!$A$57,(IF(G4146=8,'ANEXO RP14'!$A$58,(IF(G4146=9,'ANEXO RP14'!$A$59,(IF(G4146=10,'ANEXO RP14'!$A$60,(IF(G4146=11,'ANEXO RP14'!$A$61,(IF(G4146=12,'ANEXO RP14'!$A$62,(IF(G4146=13,'ANEXO RP14'!$A$63,(IF(G4146=14,'ANEXO RP14'!$A$64,(IF(G4146=15,'ANEXO RP14'!$A$65,(IF(G4146=16,'ANEXO RP14'!$A$66," ")))))))))))))))))))))))))))))))</f>
        <v xml:space="preserve"> </v>
      </c>
      <c r="I4146" s="106"/>
      <c r="J4146" s="114"/>
      <c r="K4146" s="91"/>
    </row>
    <row r="4147" spans="1:11" s="30" customFormat="1" ht="41.25" customHeight="1" thickBot="1" x14ac:dyDescent="0.3">
      <c r="A4147" s="113"/>
      <c r="B4147" s="93"/>
      <c r="C4147" s="55"/>
      <c r="D4147" s="94" t="e">
        <f>VLOOKUP($C4146:$C$5004,$C$27:$D$5004,2,0)</f>
        <v>#N/A</v>
      </c>
      <c r="E4147" s="99"/>
      <c r="F4147" s="60" t="e">
        <f>VLOOKUP($E4147:$E$5004,'PLANO DE APLICAÇÃO'!$A$5:$B$1002,2,0)</f>
        <v>#N/A</v>
      </c>
      <c r="G4147" s="28"/>
      <c r="H4147" s="29" t="str">
        <f>IF(G4147=1,'ANEXO RP14'!$A$51,(IF(G4147=2,'ANEXO RP14'!$A$52,(IF(G4147=3,'ANEXO RP14'!$A$53,(IF(G4147=4,'ANEXO RP14'!$A$54,(IF(G4147=5,'ANEXO RP14'!$A$55,(IF(G4147=6,'ANEXO RP14'!$A$56,(IF(G4147=7,'ANEXO RP14'!$A$57,(IF(G4147=8,'ANEXO RP14'!$A$58,(IF(G4147=9,'ANEXO RP14'!$A$59,(IF(G4147=10,'ANEXO RP14'!$A$60,(IF(G4147=11,'ANEXO RP14'!$A$61,(IF(G4147=12,'ANEXO RP14'!$A$62,(IF(G4147=13,'ANEXO RP14'!$A$63,(IF(G4147=14,'ANEXO RP14'!$A$64,(IF(G4147=15,'ANEXO RP14'!$A$65,(IF(G4147=16,'ANEXO RP14'!$A$66," ")))))))))))))))))))))))))))))))</f>
        <v xml:space="preserve"> </v>
      </c>
      <c r="I4147" s="106"/>
      <c r="J4147" s="114"/>
      <c r="K4147" s="91"/>
    </row>
    <row r="4148" spans="1:11" s="30" customFormat="1" ht="41.25" customHeight="1" thickBot="1" x14ac:dyDescent="0.3">
      <c r="A4148" s="113"/>
      <c r="B4148" s="93"/>
      <c r="C4148" s="55"/>
      <c r="D4148" s="94" t="e">
        <f>VLOOKUP($C4147:$C$5004,$C$27:$D$5004,2,0)</f>
        <v>#N/A</v>
      </c>
      <c r="E4148" s="99"/>
      <c r="F4148" s="60" t="e">
        <f>VLOOKUP($E4148:$E$5004,'PLANO DE APLICAÇÃO'!$A$5:$B$1002,2,0)</f>
        <v>#N/A</v>
      </c>
      <c r="G4148" s="28"/>
      <c r="H4148" s="29" t="str">
        <f>IF(G4148=1,'ANEXO RP14'!$A$51,(IF(G4148=2,'ANEXO RP14'!$A$52,(IF(G4148=3,'ANEXO RP14'!$A$53,(IF(G4148=4,'ANEXO RP14'!$A$54,(IF(G4148=5,'ANEXO RP14'!$A$55,(IF(G4148=6,'ANEXO RP14'!$A$56,(IF(G4148=7,'ANEXO RP14'!$A$57,(IF(G4148=8,'ANEXO RP14'!$A$58,(IF(G4148=9,'ANEXO RP14'!$A$59,(IF(G4148=10,'ANEXO RP14'!$A$60,(IF(G4148=11,'ANEXO RP14'!$A$61,(IF(G4148=12,'ANEXO RP14'!$A$62,(IF(G4148=13,'ANEXO RP14'!$A$63,(IF(G4148=14,'ANEXO RP14'!$A$64,(IF(G4148=15,'ANEXO RP14'!$A$65,(IF(G4148=16,'ANEXO RP14'!$A$66," ")))))))))))))))))))))))))))))))</f>
        <v xml:space="preserve"> </v>
      </c>
      <c r="I4148" s="106"/>
      <c r="J4148" s="114"/>
      <c r="K4148" s="91"/>
    </row>
    <row r="4149" spans="1:11" s="30" customFormat="1" ht="41.25" customHeight="1" thickBot="1" x14ac:dyDescent="0.3">
      <c r="A4149" s="113"/>
      <c r="B4149" s="93"/>
      <c r="C4149" s="55"/>
      <c r="D4149" s="94" t="e">
        <f>VLOOKUP($C4148:$C$5004,$C$27:$D$5004,2,0)</f>
        <v>#N/A</v>
      </c>
      <c r="E4149" s="99"/>
      <c r="F4149" s="60" t="e">
        <f>VLOOKUP($E4149:$E$5004,'PLANO DE APLICAÇÃO'!$A$5:$B$1002,2,0)</f>
        <v>#N/A</v>
      </c>
      <c r="G4149" s="28"/>
      <c r="H4149" s="29" t="str">
        <f>IF(G4149=1,'ANEXO RP14'!$A$51,(IF(G4149=2,'ANEXO RP14'!$A$52,(IF(G4149=3,'ANEXO RP14'!$A$53,(IF(G4149=4,'ANEXO RP14'!$A$54,(IF(G4149=5,'ANEXO RP14'!$A$55,(IF(G4149=6,'ANEXO RP14'!$A$56,(IF(G4149=7,'ANEXO RP14'!$A$57,(IF(G4149=8,'ANEXO RP14'!$A$58,(IF(G4149=9,'ANEXO RP14'!$A$59,(IF(G4149=10,'ANEXO RP14'!$A$60,(IF(G4149=11,'ANEXO RP14'!$A$61,(IF(G4149=12,'ANEXO RP14'!$A$62,(IF(G4149=13,'ANEXO RP14'!$A$63,(IF(G4149=14,'ANEXO RP14'!$A$64,(IF(G4149=15,'ANEXO RP14'!$A$65,(IF(G4149=16,'ANEXO RP14'!$A$66," ")))))))))))))))))))))))))))))))</f>
        <v xml:space="preserve"> </v>
      </c>
      <c r="I4149" s="106"/>
      <c r="J4149" s="114"/>
      <c r="K4149" s="91"/>
    </row>
    <row r="4150" spans="1:11" s="30" customFormat="1" ht="41.25" customHeight="1" thickBot="1" x14ac:dyDescent="0.3">
      <c r="A4150" s="113"/>
      <c r="B4150" s="93"/>
      <c r="C4150" s="55"/>
      <c r="D4150" s="94" t="e">
        <f>VLOOKUP($C4149:$C$5004,$C$27:$D$5004,2,0)</f>
        <v>#N/A</v>
      </c>
      <c r="E4150" s="99"/>
      <c r="F4150" s="60" t="e">
        <f>VLOOKUP($E4150:$E$5004,'PLANO DE APLICAÇÃO'!$A$5:$B$1002,2,0)</f>
        <v>#N/A</v>
      </c>
      <c r="G4150" s="28"/>
      <c r="H4150" s="29" t="str">
        <f>IF(G4150=1,'ANEXO RP14'!$A$51,(IF(G4150=2,'ANEXO RP14'!$A$52,(IF(G4150=3,'ANEXO RP14'!$A$53,(IF(G4150=4,'ANEXO RP14'!$A$54,(IF(G4150=5,'ANEXO RP14'!$A$55,(IF(G4150=6,'ANEXO RP14'!$A$56,(IF(G4150=7,'ANEXO RP14'!$A$57,(IF(G4150=8,'ANEXO RP14'!$A$58,(IF(G4150=9,'ANEXO RP14'!$A$59,(IF(G4150=10,'ANEXO RP14'!$A$60,(IF(G4150=11,'ANEXO RP14'!$A$61,(IF(G4150=12,'ANEXO RP14'!$A$62,(IF(G4150=13,'ANEXO RP14'!$A$63,(IF(G4150=14,'ANEXO RP14'!$A$64,(IF(G4150=15,'ANEXO RP14'!$A$65,(IF(G4150=16,'ANEXO RP14'!$A$66," ")))))))))))))))))))))))))))))))</f>
        <v xml:space="preserve"> </v>
      </c>
      <c r="I4150" s="106"/>
      <c r="J4150" s="114"/>
      <c r="K4150" s="91"/>
    </row>
    <row r="4151" spans="1:11" s="30" customFormat="1" ht="41.25" customHeight="1" thickBot="1" x14ac:dyDescent="0.3">
      <c r="A4151" s="113"/>
      <c r="B4151" s="93"/>
      <c r="C4151" s="55"/>
      <c r="D4151" s="94" t="e">
        <f>VLOOKUP($C4150:$C$5004,$C$27:$D$5004,2,0)</f>
        <v>#N/A</v>
      </c>
      <c r="E4151" s="99"/>
      <c r="F4151" s="60" t="e">
        <f>VLOOKUP($E4151:$E$5004,'PLANO DE APLICAÇÃO'!$A$5:$B$1002,2,0)</f>
        <v>#N/A</v>
      </c>
      <c r="G4151" s="28"/>
      <c r="H4151" s="29" t="str">
        <f>IF(G4151=1,'ANEXO RP14'!$A$51,(IF(G4151=2,'ANEXO RP14'!$A$52,(IF(G4151=3,'ANEXO RP14'!$A$53,(IF(G4151=4,'ANEXO RP14'!$A$54,(IF(G4151=5,'ANEXO RP14'!$A$55,(IF(G4151=6,'ANEXO RP14'!$A$56,(IF(G4151=7,'ANEXO RP14'!$A$57,(IF(G4151=8,'ANEXO RP14'!$A$58,(IF(G4151=9,'ANEXO RP14'!$A$59,(IF(G4151=10,'ANEXO RP14'!$A$60,(IF(G4151=11,'ANEXO RP14'!$A$61,(IF(G4151=12,'ANEXO RP14'!$A$62,(IF(G4151=13,'ANEXO RP14'!$A$63,(IF(G4151=14,'ANEXO RP14'!$A$64,(IF(G4151=15,'ANEXO RP14'!$A$65,(IF(G4151=16,'ANEXO RP14'!$A$66," ")))))))))))))))))))))))))))))))</f>
        <v xml:space="preserve"> </v>
      </c>
      <c r="I4151" s="106"/>
      <c r="J4151" s="114"/>
      <c r="K4151" s="91"/>
    </row>
    <row r="4152" spans="1:11" s="30" customFormat="1" ht="41.25" customHeight="1" thickBot="1" x14ac:dyDescent="0.3">
      <c r="A4152" s="113"/>
      <c r="B4152" s="93"/>
      <c r="C4152" s="55"/>
      <c r="D4152" s="94" t="e">
        <f>VLOOKUP($C4151:$C$5004,$C$27:$D$5004,2,0)</f>
        <v>#N/A</v>
      </c>
      <c r="E4152" s="99"/>
      <c r="F4152" s="60" t="e">
        <f>VLOOKUP($E4152:$E$5004,'PLANO DE APLICAÇÃO'!$A$5:$B$1002,2,0)</f>
        <v>#N/A</v>
      </c>
      <c r="G4152" s="28"/>
      <c r="H4152" s="29" t="str">
        <f>IF(G4152=1,'ANEXO RP14'!$A$51,(IF(G4152=2,'ANEXO RP14'!$A$52,(IF(G4152=3,'ANEXO RP14'!$A$53,(IF(G4152=4,'ANEXO RP14'!$A$54,(IF(G4152=5,'ANEXO RP14'!$A$55,(IF(G4152=6,'ANEXO RP14'!$A$56,(IF(G4152=7,'ANEXO RP14'!$A$57,(IF(G4152=8,'ANEXO RP14'!$A$58,(IF(G4152=9,'ANEXO RP14'!$A$59,(IF(G4152=10,'ANEXO RP14'!$A$60,(IF(G4152=11,'ANEXO RP14'!$A$61,(IF(G4152=12,'ANEXO RP14'!$A$62,(IF(G4152=13,'ANEXO RP14'!$A$63,(IF(G4152=14,'ANEXO RP14'!$A$64,(IF(G4152=15,'ANEXO RP14'!$A$65,(IF(G4152=16,'ANEXO RP14'!$A$66," ")))))))))))))))))))))))))))))))</f>
        <v xml:space="preserve"> </v>
      </c>
      <c r="I4152" s="106"/>
      <c r="J4152" s="114"/>
      <c r="K4152" s="91"/>
    </row>
    <row r="4153" spans="1:11" s="30" customFormat="1" ht="41.25" customHeight="1" thickBot="1" x14ac:dyDescent="0.3">
      <c r="A4153" s="113"/>
      <c r="B4153" s="93"/>
      <c r="C4153" s="55"/>
      <c r="D4153" s="94" t="e">
        <f>VLOOKUP($C4152:$C$5004,$C$27:$D$5004,2,0)</f>
        <v>#N/A</v>
      </c>
      <c r="E4153" s="99"/>
      <c r="F4153" s="60" t="e">
        <f>VLOOKUP($E4153:$E$5004,'PLANO DE APLICAÇÃO'!$A$5:$B$1002,2,0)</f>
        <v>#N/A</v>
      </c>
      <c r="G4153" s="28"/>
      <c r="H4153" s="29" t="str">
        <f>IF(G4153=1,'ANEXO RP14'!$A$51,(IF(G4153=2,'ANEXO RP14'!$A$52,(IF(G4153=3,'ANEXO RP14'!$A$53,(IF(G4153=4,'ANEXO RP14'!$A$54,(IF(G4153=5,'ANEXO RP14'!$A$55,(IF(G4153=6,'ANEXO RP14'!$A$56,(IF(G4153=7,'ANEXO RP14'!$A$57,(IF(G4153=8,'ANEXO RP14'!$A$58,(IF(G4153=9,'ANEXO RP14'!$A$59,(IF(G4153=10,'ANEXO RP14'!$A$60,(IF(G4153=11,'ANEXO RP14'!$A$61,(IF(G4153=12,'ANEXO RP14'!$A$62,(IF(G4153=13,'ANEXO RP14'!$A$63,(IF(G4153=14,'ANEXO RP14'!$A$64,(IF(G4153=15,'ANEXO RP14'!$A$65,(IF(G4153=16,'ANEXO RP14'!$A$66," ")))))))))))))))))))))))))))))))</f>
        <v xml:space="preserve"> </v>
      </c>
      <c r="I4153" s="106"/>
      <c r="J4153" s="114"/>
      <c r="K4153" s="91"/>
    </row>
    <row r="4154" spans="1:11" s="30" customFormat="1" ht="41.25" customHeight="1" thickBot="1" x14ac:dyDescent="0.3">
      <c r="A4154" s="113"/>
      <c r="B4154" s="93"/>
      <c r="C4154" s="55"/>
      <c r="D4154" s="94" t="e">
        <f>VLOOKUP($C4153:$C$5004,$C$27:$D$5004,2,0)</f>
        <v>#N/A</v>
      </c>
      <c r="E4154" s="99"/>
      <c r="F4154" s="60" t="e">
        <f>VLOOKUP($E4154:$E$5004,'PLANO DE APLICAÇÃO'!$A$5:$B$1002,2,0)</f>
        <v>#N/A</v>
      </c>
      <c r="G4154" s="28"/>
      <c r="H4154" s="29" t="str">
        <f>IF(G4154=1,'ANEXO RP14'!$A$51,(IF(G4154=2,'ANEXO RP14'!$A$52,(IF(G4154=3,'ANEXO RP14'!$A$53,(IF(G4154=4,'ANEXO RP14'!$A$54,(IF(G4154=5,'ANEXO RP14'!$A$55,(IF(G4154=6,'ANEXO RP14'!$A$56,(IF(G4154=7,'ANEXO RP14'!$A$57,(IF(G4154=8,'ANEXO RP14'!$A$58,(IF(G4154=9,'ANEXO RP14'!$A$59,(IF(G4154=10,'ANEXO RP14'!$A$60,(IF(G4154=11,'ANEXO RP14'!$A$61,(IF(G4154=12,'ANEXO RP14'!$A$62,(IF(G4154=13,'ANEXO RP14'!$A$63,(IF(G4154=14,'ANEXO RP14'!$A$64,(IF(G4154=15,'ANEXO RP14'!$A$65,(IF(G4154=16,'ANEXO RP14'!$A$66," ")))))))))))))))))))))))))))))))</f>
        <v xml:space="preserve"> </v>
      </c>
      <c r="I4154" s="106"/>
      <c r="J4154" s="114"/>
      <c r="K4154" s="91"/>
    </row>
    <row r="4155" spans="1:11" s="30" customFormat="1" ht="41.25" customHeight="1" thickBot="1" x14ac:dyDescent="0.3">
      <c r="A4155" s="113"/>
      <c r="B4155" s="93"/>
      <c r="C4155" s="55"/>
      <c r="D4155" s="94" t="e">
        <f>VLOOKUP($C4154:$C$5004,$C$27:$D$5004,2,0)</f>
        <v>#N/A</v>
      </c>
      <c r="E4155" s="99"/>
      <c r="F4155" s="60" t="e">
        <f>VLOOKUP($E4155:$E$5004,'PLANO DE APLICAÇÃO'!$A$5:$B$1002,2,0)</f>
        <v>#N/A</v>
      </c>
      <c r="G4155" s="28"/>
      <c r="H4155" s="29" t="str">
        <f>IF(G4155=1,'ANEXO RP14'!$A$51,(IF(G4155=2,'ANEXO RP14'!$A$52,(IF(G4155=3,'ANEXO RP14'!$A$53,(IF(G4155=4,'ANEXO RP14'!$A$54,(IF(G4155=5,'ANEXO RP14'!$A$55,(IF(G4155=6,'ANEXO RP14'!$A$56,(IF(G4155=7,'ANEXO RP14'!$A$57,(IF(G4155=8,'ANEXO RP14'!$A$58,(IF(G4155=9,'ANEXO RP14'!$A$59,(IF(G4155=10,'ANEXO RP14'!$A$60,(IF(G4155=11,'ANEXO RP14'!$A$61,(IF(G4155=12,'ANEXO RP14'!$A$62,(IF(G4155=13,'ANEXO RP14'!$A$63,(IF(G4155=14,'ANEXO RP14'!$A$64,(IF(G4155=15,'ANEXO RP14'!$A$65,(IF(G4155=16,'ANEXO RP14'!$A$66," ")))))))))))))))))))))))))))))))</f>
        <v xml:space="preserve"> </v>
      </c>
      <c r="I4155" s="106"/>
      <c r="J4155" s="114"/>
      <c r="K4155" s="91"/>
    </row>
    <row r="4156" spans="1:11" s="30" customFormat="1" ht="41.25" customHeight="1" thickBot="1" x14ac:dyDescent="0.3">
      <c r="A4156" s="113"/>
      <c r="B4156" s="93"/>
      <c r="C4156" s="55"/>
      <c r="D4156" s="94" t="e">
        <f>VLOOKUP($C4155:$C$5004,$C$27:$D$5004,2,0)</f>
        <v>#N/A</v>
      </c>
      <c r="E4156" s="99"/>
      <c r="F4156" s="60" t="e">
        <f>VLOOKUP($E4156:$E$5004,'PLANO DE APLICAÇÃO'!$A$5:$B$1002,2,0)</f>
        <v>#N/A</v>
      </c>
      <c r="G4156" s="28"/>
      <c r="H4156" s="29" t="str">
        <f>IF(G4156=1,'ANEXO RP14'!$A$51,(IF(G4156=2,'ANEXO RP14'!$A$52,(IF(G4156=3,'ANEXO RP14'!$A$53,(IF(G4156=4,'ANEXO RP14'!$A$54,(IF(G4156=5,'ANEXO RP14'!$A$55,(IF(G4156=6,'ANEXO RP14'!$A$56,(IF(G4156=7,'ANEXO RP14'!$A$57,(IF(G4156=8,'ANEXO RP14'!$A$58,(IF(G4156=9,'ANEXO RP14'!$A$59,(IF(G4156=10,'ANEXO RP14'!$A$60,(IF(G4156=11,'ANEXO RP14'!$A$61,(IF(G4156=12,'ANEXO RP14'!$A$62,(IF(G4156=13,'ANEXO RP14'!$A$63,(IF(G4156=14,'ANEXO RP14'!$A$64,(IF(G4156=15,'ANEXO RP14'!$A$65,(IF(G4156=16,'ANEXO RP14'!$A$66," ")))))))))))))))))))))))))))))))</f>
        <v xml:space="preserve"> </v>
      </c>
      <c r="I4156" s="106"/>
      <c r="J4156" s="114"/>
      <c r="K4156" s="91"/>
    </row>
    <row r="4157" spans="1:11" s="30" customFormat="1" ht="41.25" customHeight="1" thickBot="1" x14ac:dyDescent="0.3">
      <c r="A4157" s="113"/>
      <c r="B4157" s="93"/>
      <c r="C4157" s="55"/>
      <c r="D4157" s="94" t="e">
        <f>VLOOKUP($C4156:$C$5004,$C$27:$D$5004,2,0)</f>
        <v>#N/A</v>
      </c>
      <c r="E4157" s="99"/>
      <c r="F4157" s="60" t="e">
        <f>VLOOKUP($E4157:$E$5004,'PLANO DE APLICAÇÃO'!$A$5:$B$1002,2,0)</f>
        <v>#N/A</v>
      </c>
      <c r="G4157" s="28"/>
      <c r="H4157" s="29" t="str">
        <f>IF(G4157=1,'ANEXO RP14'!$A$51,(IF(G4157=2,'ANEXO RP14'!$A$52,(IF(G4157=3,'ANEXO RP14'!$A$53,(IF(G4157=4,'ANEXO RP14'!$A$54,(IF(G4157=5,'ANEXO RP14'!$A$55,(IF(G4157=6,'ANEXO RP14'!$A$56,(IF(G4157=7,'ANEXO RP14'!$A$57,(IF(G4157=8,'ANEXO RP14'!$A$58,(IF(G4157=9,'ANEXO RP14'!$A$59,(IF(G4157=10,'ANEXO RP14'!$A$60,(IF(G4157=11,'ANEXO RP14'!$A$61,(IF(G4157=12,'ANEXO RP14'!$A$62,(IF(G4157=13,'ANEXO RP14'!$A$63,(IF(G4157=14,'ANEXO RP14'!$A$64,(IF(G4157=15,'ANEXO RP14'!$A$65,(IF(G4157=16,'ANEXO RP14'!$A$66," ")))))))))))))))))))))))))))))))</f>
        <v xml:space="preserve"> </v>
      </c>
      <c r="I4157" s="106"/>
      <c r="J4157" s="114"/>
      <c r="K4157" s="91"/>
    </row>
    <row r="4158" spans="1:11" s="30" customFormat="1" ht="41.25" customHeight="1" thickBot="1" x14ac:dyDescent="0.3">
      <c r="A4158" s="113"/>
      <c r="B4158" s="93"/>
      <c r="C4158" s="55"/>
      <c r="D4158" s="94" t="e">
        <f>VLOOKUP($C4157:$C$5004,$C$27:$D$5004,2,0)</f>
        <v>#N/A</v>
      </c>
      <c r="E4158" s="99"/>
      <c r="F4158" s="60" t="e">
        <f>VLOOKUP($E4158:$E$5004,'PLANO DE APLICAÇÃO'!$A$5:$B$1002,2,0)</f>
        <v>#N/A</v>
      </c>
      <c r="G4158" s="28"/>
      <c r="H4158" s="29" t="str">
        <f>IF(G4158=1,'ANEXO RP14'!$A$51,(IF(G4158=2,'ANEXO RP14'!$A$52,(IF(G4158=3,'ANEXO RP14'!$A$53,(IF(G4158=4,'ANEXO RP14'!$A$54,(IF(G4158=5,'ANEXO RP14'!$A$55,(IF(G4158=6,'ANEXO RP14'!$A$56,(IF(G4158=7,'ANEXO RP14'!$A$57,(IF(G4158=8,'ANEXO RP14'!$A$58,(IF(G4158=9,'ANEXO RP14'!$A$59,(IF(G4158=10,'ANEXO RP14'!$A$60,(IF(G4158=11,'ANEXO RP14'!$A$61,(IF(G4158=12,'ANEXO RP14'!$A$62,(IF(G4158=13,'ANEXO RP14'!$A$63,(IF(G4158=14,'ANEXO RP14'!$A$64,(IF(G4158=15,'ANEXO RP14'!$A$65,(IF(G4158=16,'ANEXO RP14'!$A$66," ")))))))))))))))))))))))))))))))</f>
        <v xml:space="preserve"> </v>
      </c>
      <c r="I4158" s="106"/>
      <c r="J4158" s="114"/>
      <c r="K4158" s="91"/>
    </row>
    <row r="4159" spans="1:11" s="30" customFormat="1" ht="41.25" customHeight="1" thickBot="1" x14ac:dyDescent="0.3">
      <c r="A4159" s="113"/>
      <c r="B4159" s="93"/>
      <c r="C4159" s="55"/>
      <c r="D4159" s="94" t="e">
        <f>VLOOKUP($C4158:$C$5004,$C$27:$D$5004,2,0)</f>
        <v>#N/A</v>
      </c>
      <c r="E4159" s="99"/>
      <c r="F4159" s="60" t="e">
        <f>VLOOKUP($E4159:$E$5004,'PLANO DE APLICAÇÃO'!$A$5:$B$1002,2,0)</f>
        <v>#N/A</v>
      </c>
      <c r="G4159" s="28"/>
      <c r="H4159" s="29" t="str">
        <f>IF(G4159=1,'ANEXO RP14'!$A$51,(IF(G4159=2,'ANEXO RP14'!$A$52,(IF(G4159=3,'ANEXO RP14'!$A$53,(IF(G4159=4,'ANEXO RP14'!$A$54,(IF(G4159=5,'ANEXO RP14'!$A$55,(IF(G4159=6,'ANEXO RP14'!$A$56,(IF(G4159=7,'ANEXO RP14'!$A$57,(IF(G4159=8,'ANEXO RP14'!$A$58,(IF(G4159=9,'ANEXO RP14'!$A$59,(IF(G4159=10,'ANEXO RP14'!$A$60,(IF(G4159=11,'ANEXO RP14'!$A$61,(IF(G4159=12,'ANEXO RP14'!$A$62,(IF(G4159=13,'ANEXO RP14'!$A$63,(IF(G4159=14,'ANEXO RP14'!$A$64,(IF(G4159=15,'ANEXO RP14'!$A$65,(IF(G4159=16,'ANEXO RP14'!$A$66," ")))))))))))))))))))))))))))))))</f>
        <v xml:space="preserve"> </v>
      </c>
      <c r="I4159" s="106"/>
      <c r="J4159" s="114"/>
      <c r="K4159" s="91"/>
    </row>
    <row r="4160" spans="1:11" s="30" customFormat="1" ht="41.25" customHeight="1" thickBot="1" x14ac:dyDescent="0.3">
      <c r="A4160" s="113"/>
      <c r="B4160" s="93"/>
      <c r="C4160" s="55"/>
      <c r="D4160" s="94" t="e">
        <f>VLOOKUP($C4159:$C$5004,$C$27:$D$5004,2,0)</f>
        <v>#N/A</v>
      </c>
      <c r="E4160" s="99"/>
      <c r="F4160" s="60" t="e">
        <f>VLOOKUP($E4160:$E$5004,'PLANO DE APLICAÇÃO'!$A$5:$B$1002,2,0)</f>
        <v>#N/A</v>
      </c>
      <c r="G4160" s="28"/>
      <c r="H4160" s="29" t="str">
        <f>IF(G4160=1,'ANEXO RP14'!$A$51,(IF(G4160=2,'ANEXO RP14'!$A$52,(IF(G4160=3,'ANEXO RP14'!$A$53,(IF(G4160=4,'ANEXO RP14'!$A$54,(IF(G4160=5,'ANEXO RP14'!$A$55,(IF(G4160=6,'ANEXO RP14'!$A$56,(IF(G4160=7,'ANEXO RP14'!$A$57,(IF(G4160=8,'ANEXO RP14'!$A$58,(IF(G4160=9,'ANEXO RP14'!$A$59,(IF(G4160=10,'ANEXO RP14'!$A$60,(IF(G4160=11,'ANEXO RP14'!$A$61,(IF(G4160=12,'ANEXO RP14'!$A$62,(IF(G4160=13,'ANEXO RP14'!$A$63,(IF(G4160=14,'ANEXO RP14'!$A$64,(IF(G4160=15,'ANEXO RP14'!$A$65,(IF(G4160=16,'ANEXO RP14'!$A$66," ")))))))))))))))))))))))))))))))</f>
        <v xml:space="preserve"> </v>
      </c>
      <c r="I4160" s="106"/>
      <c r="J4160" s="114"/>
      <c r="K4160" s="91"/>
    </row>
    <row r="4161" spans="1:11" s="30" customFormat="1" ht="41.25" customHeight="1" thickBot="1" x14ac:dyDescent="0.3">
      <c r="A4161" s="113"/>
      <c r="B4161" s="93"/>
      <c r="C4161" s="55"/>
      <c r="D4161" s="94" t="e">
        <f>VLOOKUP($C4160:$C$5004,$C$27:$D$5004,2,0)</f>
        <v>#N/A</v>
      </c>
      <c r="E4161" s="99"/>
      <c r="F4161" s="60" t="e">
        <f>VLOOKUP($E4161:$E$5004,'PLANO DE APLICAÇÃO'!$A$5:$B$1002,2,0)</f>
        <v>#N/A</v>
      </c>
      <c r="G4161" s="28"/>
      <c r="H4161" s="29" t="str">
        <f>IF(G4161=1,'ANEXO RP14'!$A$51,(IF(G4161=2,'ANEXO RP14'!$A$52,(IF(G4161=3,'ANEXO RP14'!$A$53,(IF(G4161=4,'ANEXO RP14'!$A$54,(IF(G4161=5,'ANEXO RP14'!$A$55,(IF(G4161=6,'ANEXO RP14'!$A$56,(IF(G4161=7,'ANEXO RP14'!$A$57,(IF(G4161=8,'ANEXO RP14'!$A$58,(IF(G4161=9,'ANEXO RP14'!$A$59,(IF(G4161=10,'ANEXO RP14'!$A$60,(IF(G4161=11,'ANEXO RP14'!$A$61,(IF(G4161=12,'ANEXO RP14'!$A$62,(IF(G4161=13,'ANEXO RP14'!$A$63,(IF(G4161=14,'ANEXO RP14'!$A$64,(IF(G4161=15,'ANEXO RP14'!$A$65,(IF(G4161=16,'ANEXO RP14'!$A$66," ")))))))))))))))))))))))))))))))</f>
        <v xml:space="preserve"> </v>
      </c>
      <c r="I4161" s="106"/>
      <c r="J4161" s="114"/>
      <c r="K4161" s="91"/>
    </row>
    <row r="4162" spans="1:11" s="30" customFormat="1" ht="41.25" customHeight="1" thickBot="1" x14ac:dyDescent="0.3">
      <c r="A4162" s="113"/>
      <c r="B4162" s="93"/>
      <c r="C4162" s="55"/>
      <c r="D4162" s="94" t="e">
        <f>VLOOKUP($C4161:$C$5004,$C$27:$D$5004,2,0)</f>
        <v>#N/A</v>
      </c>
      <c r="E4162" s="99"/>
      <c r="F4162" s="60" t="e">
        <f>VLOOKUP($E4162:$E$5004,'PLANO DE APLICAÇÃO'!$A$5:$B$1002,2,0)</f>
        <v>#N/A</v>
      </c>
      <c r="G4162" s="28"/>
      <c r="H4162" s="29" t="str">
        <f>IF(G4162=1,'ANEXO RP14'!$A$51,(IF(G4162=2,'ANEXO RP14'!$A$52,(IF(G4162=3,'ANEXO RP14'!$A$53,(IF(G4162=4,'ANEXO RP14'!$A$54,(IF(G4162=5,'ANEXO RP14'!$A$55,(IF(G4162=6,'ANEXO RP14'!$A$56,(IF(G4162=7,'ANEXO RP14'!$A$57,(IF(G4162=8,'ANEXO RP14'!$A$58,(IF(G4162=9,'ANEXO RP14'!$A$59,(IF(G4162=10,'ANEXO RP14'!$A$60,(IF(G4162=11,'ANEXO RP14'!$A$61,(IF(G4162=12,'ANEXO RP14'!$A$62,(IF(G4162=13,'ANEXO RP14'!$A$63,(IF(G4162=14,'ANEXO RP14'!$A$64,(IF(G4162=15,'ANEXO RP14'!$A$65,(IF(G4162=16,'ANEXO RP14'!$A$66," ")))))))))))))))))))))))))))))))</f>
        <v xml:space="preserve"> </v>
      </c>
      <c r="I4162" s="106"/>
      <c r="J4162" s="114"/>
      <c r="K4162" s="91"/>
    </row>
    <row r="4163" spans="1:11" s="30" customFormat="1" ht="41.25" customHeight="1" thickBot="1" x14ac:dyDescent="0.3">
      <c r="A4163" s="113"/>
      <c r="B4163" s="93"/>
      <c r="C4163" s="55"/>
      <c r="D4163" s="94" t="e">
        <f>VLOOKUP($C4162:$C$5004,$C$27:$D$5004,2,0)</f>
        <v>#N/A</v>
      </c>
      <c r="E4163" s="99"/>
      <c r="F4163" s="60" t="e">
        <f>VLOOKUP($E4163:$E$5004,'PLANO DE APLICAÇÃO'!$A$5:$B$1002,2,0)</f>
        <v>#N/A</v>
      </c>
      <c r="G4163" s="28"/>
      <c r="H4163" s="29" t="str">
        <f>IF(G4163=1,'ANEXO RP14'!$A$51,(IF(G4163=2,'ANEXO RP14'!$A$52,(IF(G4163=3,'ANEXO RP14'!$A$53,(IF(G4163=4,'ANEXO RP14'!$A$54,(IF(G4163=5,'ANEXO RP14'!$A$55,(IF(G4163=6,'ANEXO RP14'!$A$56,(IF(G4163=7,'ANEXO RP14'!$A$57,(IF(G4163=8,'ANEXO RP14'!$A$58,(IF(G4163=9,'ANEXO RP14'!$A$59,(IF(G4163=10,'ANEXO RP14'!$A$60,(IF(G4163=11,'ANEXO RP14'!$A$61,(IF(G4163=12,'ANEXO RP14'!$A$62,(IF(G4163=13,'ANEXO RP14'!$A$63,(IF(G4163=14,'ANEXO RP14'!$A$64,(IF(G4163=15,'ANEXO RP14'!$A$65,(IF(G4163=16,'ANEXO RP14'!$A$66," ")))))))))))))))))))))))))))))))</f>
        <v xml:space="preserve"> </v>
      </c>
      <c r="I4163" s="106"/>
      <c r="J4163" s="114"/>
      <c r="K4163" s="91"/>
    </row>
    <row r="4164" spans="1:11" s="30" customFormat="1" ht="41.25" customHeight="1" thickBot="1" x14ac:dyDescent="0.3">
      <c r="A4164" s="113"/>
      <c r="B4164" s="93"/>
      <c r="C4164" s="55"/>
      <c r="D4164" s="94" t="e">
        <f>VLOOKUP($C4163:$C$5004,$C$27:$D$5004,2,0)</f>
        <v>#N/A</v>
      </c>
      <c r="E4164" s="99"/>
      <c r="F4164" s="60" t="e">
        <f>VLOOKUP($E4164:$E$5004,'PLANO DE APLICAÇÃO'!$A$5:$B$1002,2,0)</f>
        <v>#N/A</v>
      </c>
      <c r="G4164" s="28"/>
      <c r="H4164" s="29" t="str">
        <f>IF(G4164=1,'ANEXO RP14'!$A$51,(IF(G4164=2,'ANEXO RP14'!$A$52,(IF(G4164=3,'ANEXO RP14'!$A$53,(IF(G4164=4,'ANEXO RP14'!$A$54,(IF(G4164=5,'ANEXO RP14'!$A$55,(IF(G4164=6,'ANEXO RP14'!$A$56,(IF(G4164=7,'ANEXO RP14'!$A$57,(IF(G4164=8,'ANEXO RP14'!$A$58,(IF(G4164=9,'ANEXO RP14'!$A$59,(IF(G4164=10,'ANEXO RP14'!$A$60,(IF(G4164=11,'ANEXO RP14'!$A$61,(IF(G4164=12,'ANEXO RP14'!$A$62,(IF(G4164=13,'ANEXO RP14'!$A$63,(IF(G4164=14,'ANEXO RP14'!$A$64,(IF(G4164=15,'ANEXO RP14'!$A$65,(IF(G4164=16,'ANEXO RP14'!$A$66," ")))))))))))))))))))))))))))))))</f>
        <v xml:space="preserve"> </v>
      </c>
      <c r="I4164" s="106"/>
      <c r="J4164" s="114"/>
      <c r="K4164" s="91"/>
    </row>
    <row r="4165" spans="1:11" s="30" customFormat="1" ht="41.25" customHeight="1" thickBot="1" x14ac:dyDescent="0.3">
      <c r="A4165" s="113"/>
      <c r="B4165" s="93"/>
      <c r="C4165" s="55"/>
      <c r="D4165" s="94" t="e">
        <f>VLOOKUP($C4164:$C$5004,$C$27:$D$5004,2,0)</f>
        <v>#N/A</v>
      </c>
      <c r="E4165" s="99"/>
      <c r="F4165" s="60" t="e">
        <f>VLOOKUP($E4165:$E$5004,'PLANO DE APLICAÇÃO'!$A$5:$B$1002,2,0)</f>
        <v>#N/A</v>
      </c>
      <c r="G4165" s="28"/>
      <c r="H4165" s="29" t="str">
        <f>IF(G4165=1,'ANEXO RP14'!$A$51,(IF(G4165=2,'ANEXO RP14'!$A$52,(IF(G4165=3,'ANEXO RP14'!$A$53,(IF(G4165=4,'ANEXO RP14'!$A$54,(IF(G4165=5,'ANEXO RP14'!$A$55,(IF(G4165=6,'ANEXO RP14'!$A$56,(IF(G4165=7,'ANEXO RP14'!$A$57,(IF(G4165=8,'ANEXO RP14'!$A$58,(IF(G4165=9,'ANEXO RP14'!$A$59,(IF(G4165=10,'ANEXO RP14'!$A$60,(IF(G4165=11,'ANEXO RP14'!$A$61,(IF(G4165=12,'ANEXO RP14'!$A$62,(IF(G4165=13,'ANEXO RP14'!$A$63,(IF(G4165=14,'ANEXO RP14'!$A$64,(IF(G4165=15,'ANEXO RP14'!$A$65,(IF(G4165=16,'ANEXO RP14'!$A$66," ")))))))))))))))))))))))))))))))</f>
        <v xml:space="preserve"> </v>
      </c>
      <c r="I4165" s="106"/>
      <c r="J4165" s="114"/>
      <c r="K4165" s="91"/>
    </row>
    <row r="4166" spans="1:11" s="30" customFormat="1" ht="41.25" customHeight="1" thickBot="1" x14ac:dyDescent="0.3">
      <c r="A4166" s="113"/>
      <c r="B4166" s="93"/>
      <c r="C4166" s="55"/>
      <c r="D4166" s="94" t="e">
        <f>VLOOKUP($C4165:$C$5004,$C$27:$D$5004,2,0)</f>
        <v>#N/A</v>
      </c>
      <c r="E4166" s="99"/>
      <c r="F4166" s="60" t="e">
        <f>VLOOKUP($E4166:$E$5004,'PLANO DE APLICAÇÃO'!$A$5:$B$1002,2,0)</f>
        <v>#N/A</v>
      </c>
      <c r="G4166" s="28"/>
      <c r="H4166" s="29" t="str">
        <f>IF(G4166=1,'ANEXO RP14'!$A$51,(IF(G4166=2,'ANEXO RP14'!$A$52,(IF(G4166=3,'ANEXO RP14'!$A$53,(IF(G4166=4,'ANEXO RP14'!$A$54,(IF(G4166=5,'ANEXO RP14'!$A$55,(IF(G4166=6,'ANEXO RP14'!$A$56,(IF(G4166=7,'ANEXO RP14'!$A$57,(IF(G4166=8,'ANEXO RP14'!$A$58,(IF(G4166=9,'ANEXO RP14'!$A$59,(IF(G4166=10,'ANEXO RP14'!$A$60,(IF(G4166=11,'ANEXO RP14'!$A$61,(IF(G4166=12,'ANEXO RP14'!$A$62,(IF(G4166=13,'ANEXO RP14'!$A$63,(IF(G4166=14,'ANEXO RP14'!$A$64,(IF(G4166=15,'ANEXO RP14'!$A$65,(IF(G4166=16,'ANEXO RP14'!$A$66," ")))))))))))))))))))))))))))))))</f>
        <v xml:space="preserve"> </v>
      </c>
      <c r="I4166" s="106"/>
      <c r="J4166" s="114"/>
      <c r="K4166" s="91"/>
    </row>
    <row r="4167" spans="1:11" s="30" customFormat="1" ht="41.25" customHeight="1" thickBot="1" x14ac:dyDescent="0.3">
      <c r="A4167" s="113"/>
      <c r="B4167" s="93"/>
      <c r="C4167" s="55"/>
      <c r="D4167" s="94" t="e">
        <f>VLOOKUP($C4166:$C$5004,$C$27:$D$5004,2,0)</f>
        <v>#N/A</v>
      </c>
      <c r="E4167" s="99"/>
      <c r="F4167" s="60" t="e">
        <f>VLOOKUP($E4167:$E$5004,'PLANO DE APLICAÇÃO'!$A$5:$B$1002,2,0)</f>
        <v>#N/A</v>
      </c>
      <c r="G4167" s="28"/>
      <c r="H4167" s="29" t="str">
        <f>IF(G4167=1,'ANEXO RP14'!$A$51,(IF(G4167=2,'ANEXO RP14'!$A$52,(IF(G4167=3,'ANEXO RP14'!$A$53,(IF(G4167=4,'ANEXO RP14'!$A$54,(IF(G4167=5,'ANEXO RP14'!$A$55,(IF(G4167=6,'ANEXO RP14'!$A$56,(IF(G4167=7,'ANEXO RP14'!$A$57,(IF(G4167=8,'ANEXO RP14'!$A$58,(IF(G4167=9,'ANEXO RP14'!$A$59,(IF(G4167=10,'ANEXO RP14'!$A$60,(IF(G4167=11,'ANEXO RP14'!$A$61,(IF(G4167=12,'ANEXO RP14'!$A$62,(IF(G4167=13,'ANEXO RP14'!$A$63,(IF(G4167=14,'ANEXO RP14'!$A$64,(IF(G4167=15,'ANEXO RP14'!$A$65,(IF(G4167=16,'ANEXO RP14'!$A$66," ")))))))))))))))))))))))))))))))</f>
        <v xml:space="preserve"> </v>
      </c>
      <c r="I4167" s="106"/>
      <c r="J4167" s="114"/>
      <c r="K4167" s="91"/>
    </row>
    <row r="4168" spans="1:11" s="30" customFormat="1" ht="41.25" customHeight="1" thickBot="1" x14ac:dyDescent="0.3">
      <c r="A4168" s="113"/>
      <c r="B4168" s="93"/>
      <c r="C4168" s="55"/>
      <c r="D4168" s="94" t="e">
        <f>VLOOKUP($C4167:$C$5004,$C$27:$D$5004,2,0)</f>
        <v>#N/A</v>
      </c>
      <c r="E4168" s="99"/>
      <c r="F4168" s="60" t="e">
        <f>VLOOKUP($E4168:$E$5004,'PLANO DE APLICAÇÃO'!$A$5:$B$1002,2,0)</f>
        <v>#N/A</v>
      </c>
      <c r="G4168" s="28"/>
      <c r="H4168" s="29" t="str">
        <f>IF(G4168=1,'ANEXO RP14'!$A$51,(IF(G4168=2,'ANEXO RP14'!$A$52,(IF(G4168=3,'ANEXO RP14'!$A$53,(IF(G4168=4,'ANEXO RP14'!$A$54,(IF(G4168=5,'ANEXO RP14'!$A$55,(IF(G4168=6,'ANEXO RP14'!$A$56,(IF(G4168=7,'ANEXO RP14'!$A$57,(IF(G4168=8,'ANEXO RP14'!$A$58,(IF(G4168=9,'ANEXO RP14'!$A$59,(IF(G4168=10,'ANEXO RP14'!$A$60,(IF(G4168=11,'ANEXO RP14'!$A$61,(IF(G4168=12,'ANEXO RP14'!$A$62,(IF(G4168=13,'ANEXO RP14'!$A$63,(IF(G4168=14,'ANEXO RP14'!$A$64,(IF(G4168=15,'ANEXO RP14'!$A$65,(IF(G4168=16,'ANEXO RP14'!$A$66," ")))))))))))))))))))))))))))))))</f>
        <v xml:space="preserve"> </v>
      </c>
      <c r="I4168" s="106"/>
      <c r="J4168" s="114"/>
      <c r="K4168" s="91"/>
    </row>
    <row r="4169" spans="1:11" s="30" customFormat="1" ht="41.25" customHeight="1" thickBot="1" x14ac:dyDescent="0.3">
      <c r="A4169" s="113"/>
      <c r="B4169" s="93"/>
      <c r="C4169" s="55"/>
      <c r="D4169" s="94" t="e">
        <f>VLOOKUP($C4168:$C$5004,$C$27:$D$5004,2,0)</f>
        <v>#N/A</v>
      </c>
      <c r="E4169" s="99"/>
      <c r="F4169" s="60" t="e">
        <f>VLOOKUP($E4169:$E$5004,'PLANO DE APLICAÇÃO'!$A$5:$B$1002,2,0)</f>
        <v>#N/A</v>
      </c>
      <c r="G4169" s="28"/>
      <c r="H4169" s="29" t="str">
        <f>IF(G4169=1,'ANEXO RP14'!$A$51,(IF(G4169=2,'ANEXO RP14'!$A$52,(IF(G4169=3,'ANEXO RP14'!$A$53,(IF(G4169=4,'ANEXO RP14'!$A$54,(IF(G4169=5,'ANEXO RP14'!$A$55,(IF(G4169=6,'ANEXO RP14'!$A$56,(IF(G4169=7,'ANEXO RP14'!$A$57,(IF(G4169=8,'ANEXO RP14'!$A$58,(IF(G4169=9,'ANEXO RP14'!$A$59,(IF(G4169=10,'ANEXO RP14'!$A$60,(IF(G4169=11,'ANEXO RP14'!$A$61,(IF(G4169=12,'ANEXO RP14'!$A$62,(IF(G4169=13,'ANEXO RP14'!$A$63,(IF(G4169=14,'ANEXO RP14'!$A$64,(IF(G4169=15,'ANEXO RP14'!$A$65,(IF(G4169=16,'ANEXO RP14'!$A$66," ")))))))))))))))))))))))))))))))</f>
        <v xml:space="preserve"> </v>
      </c>
      <c r="I4169" s="106"/>
      <c r="J4169" s="114"/>
      <c r="K4169" s="91"/>
    </row>
    <row r="4170" spans="1:11" s="30" customFormat="1" ht="41.25" customHeight="1" thickBot="1" x14ac:dyDescent="0.3">
      <c r="A4170" s="113"/>
      <c r="B4170" s="93"/>
      <c r="C4170" s="55"/>
      <c r="D4170" s="94" t="e">
        <f>VLOOKUP($C4169:$C$5004,$C$27:$D$5004,2,0)</f>
        <v>#N/A</v>
      </c>
      <c r="E4170" s="99"/>
      <c r="F4170" s="60" t="e">
        <f>VLOOKUP($E4170:$E$5004,'PLANO DE APLICAÇÃO'!$A$5:$B$1002,2,0)</f>
        <v>#N/A</v>
      </c>
      <c r="G4170" s="28"/>
      <c r="H4170" s="29" t="str">
        <f>IF(G4170=1,'ANEXO RP14'!$A$51,(IF(G4170=2,'ANEXO RP14'!$A$52,(IF(G4170=3,'ANEXO RP14'!$A$53,(IF(G4170=4,'ANEXO RP14'!$A$54,(IF(G4170=5,'ANEXO RP14'!$A$55,(IF(G4170=6,'ANEXO RP14'!$A$56,(IF(G4170=7,'ANEXO RP14'!$A$57,(IF(G4170=8,'ANEXO RP14'!$A$58,(IF(G4170=9,'ANEXO RP14'!$A$59,(IF(G4170=10,'ANEXO RP14'!$A$60,(IF(G4170=11,'ANEXO RP14'!$A$61,(IF(G4170=12,'ANEXO RP14'!$A$62,(IF(G4170=13,'ANEXO RP14'!$A$63,(IF(G4170=14,'ANEXO RP14'!$A$64,(IF(G4170=15,'ANEXO RP14'!$A$65,(IF(G4170=16,'ANEXO RP14'!$A$66," ")))))))))))))))))))))))))))))))</f>
        <v xml:space="preserve"> </v>
      </c>
      <c r="I4170" s="106"/>
      <c r="J4170" s="114"/>
      <c r="K4170" s="91"/>
    </row>
    <row r="4171" spans="1:11" s="30" customFormat="1" ht="41.25" customHeight="1" thickBot="1" x14ac:dyDescent="0.3">
      <c r="A4171" s="113"/>
      <c r="B4171" s="93"/>
      <c r="C4171" s="55"/>
      <c r="D4171" s="94" t="e">
        <f>VLOOKUP($C4170:$C$5004,$C$27:$D$5004,2,0)</f>
        <v>#N/A</v>
      </c>
      <c r="E4171" s="99"/>
      <c r="F4171" s="60" t="e">
        <f>VLOOKUP($E4171:$E$5004,'PLANO DE APLICAÇÃO'!$A$5:$B$1002,2,0)</f>
        <v>#N/A</v>
      </c>
      <c r="G4171" s="28"/>
      <c r="H4171" s="29" t="str">
        <f>IF(G4171=1,'ANEXO RP14'!$A$51,(IF(G4171=2,'ANEXO RP14'!$A$52,(IF(G4171=3,'ANEXO RP14'!$A$53,(IF(G4171=4,'ANEXO RP14'!$A$54,(IF(G4171=5,'ANEXO RP14'!$A$55,(IF(G4171=6,'ANEXO RP14'!$A$56,(IF(G4171=7,'ANEXO RP14'!$A$57,(IF(G4171=8,'ANEXO RP14'!$A$58,(IF(G4171=9,'ANEXO RP14'!$A$59,(IF(G4171=10,'ANEXO RP14'!$A$60,(IF(G4171=11,'ANEXO RP14'!$A$61,(IF(G4171=12,'ANEXO RP14'!$A$62,(IF(G4171=13,'ANEXO RP14'!$A$63,(IF(G4171=14,'ANEXO RP14'!$A$64,(IF(G4171=15,'ANEXO RP14'!$A$65,(IF(G4171=16,'ANEXO RP14'!$A$66," ")))))))))))))))))))))))))))))))</f>
        <v xml:space="preserve"> </v>
      </c>
      <c r="I4171" s="106"/>
      <c r="J4171" s="114"/>
      <c r="K4171" s="91"/>
    </row>
    <row r="4172" spans="1:11" s="30" customFormat="1" ht="41.25" customHeight="1" thickBot="1" x14ac:dyDescent="0.3">
      <c r="A4172" s="113"/>
      <c r="B4172" s="93"/>
      <c r="C4172" s="55"/>
      <c r="D4172" s="94" t="e">
        <f>VLOOKUP($C4171:$C$5004,$C$27:$D$5004,2,0)</f>
        <v>#N/A</v>
      </c>
      <c r="E4172" s="99"/>
      <c r="F4172" s="60" t="e">
        <f>VLOOKUP($E4172:$E$5004,'PLANO DE APLICAÇÃO'!$A$5:$B$1002,2,0)</f>
        <v>#N/A</v>
      </c>
      <c r="G4172" s="28"/>
      <c r="H4172" s="29" t="str">
        <f>IF(G4172=1,'ANEXO RP14'!$A$51,(IF(G4172=2,'ANEXO RP14'!$A$52,(IF(G4172=3,'ANEXO RP14'!$A$53,(IF(G4172=4,'ANEXO RP14'!$A$54,(IF(G4172=5,'ANEXO RP14'!$A$55,(IF(G4172=6,'ANEXO RP14'!$A$56,(IF(G4172=7,'ANEXO RP14'!$A$57,(IF(G4172=8,'ANEXO RP14'!$A$58,(IF(G4172=9,'ANEXO RP14'!$A$59,(IF(G4172=10,'ANEXO RP14'!$A$60,(IF(G4172=11,'ANEXO RP14'!$A$61,(IF(G4172=12,'ANEXO RP14'!$A$62,(IF(G4172=13,'ANEXO RP14'!$A$63,(IF(G4172=14,'ANEXO RP14'!$A$64,(IF(G4172=15,'ANEXO RP14'!$A$65,(IF(G4172=16,'ANEXO RP14'!$A$66," ")))))))))))))))))))))))))))))))</f>
        <v xml:space="preserve"> </v>
      </c>
      <c r="I4172" s="106"/>
      <c r="J4172" s="114"/>
      <c r="K4172" s="91"/>
    </row>
    <row r="4173" spans="1:11" s="30" customFormat="1" ht="41.25" customHeight="1" thickBot="1" x14ac:dyDescent="0.3">
      <c r="A4173" s="113"/>
      <c r="B4173" s="93"/>
      <c r="C4173" s="55"/>
      <c r="D4173" s="94" t="e">
        <f>VLOOKUP($C4172:$C$5004,$C$27:$D$5004,2,0)</f>
        <v>#N/A</v>
      </c>
      <c r="E4173" s="99"/>
      <c r="F4173" s="60" t="e">
        <f>VLOOKUP($E4173:$E$5004,'PLANO DE APLICAÇÃO'!$A$5:$B$1002,2,0)</f>
        <v>#N/A</v>
      </c>
      <c r="G4173" s="28"/>
      <c r="H4173" s="29" t="str">
        <f>IF(G4173=1,'ANEXO RP14'!$A$51,(IF(G4173=2,'ANEXO RP14'!$A$52,(IF(G4173=3,'ANEXO RP14'!$A$53,(IF(G4173=4,'ANEXO RP14'!$A$54,(IF(G4173=5,'ANEXO RP14'!$A$55,(IF(G4173=6,'ANEXO RP14'!$A$56,(IF(G4173=7,'ANEXO RP14'!$A$57,(IF(G4173=8,'ANEXO RP14'!$A$58,(IF(G4173=9,'ANEXO RP14'!$A$59,(IF(G4173=10,'ANEXO RP14'!$A$60,(IF(G4173=11,'ANEXO RP14'!$A$61,(IF(G4173=12,'ANEXO RP14'!$A$62,(IF(G4173=13,'ANEXO RP14'!$A$63,(IF(G4173=14,'ANEXO RP14'!$A$64,(IF(G4173=15,'ANEXO RP14'!$A$65,(IF(G4173=16,'ANEXO RP14'!$A$66," ")))))))))))))))))))))))))))))))</f>
        <v xml:space="preserve"> </v>
      </c>
      <c r="I4173" s="106"/>
      <c r="J4173" s="114"/>
      <c r="K4173" s="91"/>
    </row>
    <row r="4174" spans="1:11" s="30" customFormat="1" ht="41.25" customHeight="1" thickBot="1" x14ac:dyDescent="0.3">
      <c r="A4174" s="113"/>
      <c r="B4174" s="93"/>
      <c r="C4174" s="55"/>
      <c r="D4174" s="94" t="e">
        <f>VLOOKUP($C4173:$C$5004,$C$27:$D$5004,2,0)</f>
        <v>#N/A</v>
      </c>
      <c r="E4174" s="99"/>
      <c r="F4174" s="60" t="e">
        <f>VLOOKUP($E4174:$E$5004,'PLANO DE APLICAÇÃO'!$A$5:$B$1002,2,0)</f>
        <v>#N/A</v>
      </c>
      <c r="G4174" s="28"/>
      <c r="H4174" s="29" t="str">
        <f>IF(G4174=1,'ANEXO RP14'!$A$51,(IF(G4174=2,'ANEXO RP14'!$A$52,(IF(G4174=3,'ANEXO RP14'!$A$53,(IF(G4174=4,'ANEXO RP14'!$A$54,(IF(G4174=5,'ANEXO RP14'!$A$55,(IF(G4174=6,'ANEXO RP14'!$A$56,(IF(G4174=7,'ANEXO RP14'!$A$57,(IF(G4174=8,'ANEXO RP14'!$A$58,(IF(G4174=9,'ANEXO RP14'!$A$59,(IF(G4174=10,'ANEXO RP14'!$A$60,(IF(G4174=11,'ANEXO RP14'!$A$61,(IF(G4174=12,'ANEXO RP14'!$A$62,(IF(G4174=13,'ANEXO RP14'!$A$63,(IF(G4174=14,'ANEXO RP14'!$A$64,(IF(G4174=15,'ANEXO RP14'!$A$65,(IF(G4174=16,'ANEXO RP14'!$A$66," ")))))))))))))))))))))))))))))))</f>
        <v xml:space="preserve"> </v>
      </c>
      <c r="I4174" s="106"/>
      <c r="J4174" s="114"/>
      <c r="K4174" s="91"/>
    </row>
    <row r="4175" spans="1:11" s="30" customFormat="1" ht="41.25" customHeight="1" thickBot="1" x14ac:dyDescent="0.3">
      <c r="A4175" s="113"/>
      <c r="B4175" s="93"/>
      <c r="C4175" s="55"/>
      <c r="D4175" s="94" t="e">
        <f>VLOOKUP($C4174:$C$5004,$C$27:$D$5004,2,0)</f>
        <v>#N/A</v>
      </c>
      <c r="E4175" s="99"/>
      <c r="F4175" s="60" t="e">
        <f>VLOOKUP($E4175:$E$5004,'PLANO DE APLICAÇÃO'!$A$5:$B$1002,2,0)</f>
        <v>#N/A</v>
      </c>
      <c r="G4175" s="28"/>
      <c r="H4175" s="29" t="str">
        <f>IF(G4175=1,'ANEXO RP14'!$A$51,(IF(G4175=2,'ANEXO RP14'!$A$52,(IF(G4175=3,'ANEXO RP14'!$A$53,(IF(G4175=4,'ANEXO RP14'!$A$54,(IF(G4175=5,'ANEXO RP14'!$A$55,(IF(G4175=6,'ANEXO RP14'!$A$56,(IF(G4175=7,'ANEXO RP14'!$A$57,(IF(G4175=8,'ANEXO RP14'!$A$58,(IF(G4175=9,'ANEXO RP14'!$A$59,(IF(G4175=10,'ANEXO RP14'!$A$60,(IF(G4175=11,'ANEXO RP14'!$A$61,(IF(G4175=12,'ANEXO RP14'!$A$62,(IF(G4175=13,'ANEXO RP14'!$A$63,(IF(G4175=14,'ANEXO RP14'!$A$64,(IF(G4175=15,'ANEXO RP14'!$A$65,(IF(G4175=16,'ANEXO RP14'!$A$66," ")))))))))))))))))))))))))))))))</f>
        <v xml:space="preserve"> </v>
      </c>
      <c r="I4175" s="106"/>
      <c r="J4175" s="114"/>
      <c r="K4175" s="91"/>
    </row>
    <row r="4176" spans="1:11" s="30" customFormat="1" ht="41.25" customHeight="1" thickBot="1" x14ac:dyDescent="0.3">
      <c r="A4176" s="113"/>
      <c r="B4176" s="93"/>
      <c r="C4176" s="55"/>
      <c r="D4176" s="94" t="e">
        <f>VLOOKUP($C4175:$C$5004,$C$27:$D$5004,2,0)</f>
        <v>#N/A</v>
      </c>
      <c r="E4176" s="99"/>
      <c r="F4176" s="60" t="e">
        <f>VLOOKUP($E4176:$E$5004,'PLANO DE APLICAÇÃO'!$A$5:$B$1002,2,0)</f>
        <v>#N/A</v>
      </c>
      <c r="G4176" s="28"/>
      <c r="H4176" s="29" t="str">
        <f>IF(G4176=1,'ANEXO RP14'!$A$51,(IF(G4176=2,'ANEXO RP14'!$A$52,(IF(G4176=3,'ANEXO RP14'!$A$53,(IF(G4176=4,'ANEXO RP14'!$A$54,(IF(G4176=5,'ANEXO RP14'!$A$55,(IF(G4176=6,'ANEXO RP14'!$A$56,(IF(G4176=7,'ANEXO RP14'!$A$57,(IF(G4176=8,'ANEXO RP14'!$A$58,(IF(G4176=9,'ANEXO RP14'!$A$59,(IF(G4176=10,'ANEXO RP14'!$A$60,(IF(G4176=11,'ANEXO RP14'!$A$61,(IF(G4176=12,'ANEXO RP14'!$A$62,(IF(G4176=13,'ANEXO RP14'!$A$63,(IF(G4176=14,'ANEXO RP14'!$A$64,(IF(G4176=15,'ANEXO RP14'!$A$65,(IF(G4176=16,'ANEXO RP14'!$A$66," ")))))))))))))))))))))))))))))))</f>
        <v xml:space="preserve"> </v>
      </c>
      <c r="I4176" s="106"/>
      <c r="J4176" s="114"/>
      <c r="K4176" s="91"/>
    </row>
    <row r="4177" spans="1:11" s="30" customFormat="1" ht="41.25" customHeight="1" thickBot="1" x14ac:dyDescent="0.3">
      <c r="A4177" s="113"/>
      <c r="B4177" s="93"/>
      <c r="C4177" s="55"/>
      <c r="D4177" s="94" t="e">
        <f>VLOOKUP($C4176:$C$5004,$C$27:$D$5004,2,0)</f>
        <v>#N/A</v>
      </c>
      <c r="E4177" s="99"/>
      <c r="F4177" s="60" t="e">
        <f>VLOOKUP($E4177:$E$5004,'PLANO DE APLICAÇÃO'!$A$5:$B$1002,2,0)</f>
        <v>#N/A</v>
      </c>
      <c r="G4177" s="28"/>
      <c r="H4177" s="29" t="str">
        <f>IF(G4177=1,'ANEXO RP14'!$A$51,(IF(G4177=2,'ANEXO RP14'!$A$52,(IF(G4177=3,'ANEXO RP14'!$A$53,(IF(G4177=4,'ANEXO RP14'!$A$54,(IF(G4177=5,'ANEXO RP14'!$A$55,(IF(G4177=6,'ANEXO RP14'!$A$56,(IF(G4177=7,'ANEXO RP14'!$A$57,(IF(G4177=8,'ANEXO RP14'!$A$58,(IF(G4177=9,'ANEXO RP14'!$A$59,(IF(G4177=10,'ANEXO RP14'!$A$60,(IF(G4177=11,'ANEXO RP14'!$A$61,(IF(G4177=12,'ANEXO RP14'!$A$62,(IF(G4177=13,'ANEXO RP14'!$A$63,(IF(G4177=14,'ANEXO RP14'!$A$64,(IF(G4177=15,'ANEXO RP14'!$A$65,(IF(G4177=16,'ANEXO RP14'!$A$66," ")))))))))))))))))))))))))))))))</f>
        <v xml:space="preserve"> </v>
      </c>
      <c r="I4177" s="106"/>
      <c r="J4177" s="114"/>
      <c r="K4177" s="91"/>
    </row>
    <row r="4178" spans="1:11" s="30" customFormat="1" ht="41.25" customHeight="1" thickBot="1" x14ac:dyDescent="0.3">
      <c r="A4178" s="113"/>
      <c r="B4178" s="93"/>
      <c r="C4178" s="55"/>
      <c r="D4178" s="94" t="e">
        <f>VLOOKUP($C4177:$C$5004,$C$27:$D$5004,2,0)</f>
        <v>#N/A</v>
      </c>
      <c r="E4178" s="99"/>
      <c r="F4178" s="60" t="e">
        <f>VLOOKUP($E4178:$E$5004,'PLANO DE APLICAÇÃO'!$A$5:$B$1002,2,0)</f>
        <v>#N/A</v>
      </c>
      <c r="G4178" s="28"/>
      <c r="H4178" s="29" t="str">
        <f>IF(G4178=1,'ANEXO RP14'!$A$51,(IF(G4178=2,'ANEXO RP14'!$A$52,(IF(G4178=3,'ANEXO RP14'!$A$53,(IF(G4178=4,'ANEXO RP14'!$A$54,(IF(G4178=5,'ANEXO RP14'!$A$55,(IF(G4178=6,'ANEXO RP14'!$A$56,(IF(G4178=7,'ANEXO RP14'!$A$57,(IF(G4178=8,'ANEXO RP14'!$A$58,(IF(G4178=9,'ANEXO RP14'!$A$59,(IF(G4178=10,'ANEXO RP14'!$A$60,(IF(G4178=11,'ANEXO RP14'!$A$61,(IF(G4178=12,'ANEXO RP14'!$A$62,(IF(G4178=13,'ANEXO RP14'!$A$63,(IF(G4178=14,'ANEXO RP14'!$A$64,(IF(G4178=15,'ANEXO RP14'!$A$65,(IF(G4178=16,'ANEXO RP14'!$A$66," ")))))))))))))))))))))))))))))))</f>
        <v xml:space="preserve"> </v>
      </c>
      <c r="I4178" s="106"/>
      <c r="J4178" s="114"/>
      <c r="K4178" s="91"/>
    </row>
    <row r="4179" spans="1:11" s="30" customFormat="1" ht="41.25" customHeight="1" thickBot="1" x14ac:dyDescent="0.3">
      <c r="A4179" s="113"/>
      <c r="B4179" s="93"/>
      <c r="C4179" s="55"/>
      <c r="D4179" s="94" t="e">
        <f>VLOOKUP($C4178:$C$5004,$C$27:$D$5004,2,0)</f>
        <v>#N/A</v>
      </c>
      <c r="E4179" s="99"/>
      <c r="F4179" s="60" t="e">
        <f>VLOOKUP($E4179:$E$5004,'PLANO DE APLICAÇÃO'!$A$5:$B$1002,2,0)</f>
        <v>#N/A</v>
      </c>
      <c r="G4179" s="28"/>
      <c r="H4179" s="29" t="str">
        <f>IF(G4179=1,'ANEXO RP14'!$A$51,(IF(G4179=2,'ANEXO RP14'!$A$52,(IF(G4179=3,'ANEXO RP14'!$A$53,(IF(G4179=4,'ANEXO RP14'!$A$54,(IF(G4179=5,'ANEXO RP14'!$A$55,(IF(G4179=6,'ANEXO RP14'!$A$56,(IF(G4179=7,'ANEXO RP14'!$A$57,(IF(G4179=8,'ANEXO RP14'!$A$58,(IF(G4179=9,'ANEXO RP14'!$A$59,(IF(G4179=10,'ANEXO RP14'!$A$60,(IF(G4179=11,'ANEXO RP14'!$A$61,(IF(G4179=12,'ANEXO RP14'!$A$62,(IF(G4179=13,'ANEXO RP14'!$A$63,(IF(G4179=14,'ANEXO RP14'!$A$64,(IF(G4179=15,'ANEXO RP14'!$A$65,(IF(G4179=16,'ANEXO RP14'!$A$66," ")))))))))))))))))))))))))))))))</f>
        <v xml:space="preserve"> </v>
      </c>
      <c r="I4179" s="106"/>
      <c r="J4179" s="114"/>
      <c r="K4179" s="91"/>
    </row>
    <row r="4180" spans="1:11" s="30" customFormat="1" ht="41.25" customHeight="1" thickBot="1" x14ac:dyDescent="0.3">
      <c r="A4180" s="113"/>
      <c r="B4180" s="93"/>
      <c r="C4180" s="55"/>
      <c r="D4180" s="94" t="e">
        <f>VLOOKUP($C4179:$C$5004,$C$27:$D$5004,2,0)</f>
        <v>#N/A</v>
      </c>
      <c r="E4180" s="99"/>
      <c r="F4180" s="60" t="e">
        <f>VLOOKUP($E4180:$E$5004,'PLANO DE APLICAÇÃO'!$A$5:$B$1002,2,0)</f>
        <v>#N/A</v>
      </c>
      <c r="G4180" s="28"/>
      <c r="H4180" s="29" t="str">
        <f>IF(G4180=1,'ANEXO RP14'!$A$51,(IF(G4180=2,'ANEXO RP14'!$A$52,(IF(G4180=3,'ANEXO RP14'!$A$53,(IF(G4180=4,'ANEXO RP14'!$A$54,(IF(G4180=5,'ANEXO RP14'!$A$55,(IF(G4180=6,'ANEXO RP14'!$A$56,(IF(G4180=7,'ANEXO RP14'!$A$57,(IF(G4180=8,'ANEXO RP14'!$A$58,(IF(G4180=9,'ANEXO RP14'!$A$59,(IF(G4180=10,'ANEXO RP14'!$A$60,(IF(G4180=11,'ANEXO RP14'!$A$61,(IF(G4180=12,'ANEXO RP14'!$A$62,(IF(G4180=13,'ANEXO RP14'!$A$63,(IF(G4180=14,'ANEXO RP14'!$A$64,(IF(G4180=15,'ANEXO RP14'!$A$65,(IF(G4180=16,'ANEXO RP14'!$A$66," ")))))))))))))))))))))))))))))))</f>
        <v xml:space="preserve"> </v>
      </c>
      <c r="I4180" s="106"/>
      <c r="J4180" s="114"/>
      <c r="K4180" s="91"/>
    </row>
    <row r="4181" spans="1:11" s="30" customFormat="1" ht="41.25" customHeight="1" thickBot="1" x14ac:dyDescent="0.3">
      <c r="A4181" s="113"/>
      <c r="B4181" s="93"/>
      <c r="C4181" s="55"/>
      <c r="D4181" s="94" t="e">
        <f>VLOOKUP($C4180:$C$5004,$C$27:$D$5004,2,0)</f>
        <v>#N/A</v>
      </c>
      <c r="E4181" s="99"/>
      <c r="F4181" s="60" t="e">
        <f>VLOOKUP($E4181:$E$5004,'PLANO DE APLICAÇÃO'!$A$5:$B$1002,2,0)</f>
        <v>#N/A</v>
      </c>
      <c r="G4181" s="28"/>
      <c r="H4181" s="29" t="str">
        <f>IF(G4181=1,'ANEXO RP14'!$A$51,(IF(G4181=2,'ANEXO RP14'!$A$52,(IF(G4181=3,'ANEXO RP14'!$A$53,(IF(G4181=4,'ANEXO RP14'!$A$54,(IF(G4181=5,'ANEXO RP14'!$A$55,(IF(G4181=6,'ANEXO RP14'!$A$56,(IF(G4181=7,'ANEXO RP14'!$A$57,(IF(G4181=8,'ANEXO RP14'!$A$58,(IF(G4181=9,'ANEXO RP14'!$A$59,(IF(G4181=10,'ANEXO RP14'!$A$60,(IF(G4181=11,'ANEXO RP14'!$A$61,(IF(G4181=12,'ANEXO RP14'!$A$62,(IF(G4181=13,'ANEXO RP14'!$A$63,(IF(G4181=14,'ANEXO RP14'!$A$64,(IF(G4181=15,'ANEXO RP14'!$A$65,(IF(G4181=16,'ANEXO RP14'!$A$66," ")))))))))))))))))))))))))))))))</f>
        <v xml:space="preserve"> </v>
      </c>
      <c r="I4181" s="106"/>
      <c r="J4181" s="114"/>
      <c r="K4181" s="91"/>
    </row>
    <row r="4182" spans="1:11" s="30" customFormat="1" ht="41.25" customHeight="1" thickBot="1" x14ac:dyDescent="0.3">
      <c r="A4182" s="113"/>
      <c r="B4182" s="93"/>
      <c r="C4182" s="55"/>
      <c r="D4182" s="94" t="e">
        <f>VLOOKUP($C4181:$C$5004,$C$27:$D$5004,2,0)</f>
        <v>#N/A</v>
      </c>
      <c r="E4182" s="99"/>
      <c r="F4182" s="60" t="e">
        <f>VLOOKUP($E4182:$E$5004,'PLANO DE APLICAÇÃO'!$A$5:$B$1002,2,0)</f>
        <v>#N/A</v>
      </c>
      <c r="G4182" s="28"/>
      <c r="H4182" s="29" t="str">
        <f>IF(G4182=1,'ANEXO RP14'!$A$51,(IF(G4182=2,'ANEXO RP14'!$A$52,(IF(G4182=3,'ANEXO RP14'!$A$53,(IF(G4182=4,'ANEXO RP14'!$A$54,(IF(G4182=5,'ANEXO RP14'!$A$55,(IF(G4182=6,'ANEXO RP14'!$A$56,(IF(G4182=7,'ANEXO RP14'!$A$57,(IF(G4182=8,'ANEXO RP14'!$A$58,(IF(G4182=9,'ANEXO RP14'!$A$59,(IF(G4182=10,'ANEXO RP14'!$A$60,(IF(G4182=11,'ANEXO RP14'!$A$61,(IF(G4182=12,'ANEXO RP14'!$A$62,(IF(G4182=13,'ANEXO RP14'!$A$63,(IF(G4182=14,'ANEXO RP14'!$A$64,(IF(G4182=15,'ANEXO RP14'!$A$65,(IF(G4182=16,'ANEXO RP14'!$A$66," ")))))))))))))))))))))))))))))))</f>
        <v xml:space="preserve"> </v>
      </c>
      <c r="I4182" s="106"/>
      <c r="J4182" s="114"/>
      <c r="K4182" s="91"/>
    </row>
    <row r="4183" spans="1:11" s="30" customFormat="1" ht="41.25" customHeight="1" thickBot="1" x14ac:dyDescent="0.3">
      <c r="A4183" s="113"/>
      <c r="B4183" s="93"/>
      <c r="C4183" s="55"/>
      <c r="D4183" s="94" t="e">
        <f>VLOOKUP($C4182:$C$5004,$C$27:$D$5004,2,0)</f>
        <v>#N/A</v>
      </c>
      <c r="E4183" s="99"/>
      <c r="F4183" s="60" t="e">
        <f>VLOOKUP($E4183:$E$5004,'PLANO DE APLICAÇÃO'!$A$5:$B$1002,2,0)</f>
        <v>#N/A</v>
      </c>
      <c r="G4183" s="28"/>
      <c r="H4183" s="29" t="str">
        <f>IF(G4183=1,'ANEXO RP14'!$A$51,(IF(G4183=2,'ANEXO RP14'!$A$52,(IF(G4183=3,'ANEXO RP14'!$A$53,(IF(G4183=4,'ANEXO RP14'!$A$54,(IF(G4183=5,'ANEXO RP14'!$A$55,(IF(G4183=6,'ANEXO RP14'!$A$56,(IF(G4183=7,'ANEXO RP14'!$A$57,(IF(G4183=8,'ANEXO RP14'!$A$58,(IF(G4183=9,'ANEXO RP14'!$A$59,(IF(G4183=10,'ANEXO RP14'!$A$60,(IF(G4183=11,'ANEXO RP14'!$A$61,(IF(G4183=12,'ANEXO RP14'!$A$62,(IF(G4183=13,'ANEXO RP14'!$A$63,(IF(G4183=14,'ANEXO RP14'!$A$64,(IF(G4183=15,'ANEXO RP14'!$A$65,(IF(G4183=16,'ANEXO RP14'!$A$66," ")))))))))))))))))))))))))))))))</f>
        <v xml:space="preserve"> </v>
      </c>
      <c r="I4183" s="106"/>
      <c r="J4183" s="114"/>
      <c r="K4183" s="91"/>
    </row>
    <row r="4184" spans="1:11" s="30" customFormat="1" ht="41.25" customHeight="1" thickBot="1" x14ac:dyDescent="0.3">
      <c r="A4184" s="113"/>
      <c r="B4184" s="93"/>
      <c r="C4184" s="55"/>
      <c r="D4184" s="94" t="e">
        <f>VLOOKUP($C4183:$C$5004,$C$27:$D$5004,2,0)</f>
        <v>#N/A</v>
      </c>
      <c r="E4184" s="99"/>
      <c r="F4184" s="60" t="e">
        <f>VLOOKUP($E4184:$E$5004,'PLANO DE APLICAÇÃO'!$A$5:$B$1002,2,0)</f>
        <v>#N/A</v>
      </c>
      <c r="G4184" s="28"/>
      <c r="H4184" s="29" t="str">
        <f>IF(G4184=1,'ANEXO RP14'!$A$51,(IF(G4184=2,'ANEXO RP14'!$A$52,(IF(G4184=3,'ANEXO RP14'!$A$53,(IF(G4184=4,'ANEXO RP14'!$A$54,(IF(G4184=5,'ANEXO RP14'!$A$55,(IF(G4184=6,'ANEXO RP14'!$A$56,(IF(G4184=7,'ANEXO RP14'!$A$57,(IF(G4184=8,'ANEXO RP14'!$A$58,(IF(G4184=9,'ANEXO RP14'!$A$59,(IF(G4184=10,'ANEXO RP14'!$A$60,(IF(G4184=11,'ANEXO RP14'!$A$61,(IF(G4184=12,'ANEXO RP14'!$A$62,(IF(G4184=13,'ANEXO RP14'!$A$63,(IF(G4184=14,'ANEXO RP14'!$A$64,(IF(G4184=15,'ANEXO RP14'!$A$65,(IF(G4184=16,'ANEXO RP14'!$A$66," ")))))))))))))))))))))))))))))))</f>
        <v xml:space="preserve"> </v>
      </c>
      <c r="I4184" s="106"/>
      <c r="J4184" s="114"/>
      <c r="K4184" s="91"/>
    </row>
    <row r="4185" spans="1:11" s="30" customFormat="1" ht="41.25" customHeight="1" thickBot="1" x14ac:dyDescent="0.3">
      <c r="A4185" s="113"/>
      <c r="B4185" s="93"/>
      <c r="C4185" s="55"/>
      <c r="D4185" s="94" t="e">
        <f>VLOOKUP($C4184:$C$5004,$C$27:$D$5004,2,0)</f>
        <v>#N/A</v>
      </c>
      <c r="E4185" s="99"/>
      <c r="F4185" s="60" t="e">
        <f>VLOOKUP($E4185:$E$5004,'PLANO DE APLICAÇÃO'!$A$5:$B$1002,2,0)</f>
        <v>#N/A</v>
      </c>
      <c r="G4185" s="28"/>
      <c r="H4185" s="29" t="str">
        <f>IF(G4185=1,'ANEXO RP14'!$A$51,(IF(G4185=2,'ANEXO RP14'!$A$52,(IF(G4185=3,'ANEXO RP14'!$A$53,(IF(G4185=4,'ANEXO RP14'!$A$54,(IF(G4185=5,'ANEXO RP14'!$A$55,(IF(G4185=6,'ANEXO RP14'!$A$56,(IF(G4185=7,'ANEXO RP14'!$A$57,(IF(G4185=8,'ANEXO RP14'!$A$58,(IF(G4185=9,'ANEXO RP14'!$A$59,(IF(G4185=10,'ANEXO RP14'!$A$60,(IF(G4185=11,'ANEXO RP14'!$A$61,(IF(G4185=12,'ANEXO RP14'!$A$62,(IF(G4185=13,'ANEXO RP14'!$A$63,(IF(G4185=14,'ANEXO RP14'!$A$64,(IF(G4185=15,'ANEXO RP14'!$A$65,(IF(G4185=16,'ANEXO RP14'!$A$66," ")))))))))))))))))))))))))))))))</f>
        <v xml:space="preserve"> </v>
      </c>
      <c r="I4185" s="106"/>
      <c r="J4185" s="114"/>
      <c r="K4185" s="91"/>
    </row>
    <row r="4186" spans="1:11" s="30" customFormat="1" ht="41.25" customHeight="1" thickBot="1" x14ac:dyDescent="0.3">
      <c r="A4186" s="113"/>
      <c r="B4186" s="93"/>
      <c r="C4186" s="55"/>
      <c r="D4186" s="94" t="e">
        <f>VLOOKUP($C4185:$C$5004,$C$27:$D$5004,2,0)</f>
        <v>#N/A</v>
      </c>
      <c r="E4186" s="99"/>
      <c r="F4186" s="60" t="e">
        <f>VLOOKUP($E4186:$E$5004,'PLANO DE APLICAÇÃO'!$A$5:$B$1002,2,0)</f>
        <v>#N/A</v>
      </c>
      <c r="G4186" s="28"/>
      <c r="H4186" s="29" t="str">
        <f>IF(G4186=1,'ANEXO RP14'!$A$51,(IF(G4186=2,'ANEXO RP14'!$A$52,(IF(G4186=3,'ANEXO RP14'!$A$53,(IF(G4186=4,'ANEXO RP14'!$A$54,(IF(G4186=5,'ANEXO RP14'!$A$55,(IF(G4186=6,'ANEXO RP14'!$A$56,(IF(G4186=7,'ANEXO RP14'!$A$57,(IF(G4186=8,'ANEXO RP14'!$A$58,(IF(G4186=9,'ANEXO RP14'!$A$59,(IF(G4186=10,'ANEXO RP14'!$A$60,(IF(G4186=11,'ANEXO RP14'!$A$61,(IF(G4186=12,'ANEXO RP14'!$A$62,(IF(G4186=13,'ANEXO RP14'!$A$63,(IF(G4186=14,'ANEXO RP14'!$A$64,(IF(G4186=15,'ANEXO RP14'!$A$65,(IF(G4186=16,'ANEXO RP14'!$A$66," ")))))))))))))))))))))))))))))))</f>
        <v xml:space="preserve"> </v>
      </c>
      <c r="I4186" s="106"/>
      <c r="J4186" s="114"/>
      <c r="K4186" s="91"/>
    </row>
    <row r="4187" spans="1:11" s="30" customFormat="1" ht="41.25" customHeight="1" thickBot="1" x14ac:dyDescent="0.3">
      <c r="A4187" s="113"/>
      <c r="B4187" s="93"/>
      <c r="C4187" s="55"/>
      <c r="D4187" s="94" t="e">
        <f>VLOOKUP($C4186:$C$5004,$C$27:$D$5004,2,0)</f>
        <v>#N/A</v>
      </c>
      <c r="E4187" s="99"/>
      <c r="F4187" s="60" t="e">
        <f>VLOOKUP($E4187:$E$5004,'PLANO DE APLICAÇÃO'!$A$5:$B$1002,2,0)</f>
        <v>#N/A</v>
      </c>
      <c r="G4187" s="28"/>
      <c r="H4187" s="29" t="str">
        <f>IF(G4187=1,'ANEXO RP14'!$A$51,(IF(G4187=2,'ANEXO RP14'!$A$52,(IF(G4187=3,'ANEXO RP14'!$A$53,(IF(G4187=4,'ANEXO RP14'!$A$54,(IF(G4187=5,'ANEXO RP14'!$A$55,(IF(G4187=6,'ANEXO RP14'!$A$56,(IF(G4187=7,'ANEXO RP14'!$A$57,(IF(G4187=8,'ANEXO RP14'!$A$58,(IF(G4187=9,'ANEXO RP14'!$A$59,(IF(G4187=10,'ANEXO RP14'!$A$60,(IF(G4187=11,'ANEXO RP14'!$A$61,(IF(G4187=12,'ANEXO RP14'!$A$62,(IF(G4187=13,'ANEXO RP14'!$A$63,(IF(G4187=14,'ANEXO RP14'!$A$64,(IF(G4187=15,'ANEXO RP14'!$A$65,(IF(G4187=16,'ANEXO RP14'!$A$66," ")))))))))))))))))))))))))))))))</f>
        <v xml:space="preserve"> </v>
      </c>
      <c r="I4187" s="106"/>
      <c r="J4187" s="114"/>
      <c r="K4187" s="91"/>
    </row>
    <row r="4188" spans="1:11" s="30" customFormat="1" ht="41.25" customHeight="1" thickBot="1" x14ac:dyDescent="0.3">
      <c r="A4188" s="113"/>
      <c r="B4188" s="93"/>
      <c r="C4188" s="55"/>
      <c r="D4188" s="94" t="e">
        <f>VLOOKUP($C4187:$C$5004,$C$27:$D$5004,2,0)</f>
        <v>#N/A</v>
      </c>
      <c r="E4188" s="99"/>
      <c r="F4188" s="60" t="e">
        <f>VLOOKUP($E4188:$E$5004,'PLANO DE APLICAÇÃO'!$A$5:$B$1002,2,0)</f>
        <v>#N/A</v>
      </c>
      <c r="G4188" s="28"/>
      <c r="H4188" s="29" t="str">
        <f>IF(G4188=1,'ANEXO RP14'!$A$51,(IF(G4188=2,'ANEXO RP14'!$A$52,(IF(G4188=3,'ANEXO RP14'!$A$53,(IF(G4188=4,'ANEXO RP14'!$A$54,(IF(G4188=5,'ANEXO RP14'!$A$55,(IF(G4188=6,'ANEXO RP14'!$A$56,(IF(G4188=7,'ANEXO RP14'!$A$57,(IF(G4188=8,'ANEXO RP14'!$A$58,(IF(G4188=9,'ANEXO RP14'!$A$59,(IF(G4188=10,'ANEXO RP14'!$A$60,(IF(G4188=11,'ANEXO RP14'!$A$61,(IF(G4188=12,'ANEXO RP14'!$A$62,(IF(G4188=13,'ANEXO RP14'!$A$63,(IF(G4188=14,'ANEXO RP14'!$A$64,(IF(G4188=15,'ANEXO RP14'!$A$65,(IF(G4188=16,'ANEXO RP14'!$A$66," ")))))))))))))))))))))))))))))))</f>
        <v xml:space="preserve"> </v>
      </c>
      <c r="I4188" s="106"/>
      <c r="J4188" s="114"/>
      <c r="K4188" s="91"/>
    </row>
    <row r="4189" spans="1:11" s="30" customFormat="1" ht="41.25" customHeight="1" thickBot="1" x14ac:dyDescent="0.3">
      <c r="A4189" s="113"/>
      <c r="B4189" s="93"/>
      <c r="C4189" s="55"/>
      <c r="D4189" s="94" t="e">
        <f>VLOOKUP($C4188:$C$5004,$C$27:$D$5004,2,0)</f>
        <v>#N/A</v>
      </c>
      <c r="E4189" s="99"/>
      <c r="F4189" s="60" t="e">
        <f>VLOOKUP($E4189:$E$5004,'PLANO DE APLICAÇÃO'!$A$5:$B$1002,2,0)</f>
        <v>#N/A</v>
      </c>
      <c r="G4189" s="28"/>
      <c r="H4189" s="29" t="str">
        <f>IF(G4189=1,'ANEXO RP14'!$A$51,(IF(G4189=2,'ANEXO RP14'!$A$52,(IF(G4189=3,'ANEXO RP14'!$A$53,(IF(G4189=4,'ANEXO RP14'!$A$54,(IF(G4189=5,'ANEXO RP14'!$A$55,(IF(G4189=6,'ANEXO RP14'!$A$56,(IF(G4189=7,'ANEXO RP14'!$A$57,(IF(G4189=8,'ANEXO RP14'!$A$58,(IF(G4189=9,'ANEXO RP14'!$A$59,(IF(G4189=10,'ANEXO RP14'!$A$60,(IF(G4189=11,'ANEXO RP14'!$A$61,(IF(G4189=12,'ANEXO RP14'!$A$62,(IF(G4189=13,'ANEXO RP14'!$A$63,(IF(G4189=14,'ANEXO RP14'!$A$64,(IF(G4189=15,'ANEXO RP14'!$A$65,(IF(G4189=16,'ANEXO RP14'!$A$66," ")))))))))))))))))))))))))))))))</f>
        <v xml:space="preserve"> </v>
      </c>
      <c r="I4189" s="106"/>
      <c r="J4189" s="114"/>
      <c r="K4189" s="91"/>
    </row>
    <row r="4190" spans="1:11" s="30" customFormat="1" ht="41.25" customHeight="1" thickBot="1" x14ac:dyDescent="0.3">
      <c r="A4190" s="113"/>
      <c r="B4190" s="93"/>
      <c r="C4190" s="55"/>
      <c r="D4190" s="94" t="e">
        <f>VLOOKUP($C4189:$C$5004,$C$27:$D$5004,2,0)</f>
        <v>#N/A</v>
      </c>
      <c r="E4190" s="99"/>
      <c r="F4190" s="60" t="e">
        <f>VLOOKUP($E4190:$E$5004,'PLANO DE APLICAÇÃO'!$A$5:$B$1002,2,0)</f>
        <v>#N/A</v>
      </c>
      <c r="G4190" s="28"/>
      <c r="H4190" s="29" t="str">
        <f>IF(G4190=1,'ANEXO RP14'!$A$51,(IF(G4190=2,'ANEXO RP14'!$A$52,(IF(G4190=3,'ANEXO RP14'!$A$53,(IF(G4190=4,'ANEXO RP14'!$A$54,(IF(G4190=5,'ANEXO RP14'!$A$55,(IF(G4190=6,'ANEXO RP14'!$A$56,(IF(G4190=7,'ANEXO RP14'!$A$57,(IF(G4190=8,'ANEXO RP14'!$A$58,(IF(G4190=9,'ANEXO RP14'!$A$59,(IF(G4190=10,'ANEXO RP14'!$A$60,(IF(G4190=11,'ANEXO RP14'!$A$61,(IF(G4190=12,'ANEXO RP14'!$A$62,(IF(G4190=13,'ANEXO RP14'!$A$63,(IF(G4190=14,'ANEXO RP14'!$A$64,(IF(G4190=15,'ANEXO RP14'!$A$65,(IF(G4190=16,'ANEXO RP14'!$A$66," ")))))))))))))))))))))))))))))))</f>
        <v xml:space="preserve"> </v>
      </c>
      <c r="I4190" s="106"/>
      <c r="J4190" s="114"/>
      <c r="K4190" s="91"/>
    </row>
    <row r="4191" spans="1:11" s="30" customFormat="1" ht="41.25" customHeight="1" thickBot="1" x14ac:dyDescent="0.3">
      <c r="A4191" s="113"/>
      <c r="B4191" s="93"/>
      <c r="C4191" s="55"/>
      <c r="D4191" s="94" t="e">
        <f>VLOOKUP($C4190:$C$5004,$C$27:$D$5004,2,0)</f>
        <v>#N/A</v>
      </c>
      <c r="E4191" s="99"/>
      <c r="F4191" s="60" t="e">
        <f>VLOOKUP($E4191:$E$5004,'PLANO DE APLICAÇÃO'!$A$5:$B$1002,2,0)</f>
        <v>#N/A</v>
      </c>
      <c r="G4191" s="28"/>
      <c r="H4191" s="29" t="str">
        <f>IF(G4191=1,'ANEXO RP14'!$A$51,(IF(G4191=2,'ANEXO RP14'!$A$52,(IF(G4191=3,'ANEXO RP14'!$A$53,(IF(G4191=4,'ANEXO RP14'!$A$54,(IF(G4191=5,'ANEXO RP14'!$A$55,(IF(G4191=6,'ANEXO RP14'!$A$56,(IF(G4191=7,'ANEXO RP14'!$A$57,(IF(G4191=8,'ANEXO RP14'!$A$58,(IF(G4191=9,'ANEXO RP14'!$A$59,(IF(G4191=10,'ANEXO RP14'!$A$60,(IF(G4191=11,'ANEXO RP14'!$A$61,(IF(G4191=12,'ANEXO RP14'!$A$62,(IF(G4191=13,'ANEXO RP14'!$A$63,(IF(G4191=14,'ANEXO RP14'!$A$64,(IF(G4191=15,'ANEXO RP14'!$A$65,(IF(G4191=16,'ANEXO RP14'!$A$66," ")))))))))))))))))))))))))))))))</f>
        <v xml:space="preserve"> </v>
      </c>
      <c r="I4191" s="106"/>
      <c r="J4191" s="114"/>
      <c r="K4191" s="91"/>
    </row>
    <row r="4192" spans="1:11" s="30" customFormat="1" ht="41.25" customHeight="1" thickBot="1" x14ac:dyDescent="0.3">
      <c r="A4192" s="113"/>
      <c r="B4192" s="93"/>
      <c r="C4192" s="55"/>
      <c r="D4192" s="94" t="e">
        <f>VLOOKUP($C4191:$C$5004,$C$27:$D$5004,2,0)</f>
        <v>#N/A</v>
      </c>
      <c r="E4192" s="99"/>
      <c r="F4192" s="60" t="e">
        <f>VLOOKUP($E4192:$E$5004,'PLANO DE APLICAÇÃO'!$A$5:$B$1002,2,0)</f>
        <v>#N/A</v>
      </c>
      <c r="G4192" s="28"/>
      <c r="H4192" s="29" t="str">
        <f>IF(G4192=1,'ANEXO RP14'!$A$51,(IF(G4192=2,'ANEXO RP14'!$A$52,(IF(G4192=3,'ANEXO RP14'!$A$53,(IF(G4192=4,'ANEXO RP14'!$A$54,(IF(G4192=5,'ANEXO RP14'!$A$55,(IF(G4192=6,'ANEXO RP14'!$A$56,(IF(G4192=7,'ANEXO RP14'!$A$57,(IF(G4192=8,'ANEXO RP14'!$A$58,(IF(G4192=9,'ANEXO RP14'!$A$59,(IF(G4192=10,'ANEXO RP14'!$A$60,(IF(G4192=11,'ANEXO RP14'!$A$61,(IF(G4192=12,'ANEXO RP14'!$A$62,(IF(G4192=13,'ANEXO RP14'!$A$63,(IF(G4192=14,'ANEXO RP14'!$A$64,(IF(G4192=15,'ANEXO RP14'!$A$65,(IF(G4192=16,'ANEXO RP14'!$A$66," ")))))))))))))))))))))))))))))))</f>
        <v xml:space="preserve"> </v>
      </c>
      <c r="I4192" s="106"/>
      <c r="J4192" s="114"/>
      <c r="K4192" s="91"/>
    </row>
    <row r="4193" spans="1:11" s="30" customFormat="1" ht="41.25" customHeight="1" thickBot="1" x14ac:dyDescent="0.3">
      <c r="A4193" s="113"/>
      <c r="B4193" s="93"/>
      <c r="C4193" s="55"/>
      <c r="D4193" s="94" t="e">
        <f>VLOOKUP($C4192:$C$5004,$C$27:$D$5004,2,0)</f>
        <v>#N/A</v>
      </c>
      <c r="E4193" s="99"/>
      <c r="F4193" s="60" t="e">
        <f>VLOOKUP($E4193:$E$5004,'PLANO DE APLICAÇÃO'!$A$5:$B$1002,2,0)</f>
        <v>#N/A</v>
      </c>
      <c r="G4193" s="28"/>
      <c r="H4193" s="29" t="str">
        <f>IF(G4193=1,'ANEXO RP14'!$A$51,(IF(G4193=2,'ANEXO RP14'!$A$52,(IF(G4193=3,'ANEXO RP14'!$A$53,(IF(G4193=4,'ANEXO RP14'!$A$54,(IF(G4193=5,'ANEXO RP14'!$A$55,(IF(G4193=6,'ANEXO RP14'!$A$56,(IF(G4193=7,'ANEXO RP14'!$A$57,(IF(G4193=8,'ANEXO RP14'!$A$58,(IF(G4193=9,'ANEXO RP14'!$A$59,(IF(G4193=10,'ANEXO RP14'!$A$60,(IF(G4193=11,'ANEXO RP14'!$A$61,(IF(G4193=12,'ANEXO RP14'!$A$62,(IF(G4193=13,'ANEXO RP14'!$A$63,(IF(G4193=14,'ANEXO RP14'!$A$64,(IF(G4193=15,'ANEXO RP14'!$A$65,(IF(G4193=16,'ANEXO RP14'!$A$66," ")))))))))))))))))))))))))))))))</f>
        <v xml:space="preserve"> </v>
      </c>
      <c r="I4193" s="106"/>
      <c r="J4193" s="114"/>
      <c r="K4193" s="91"/>
    </row>
    <row r="4194" spans="1:11" s="30" customFormat="1" ht="41.25" customHeight="1" thickBot="1" x14ac:dyDescent="0.3">
      <c r="A4194" s="113"/>
      <c r="B4194" s="93"/>
      <c r="C4194" s="55"/>
      <c r="D4194" s="94" t="e">
        <f>VLOOKUP($C4193:$C$5004,$C$27:$D$5004,2,0)</f>
        <v>#N/A</v>
      </c>
      <c r="E4194" s="99"/>
      <c r="F4194" s="60" t="e">
        <f>VLOOKUP($E4194:$E$5004,'PLANO DE APLICAÇÃO'!$A$5:$B$1002,2,0)</f>
        <v>#N/A</v>
      </c>
      <c r="G4194" s="28"/>
      <c r="H4194" s="29" t="str">
        <f>IF(G4194=1,'ANEXO RP14'!$A$51,(IF(G4194=2,'ANEXO RP14'!$A$52,(IF(G4194=3,'ANEXO RP14'!$A$53,(IF(G4194=4,'ANEXO RP14'!$A$54,(IF(G4194=5,'ANEXO RP14'!$A$55,(IF(G4194=6,'ANEXO RP14'!$A$56,(IF(G4194=7,'ANEXO RP14'!$A$57,(IF(G4194=8,'ANEXO RP14'!$A$58,(IF(G4194=9,'ANEXO RP14'!$A$59,(IF(G4194=10,'ANEXO RP14'!$A$60,(IF(G4194=11,'ANEXO RP14'!$A$61,(IF(G4194=12,'ANEXO RP14'!$A$62,(IF(G4194=13,'ANEXO RP14'!$A$63,(IF(G4194=14,'ANEXO RP14'!$A$64,(IF(G4194=15,'ANEXO RP14'!$A$65,(IF(G4194=16,'ANEXO RP14'!$A$66," ")))))))))))))))))))))))))))))))</f>
        <v xml:space="preserve"> </v>
      </c>
      <c r="I4194" s="106"/>
      <c r="J4194" s="114"/>
      <c r="K4194" s="91"/>
    </row>
    <row r="4195" spans="1:11" s="30" customFormat="1" ht="41.25" customHeight="1" thickBot="1" x14ac:dyDescent="0.3">
      <c r="A4195" s="113"/>
      <c r="B4195" s="93"/>
      <c r="C4195" s="55"/>
      <c r="D4195" s="94" t="e">
        <f>VLOOKUP($C4194:$C$5004,$C$27:$D$5004,2,0)</f>
        <v>#N/A</v>
      </c>
      <c r="E4195" s="99"/>
      <c r="F4195" s="60" t="e">
        <f>VLOOKUP($E4195:$E$5004,'PLANO DE APLICAÇÃO'!$A$5:$B$1002,2,0)</f>
        <v>#N/A</v>
      </c>
      <c r="G4195" s="28"/>
      <c r="H4195" s="29" t="str">
        <f>IF(G4195=1,'ANEXO RP14'!$A$51,(IF(G4195=2,'ANEXO RP14'!$A$52,(IF(G4195=3,'ANEXO RP14'!$A$53,(IF(G4195=4,'ANEXO RP14'!$A$54,(IF(G4195=5,'ANEXO RP14'!$A$55,(IF(G4195=6,'ANEXO RP14'!$A$56,(IF(G4195=7,'ANEXO RP14'!$A$57,(IF(G4195=8,'ANEXO RP14'!$A$58,(IF(G4195=9,'ANEXO RP14'!$A$59,(IF(G4195=10,'ANEXO RP14'!$A$60,(IF(G4195=11,'ANEXO RP14'!$A$61,(IF(G4195=12,'ANEXO RP14'!$A$62,(IF(G4195=13,'ANEXO RP14'!$A$63,(IF(G4195=14,'ANEXO RP14'!$A$64,(IF(G4195=15,'ANEXO RP14'!$A$65,(IF(G4195=16,'ANEXO RP14'!$A$66," ")))))))))))))))))))))))))))))))</f>
        <v xml:space="preserve"> </v>
      </c>
      <c r="I4195" s="106"/>
      <c r="J4195" s="114"/>
      <c r="K4195" s="91"/>
    </row>
    <row r="4196" spans="1:11" s="30" customFormat="1" ht="41.25" customHeight="1" thickBot="1" x14ac:dyDescent="0.3">
      <c r="A4196" s="113"/>
      <c r="B4196" s="93"/>
      <c r="C4196" s="55"/>
      <c r="D4196" s="94" t="e">
        <f>VLOOKUP($C4195:$C$5004,$C$27:$D$5004,2,0)</f>
        <v>#N/A</v>
      </c>
      <c r="E4196" s="99"/>
      <c r="F4196" s="60" t="e">
        <f>VLOOKUP($E4196:$E$5004,'PLANO DE APLICAÇÃO'!$A$5:$B$1002,2,0)</f>
        <v>#N/A</v>
      </c>
      <c r="G4196" s="28"/>
      <c r="H4196" s="29" t="str">
        <f>IF(G4196=1,'ANEXO RP14'!$A$51,(IF(G4196=2,'ANEXO RP14'!$A$52,(IF(G4196=3,'ANEXO RP14'!$A$53,(IF(G4196=4,'ANEXO RP14'!$A$54,(IF(G4196=5,'ANEXO RP14'!$A$55,(IF(G4196=6,'ANEXO RP14'!$A$56,(IF(G4196=7,'ANEXO RP14'!$A$57,(IF(G4196=8,'ANEXO RP14'!$A$58,(IF(G4196=9,'ANEXO RP14'!$A$59,(IF(G4196=10,'ANEXO RP14'!$A$60,(IF(G4196=11,'ANEXO RP14'!$A$61,(IF(G4196=12,'ANEXO RP14'!$A$62,(IF(G4196=13,'ANEXO RP14'!$A$63,(IF(G4196=14,'ANEXO RP14'!$A$64,(IF(G4196=15,'ANEXO RP14'!$A$65,(IF(G4196=16,'ANEXO RP14'!$A$66," ")))))))))))))))))))))))))))))))</f>
        <v xml:space="preserve"> </v>
      </c>
      <c r="I4196" s="106"/>
      <c r="J4196" s="114"/>
      <c r="K4196" s="91"/>
    </row>
    <row r="4197" spans="1:11" s="30" customFormat="1" ht="41.25" customHeight="1" thickBot="1" x14ac:dyDescent="0.3">
      <c r="A4197" s="113"/>
      <c r="B4197" s="93"/>
      <c r="C4197" s="55"/>
      <c r="D4197" s="94" t="e">
        <f>VLOOKUP($C4196:$C$5004,$C$27:$D$5004,2,0)</f>
        <v>#N/A</v>
      </c>
      <c r="E4197" s="99"/>
      <c r="F4197" s="60" t="e">
        <f>VLOOKUP($E4197:$E$5004,'PLANO DE APLICAÇÃO'!$A$5:$B$1002,2,0)</f>
        <v>#N/A</v>
      </c>
      <c r="G4197" s="28"/>
      <c r="H4197" s="29" t="str">
        <f>IF(G4197=1,'ANEXO RP14'!$A$51,(IF(G4197=2,'ANEXO RP14'!$A$52,(IF(G4197=3,'ANEXO RP14'!$A$53,(IF(G4197=4,'ANEXO RP14'!$A$54,(IF(G4197=5,'ANEXO RP14'!$A$55,(IF(G4197=6,'ANEXO RP14'!$A$56,(IF(G4197=7,'ANEXO RP14'!$A$57,(IF(G4197=8,'ANEXO RP14'!$A$58,(IF(G4197=9,'ANEXO RP14'!$A$59,(IF(G4197=10,'ANEXO RP14'!$A$60,(IF(G4197=11,'ANEXO RP14'!$A$61,(IF(G4197=12,'ANEXO RP14'!$A$62,(IF(G4197=13,'ANEXO RP14'!$A$63,(IF(G4197=14,'ANEXO RP14'!$A$64,(IF(G4197=15,'ANEXO RP14'!$A$65,(IF(G4197=16,'ANEXO RP14'!$A$66," ")))))))))))))))))))))))))))))))</f>
        <v xml:space="preserve"> </v>
      </c>
      <c r="I4197" s="106"/>
      <c r="J4197" s="114"/>
      <c r="K4197" s="91"/>
    </row>
    <row r="4198" spans="1:11" s="30" customFormat="1" ht="41.25" customHeight="1" thickBot="1" x14ac:dyDescent="0.3">
      <c r="A4198" s="113"/>
      <c r="B4198" s="93"/>
      <c r="C4198" s="55"/>
      <c r="D4198" s="94" t="e">
        <f>VLOOKUP($C4197:$C$5004,$C$27:$D$5004,2,0)</f>
        <v>#N/A</v>
      </c>
      <c r="E4198" s="99"/>
      <c r="F4198" s="60" t="e">
        <f>VLOOKUP($E4198:$E$5004,'PLANO DE APLICAÇÃO'!$A$5:$B$1002,2,0)</f>
        <v>#N/A</v>
      </c>
      <c r="G4198" s="28"/>
      <c r="H4198" s="29" t="str">
        <f>IF(G4198=1,'ANEXO RP14'!$A$51,(IF(G4198=2,'ANEXO RP14'!$A$52,(IF(G4198=3,'ANEXO RP14'!$A$53,(IF(G4198=4,'ANEXO RP14'!$A$54,(IF(G4198=5,'ANEXO RP14'!$A$55,(IF(G4198=6,'ANEXO RP14'!$A$56,(IF(G4198=7,'ANEXO RP14'!$A$57,(IF(G4198=8,'ANEXO RP14'!$A$58,(IF(G4198=9,'ANEXO RP14'!$A$59,(IF(G4198=10,'ANEXO RP14'!$A$60,(IF(G4198=11,'ANEXO RP14'!$A$61,(IF(G4198=12,'ANEXO RP14'!$A$62,(IF(G4198=13,'ANEXO RP14'!$A$63,(IF(G4198=14,'ANEXO RP14'!$A$64,(IF(G4198=15,'ANEXO RP14'!$A$65,(IF(G4198=16,'ANEXO RP14'!$A$66," ")))))))))))))))))))))))))))))))</f>
        <v xml:space="preserve"> </v>
      </c>
      <c r="I4198" s="106"/>
      <c r="J4198" s="114"/>
      <c r="K4198" s="91"/>
    </row>
    <row r="4199" spans="1:11" s="30" customFormat="1" ht="41.25" customHeight="1" thickBot="1" x14ac:dyDescent="0.3">
      <c r="A4199" s="113"/>
      <c r="B4199" s="93"/>
      <c r="C4199" s="55"/>
      <c r="D4199" s="94" t="e">
        <f>VLOOKUP($C4198:$C$5004,$C$27:$D$5004,2,0)</f>
        <v>#N/A</v>
      </c>
      <c r="E4199" s="99"/>
      <c r="F4199" s="60" t="e">
        <f>VLOOKUP($E4199:$E$5004,'PLANO DE APLICAÇÃO'!$A$5:$B$1002,2,0)</f>
        <v>#N/A</v>
      </c>
      <c r="G4199" s="28"/>
      <c r="H4199" s="29" t="str">
        <f>IF(G4199=1,'ANEXO RP14'!$A$51,(IF(G4199=2,'ANEXO RP14'!$A$52,(IF(G4199=3,'ANEXO RP14'!$A$53,(IF(G4199=4,'ANEXO RP14'!$A$54,(IF(G4199=5,'ANEXO RP14'!$A$55,(IF(G4199=6,'ANEXO RP14'!$A$56,(IF(G4199=7,'ANEXO RP14'!$A$57,(IF(G4199=8,'ANEXO RP14'!$A$58,(IF(G4199=9,'ANEXO RP14'!$A$59,(IF(G4199=10,'ANEXO RP14'!$A$60,(IF(G4199=11,'ANEXO RP14'!$A$61,(IF(G4199=12,'ANEXO RP14'!$A$62,(IF(G4199=13,'ANEXO RP14'!$A$63,(IF(G4199=14,'ANEXO RP14'!$A$64,(IF(G4199=15,'ANEXO RP14'!$A$65,(IF(G4199=16,'ANEXO RP14'!$A$66," ")))))))))))))))))))))))))))))))</f>
        <v xml:space="preserve"> </v>
      </c>
      <c r="I4199" s="106"/>
      <c r="J4199" s="114"/>
      <c r="K4199" s="91"/>
    </row>
    <row r="4200" spans="1:11" s="30" customFormat="1" ht="41.25" customHeight="1" thickBot="1" x14ac:dyDescent="0.3">
      <c r="A4200" s="113"/>
      <c r="B4200" s="93"/>
      <c r="C4200" s="55"/>
      <c r="D4200" s="94" t="e">
        <f>VLOOKUP($C4199:$C$5004,$C$27:$D$5004,2,0)</f>
        <v>#N/A</v>
      </c>
      <c r="E4200" s="99"/>
      <c r="F4200" s="60" t="e">
        <f>VLOOKUP($E4200:$E$5004,'PLANO DE APLICAÇÃO'!$A$5:$B$1002,2,0)</f>
        <v>#N/A</v>
      </c>
      <c r="G4200" s="28"/>
      <c r="H4200" s="29" t="str">
        <f>IF(G4200=1,'ANEXO RP14'!$A$51,(IF(G4200=2,'ANEXO RP14'!$A$52,(IF(G4200=3,'ANEXO RP14'!$A$53,(IF(G4200=4,'ANEXO RP14'!$A$54,(IF(G4200=5,'ANEXO RP14'!$A$55,(IF(G4200=6,'ANEXO RP14'!$A$56,(IF(G4200=7,'ANEXO RP14'!$A$57,(IF(G4200=8,'ANEXO RP14'!$A$58,(IF(G4200=9,'ANEXO RP14'!$A$59,(IF(G4200=10,'ANEXO RP14'!$A$60,(IF(G4200=11,'ANEXO RP14'!$A$61,(IF(G4200=12,'ANEXO RP14'!$A$62,(IF(G4200=13,'ANEXO RP14'!$A$63,(IF(G4200=14,'ANEXO RP14'!$A$64,(IF(G4200=15,'ANEXO RP14'!$A$65,(IF(G4200=16,'ANEXO RP14'!$A$66," ")))))))))))))))))))))))))))))))</f>
        <v xml:space="preserve"> </v>
      </c>
      <c r="I4200" s="106"/>
      <c r="J4200" s="114"/>
      <c r="K4200" s="91"/>
    </row>
    <row r="4201" spans="1:11" s="30" customFormat="1" ht="41.25" customHeight="1" thickBot="1" x14ac:dyDescent="0.3">
      <c r="A4201" s="113"/>
      <c r="B4201" s="93"/>
      <c r="C4201" s="55"/>
      <c r="D4201" s="94" t="e">
        <f>VLOOKUP($C4200:$C$5004,$C$27:$D$5004,2,0)</f>
        <v>#N/A</v>
      </c>
      <c r="E4201" s="99"/>
      <c r="F4201" s="60" t="e">
        <f>VLOOKUP($E4201:$E$5004,'PLANO DE APLICAÇÃO'!$A$5:$B$1002,2,0)</f>
        <v>#N/A</v>
      </c>
      <c r="G4201" s="28"/>
      <c r="H4201" s="29" t="str">
        <f>IF(G4201=1,'ANEXO RP14'!$A$51,(IF(G4201=2,'ANEXO RP14'!$A$52,(IF(G4201=3,'ANEXO RP14'!$A$53,(IF(G4201=4,'ANEXO RP14'!$A$54,(IF(G4201=5,'ANEXO RP14'!$A$55,(IF(G4201=6,'ANEXO RP14'!$A$56,(IF(G4201=7,'ANEXO RP14'!$A$57,(IF(G4201=8,'ANEXO RP14'!$A$58,(IF(G4201=9,'ANEXO RP14'!$A$59,(IF(G4201=10,'ANEXO RP14'!$A$60,(IF(G4201=11,'ANEXO RP14'!$A$61,(IF(G4201=12,'ANEXO RP14'!$A$62,(IF(G4201=13,'ANEXO RP14'!$A$63,(IF(G4201=14,'ANEXO RP14'!$A$64,(IF(G4201=15,'ANEXO RP14'!$A$65,(IF(G4201=16,'ANEXO RP14'!$A$66," ")))))))))))))))))))))))))))))))</f>
        <v xml:space="preserve"> </v>
      </c>
      <c r="I4201" s="106"/>
      <c r="J4201" s="114"/>
      <c r="K4201" s="91"/>
    </row>
    <row r="4202" spans="1:11" s="30" customFormat="1" ht="41.25" customHeight="1" thickBot="1" x14ac:dyDescent="0.3">
      <c r="A4202" s="113"/>
      <c r="B4202" s="93"/>
      <c r="C4202" s="55"/>
      <c r="D4202" s="94" t="e">
        <f>VLOOKUP($C4201:$C$5004,$C$27:$D$5004,2,0)</f>
        <v>#N/A</v>
      </c>
      <c r="E4202" s="99"/>
      <c r="F4202" s="60" t="e">
        <f>VLOOKUP($E4202:$E$5004,'PLANO DE APLICAÇÃO'!$A$5:$B$1002,2,0)</f>
        <v>#N/A</v>
      </c>
      <c r="G4202" s="28"/>
      <c r="H4202" s="29" t="str">
        <f>IF(G4202=1,'ANEXO RP14'!$A$51,(IF(G4202=2,'ANEXO RP14'!$A$52,(IF(G4202=3,'ANEXO RP14'!$A$53,(IF(G4202=4,'ANEXO RP14'!$A$54,(IF(G4202=5,'ANEXO RP14'!$A$55,(IF(G4202=6,'ANEXO RP14'!$A$56,(IF(G4202=7,'ANEXO RP14'!$A$57,(IF(G4202=8,'ANEXO RP14'!$A$58,(IF(G4202=9,'ANEXO RP14'!$A$59,(IF(G4202=10,'ANEXO RP14'!$A$60,(IF(G4202=11,'ANEXO RP14'!$A$61,(IF(G4202=12,'ANEXO RP14'!$A$62,(IF(G4202=13,'ANEXO RP14'!$A$63,(IF(G4202=14,'ANEXO RP14'!$A$64,(IF(G4202=15,'ANEXO RP14'!$A$65,(IF(G4202=16,'ANEXO RP14'!$A$66," ")))))))))))))))))))))))))))))))</f>
        <v xml:space="preserve"> </v>
      </c>
      <c r="I4202" s="106"/>
      <c r="J4202" s="114"/>
      <c r="K4202" s="91"/>
    </row>
    <row r="4203" spans="1:11" s="30" customFormat="1" ht="41.25" customHeight="1" thickBot="1" x14ac:dyDescent="0.3">
      <c r="A4203" s="113"/>
      <c r="B4203" s="93"/>
      <c r="C4203" s="55"/>
      <c r="D4203" s="94" t="e">
        <f>VLOOKUP($C4202:$C$5004,$C$27:$D$5004,2,0)</f>
        <v>#N/A</v>
      </c>
      <c r="E4203" s="99"/>
      <c r="F4203" s="60" t="e">
        <f>VLOOKUP($E4203:$E$5004,'PLANO DE APLICAÇÃO'!$A$5:$B$1002,2,0)</f>
        <v>#N/A</v>
      </c>
      <c r="G4203" s="28"/>
      <c r="H4203" s="29" t="str">
        <f>IF(G4203=1,'ANEXO RP14'!$A$51,(IF(G4203=2,'ANEXO RP14'!$A$52,(IF(G4203=3,'ANEXO RP14'!$A$53,(IF(G4203=4,'ANEXO RP14'!$A$54,(IF(G4203=5,'ANEXO RP14'!$A$55,(IF(G4203=6,'ANEXO RP14'!$A$56,(IF(G4203=7,'ANEXO RP14'!$A$57,(IF(G4203=8,'ANEXO RP14'!$A$58,(IF(G4203=9,'ANEXO RP14'!$A$59,(IF(G4203=10,'ANEXO RP14'!$A$60,(IF(G4203=11,'ANEXO RP14'!$A$61,(IF(G4203=12,'ANEXO RP14'!$A$62,(IF(G4203=13,'ANEXO RP14'!$A$63,(IF(G4203=14,'ANEXO RP14'!$A$64,(IF(G4203=15,'ANEXO RP14'!$A$65,(IF(G4203=16,'ANEXO RP14'!$A$66," ")))))))))))))))))))))))))))))))</f>
        <v xml:space="preserve"> </v>
      </c>
      <c r="I4203" s="106"/>
      <c r="J4203" s="114"/>
      <c r="K4203" s="91"/>
    </row>
    <row r="4204" spans="1:11" s="30" customFormat="1" ht="41.25" customHeight="1" thickBot="1" x14ac:dyDescent="0.3">
      <c r="A4204" s="113"/>
      <c r="B4204" s="93"/>
      <c r="C4204" s="55"/>
      <c r="D4204" s="94" t="e">
        <f>VLOOKUP($C4203:$C$5004,$C$27:$D$5004,2,0)</f>
        <v>#N/A</v>
      </c>
      <c r="E4204" s="99"/>
      <c r="F4204" s="60" t="e">
        <f>VLOOKUP($E4204:$E$5004,'PLANO DE APLICAÇÃO'!$A$5:$B$1002,2,0)</f>
        <v>#N/A</v>
      </c>
      <c r="G4204" s="28"/>
      <c r="H4204" s="29" t="str">
        <f>IF(G4204=1,'ANEXO RP14'!$A$51,(IF(G4204=2,'ANEXO RP14'!$A$52,(IF(G4204=3,'ANEXO RP14'!$A$53,(IF(G4204=4,'ANEXO RP14'!$A$54,(IF(G4204=5,'ANEXO RP14'!$A$55,(IF(G4204=6,'ANEXO RP14'!$A$56,(IF(G4204=7,'ANEXO RP14'!$A$57,(IF(G4204=8,'ANEXO RP14'!$A$58,(IF(G4204=9,'ANEXO RP14'!$A$59,(IF(G4204=10,'ANEXO RP14'!$A$60,(IF(G4204=11,'ANEXO RP14'!$A$61,(IF(G4204=12,'ANEXO RP14'!$A$62,(IF(G4204=13,'ANEXO RP14'!$A$63,(IF(G4204=14,'ANEXO RP14'!$A$64,(IF(G4204=15,'ANEXO RP14'!$A$65,(IF(G4204=16,'ANEXO RP14'!$A$66," ")))))))))))))))))))))))))))))))</f>
        <v xml:space="preserve"> </v>
      </c>
      <c r="I4204" s="106"/>
      <c r="J4204" s="114"/>
      <c r="K4204" s="91"/>
    </row>
    <row r="4205" spans="1:11" s="30" customFormat="1" ht="41.25" customHeight="1" thickBot="1" x14ac:dyDescent="0.3">
      <c r="A4205" s="113"/>
      <c r="B4205" s="93"/>
      <c r="C4205" s="55"/>
      <c r="D4205" s="94" t="e">
        <f>VLOOKUP($C4204:$C$5004,$C$27:$D$5004,2,0)</f>
        <v>#N/A</v>
      </c>
      <c r="E4205" s="99"/>
      <c r="F4205" s="60" t="e">
        <f>VLOOKUP($E4205:$E$5004,'PLANO DE APLICAÇÃO'!$A$5:$B$1002,2,0)</f>
        <v>#N/A</v>
      </c>
      <c r="G4205" s="28"/>
      <c r="H4205" s="29" t="str">
        <f>IF(G4205=1,'ANEXO RP14'!$A$51,(IF(G4205=2,'ANEXO RP14'!$A$52,(IF(G4205=3,'ANEXO RP14'!$A$53,(IF(G4205=4,'ANEXO RP14'!$A$54,(IF(G4205=5,'ANEXO RP14'!$A$55,(IF(G4205=6,'ANEXO RP14'!$A$56,(IF(G4205=7,'ANEXO RP14'!$A$57,(IF(G4205=8,'ANEXO RP14'!$A$58,(IF(G4205=9,'ANEXO RP14'!$A$59,(IF(G4205=10,'ANEXO RP14'!$A$60,(IF(G4205=11,'ANEXO RP14'!$A$61,(IF(G4205=12,'ANEXO RP14'!$A$62,(IF(G4205=13,'ANEXO RP14'!$A$63,(IF(G4205=14,'ANEXO RP14'!$A$64,(IF(G4205=15,'ANEXO RP14'!$A$65,(IF(G4205=16,'ANEXO RP14'!$A$66," ")))))))))))))))))))))))))))))))</f>
        <v xml:space="preserve"> </v>
      </c>
      <c r="I4205" s="106"/>
      <c r="J4205" s="114"/>
      <c r="K4205" s="91"/>
    </row>
    <row r="4206" spans="1:11" s="30" customFormat="1" ht="41.25" customHeight="1" thickBot="1" x14ac:dyDescent="0.3">
      <c r="A4206" s="113"/>
      <c r="B4206" s="93"/>
      <c r="C4206" s="55"/>
      <c r="D4206" s="94" t="e">
        <f>VLOOKUP($C4205:$C$5004,$C$27:$D$5004,2,0)</f>
        <v>#N/A</v>
      </c>
      <c r="E4206" s="99"/>
      <c r="F4206" s="60" t="e">
        <f>VLOOKUP($E4206:$E$5004,'PLANO DE APLICAÇÃO'!$A$5:$B$1002,2,0)</f>
        <v>#N/A</v>
      </c>
      <c r="G4206" s="28"/>
      <c r="H4206" s="29" t="str">
        <f>IF(G4206=1,'ANEXO RP14'!$A$51,(IF(G4206=2,'ANEXO RP14'!$A$52,(IF(G4206=3,'ANEXO RP14'!$A$53,(IF(G4206=4,'ANEXO RP14'!$A$54,(IF(G4206=5,'ANEXO RP14'!$A$55,(IF(G4206=6,'ANEXO RP14'!$A$56,(IF(G4206=7,'ANEXO RP14'!$A$57,(IF(G4206=8,'ANEXO RP14'!$A$58,(IF(G4206=9,'ANEXO RP14'!$A$59,(IF(G4206=10,'ANEXO RP14'!$A$60,(IF(G4206=11,'ANEXO RP14'!$A$61,(IF(G4206=12,'ANEXO RP14'!$A$62,(IF(G4206=13,'ANEXO RP14'!$A$63,(IF(G4206=14,'ANEXO RP14'!$A$64,(IF(G4206=15,'ANEXO RP14'!$A$65,(IF(G4206=16,'ANEXO RP14'!$A$66," ")))))))))))))))))))))))))))))))</f>
        <v xml:space="preserve"> </v>
      </c>
      <c r="I4206" s="106"/>
      <c r="J4206" s="114"/>
      <c r="K4206" s="91"/>
    </row>
    <row r="4207" spans="1:11" s="30" customFormat="1" ht="41.25" customHeight="1" thickBot="1" x14ac:dyDescent="0.3">
      <c r="A4207" s="113"/>
      <c r="B4207" s="93"/>
      <c r="C4207" s="55"/>
      <c r="D4207" s="94" t="e">
        <f>VLOOKUP($C4206:$C$5004,$C$27:$D$5004,2,0)</f>
        <v>#N/A</v>
      </c>
      <c r="E4207" s="99"/>
      <c r="F4207" s="60" t="e">
        <f>VLOOKUP($E4207:$E$5004,'PLANO DE APLICAÇÃO'!$A$5:$B$1002,2,0)</f>
        <v>#N/A</v>
      </c>
      <c r="G4207" s="28"/>
      <c r="H4207" s="29" t="str">
        <f>IF(G4207=1,'ANEXO RP14'!$A$51,(IF(G4207=2,'ANEXO RP14'!$A$52,(IF(G4207=3,'ANEXO RP14'!$A$53,(IF(G4207=4,'ANEXO RP14'!$A$54,(IF(G4207=5,'ANEXO RP14'!$A$55,(IF(G4207=6,'ANEXO RP14'!$A$56,(IF(G4207=7,'ANEXO RP14'!$A$57,(IF(G4207=8,'ANEXO RP14'!$A$58,(IF(G4207=9,'ANEXO RP14'!$A$59,(IF(G4207=10,'ANEXO RP14'!$A$60,(IF(G4207=11,'ANEXO RP14'!$A$61,(IF(G4207=12,'ANEXO RP14'!$A$62,(IF(G4207=13,'ANEXO RP14'!$A$63,(IF(G4207=14,'ANEXO RP14'!$A$64,(IF(G4207=15,'ANEXO RP14'!$A$65,(IF(G4207=16,'ANEXO RP14'!$A$66," ")))))))))))))))))))))))))))))))</f>
        <v xml:space="preserve"> </v>
      </c>
      <c r="I4207" s="106"/>
      <c r="J4207" s="114"/>
      <c r="K4207" s="91"/>
    </row>
    <row r="4208" spans="1:11" s="30" customFormat="1" ht="41.25" customHeight="1" thickBot="1" x14ac:dyDescent="0.3">
      <c r="A4208" s="113"/>
      <c r="B4208" s="93"/>
      <c r="C4208" s="55"/>
      <c r="D4208" s="94" t="e">
        <f>VLOOKUP($C4207:$C$5004,$C$27:$D$5004,2,0)</f>
        <v>#N/A</v>
      </c>
      <c r="E4208" s="99"/>
      <c r="F4208" s="60" t="e">
        <f>VLOOKUP($E4208:$E$5004,'PLANO DE APLICAÇÃO'!$A$5:$B$1002,2,0)</f>
        <v>#N/A</v>
      </c>
      <c r="G4208" s="28"/>
      <c r="H4208" s="29" t="str">
        <f>IF(G4208=1,'ANEXO RP14'!$A$51,(IF(G4208=2,'ANEXO RP14'!$A$52,(IF(G4208=3,'ANEXO RP14'!$A$53,(IF(G4208=4,'ANEXO RP14'!$A$54,(IF(G4208=5,'ANEXO RP14'!$A$55,(IF(G4208=6,'ANEXO RP14'!$A$56,(IF(G4208=7,'ANEXO RP14'!$A$57,(IF(G4208=8,'ANEXO RP14'!$A$58,(IF(G4208=9,'ANEXO RP14'!$A$59,(IF(G4208=10,'ANEXO RP14'!$A$60,(IF(G4208=11,'ANEXO RP14'!$A$61,(IF(G4208=12,'ANEXO RP14'!$A$62,(IF(G4208=13,'ANEXO RP14'!$A$63,(IF(G4208=14,'ANEXO RP14'!$A$64,(IF(G4208=15,'ANEXO RP14'!$A$65,(IF(G4208=16,'ANEXO RP14'!$A$66," ")))))))))))))))))))))))))))))))</f>
        <v xml:space="preserve"> </v>
      </c>
      <c r="I4208" s="106"/>
      <c r="J4208" s="114"/>
      <c r="K4208" s="91"/>
    </row>
    <row r="4209" spans="1:11" s="30" customFormat="1" ht="41.25" customHeight="1" thickBot="1" x14ac:dyDescent="0.3">
      <c r="A4209" s="113"/>
      <c r="B4209" s="93"/>
      <c r="C4209" s="55"/>
      <c r="D4209" s="94" t="e">
        <f>VLOOKUP($C4208:$C$5004,$C$27:$D$5004,2,0)</f>
        <v>#N/A</v>
      </c>
      <c r="E4209" s="99"/>
      <c r="F4209" s="60" t="e">
        <f>VLOOKUP($E4209:$E$5004,'PLANO DE APLICAÇÃO'!$A$5:$B$1002,2,0)</f>
        <v>#N/A</v>
      </c>
      <c r="G4209" s="28"/>
      <c r="H4209" s="29" t="str">
        <f>IF(G4209=1,'ANEXO RP14'!$A$51,(IF(G4209=2,'ANEXO RP14'!$A$52,(IF(G4209=3,'ANEXO RP14'!$A$53,(IF(G4209=4,'ANEXO RP14'!$A$54,(IF(G4209=5,'ANEXO RP14'!$A$55,(IF(G4209=6,'ANEXO RP14'!$A$56,(IF(G4209=7,'ANEXO RP14'!$A$57,(IF(G4209=8,'ANEXO RP14'!$A$58,(IF(G4209=9,'ANEXO RP14'!$A$59,(IF(G4209=10,'ANEXO RP14'!$A$60,(IF(G4209=11,'ANEXO RP14'!$A$61,(IF(G4209=12,'ANEXO RP14'!$A$62,(IF(G4209=13,'ANEXO RP14'!$A$63,(IF(G4209=14,'ANEXO RP14'!$A$64,(IF(G4209=15,'ANEXO RP14'!$A$65,(IF(G4209=16,'ANEXO RP14'!$A$66," ")))))))))))))))))))))))))))))))</f>
        <v xml:space="preserve"> </v>
      </c>
      <c r="I4209" s="106"/>
      <c r="J4209" s="114"/>
      <c r="K4209" s="91"/>
    </row>
    <row r="4210" spans="1:11" s="30" customFormat="1" ht="41.25" customHeight="1" thickBot="1" x14ac:dyDescent="0.3">
      <c r="A4210" s="113"/>
      <c r="B4210" s="93"/>
      <c r="C4210" s="55"/>
      <c r="D4210" s="94" t="e">
        <f>VLOOKUP($C4209:$C$5004,$C$27:$D$5004,2,0)</f>
        <v>#N/A</v>
      </c>
      <c r="E4210" s="99"/>
      <c r="F4210" s="60" t="e">
        <f>VLOOKUP($E4210:$E$5004,'PLANO DE APLICAÇÃO'!$A$5:$B$1002,2,0)</f>
        <v>#N/A</v>
      </c>
      <c r="G4210" s="28"/>
      <c r="H4210" s="29" t="str">
        <f>IF(G4210=1,'ANEXO RP14'!$A$51,(IF(G4210=2,'ANEXO RP14'!$A$52,(IF(G4210=3,'ANEXO RP14'!$A$53,(IF(G4210=4,'ANEXO RP14'!$A$54,(IF(G4210=5,'ANEXO RP14'!$A$55,(IF(G4210=6,'ANEXO RP14'!$A$56,(IF(G4210=7,'ANEXO RP14'!$A$57,(IF(G4210=8,'ANEXO RP14'!$A$58,(IF(G4210=9,'ANEXO RP14'!$A$59,(IF(G4210=10,'ANEXO RP14'!$A$60,(IF(G4210=11,'ANEXO RP14'!$A$61,(IF(G4210=12,'ANEXO RP14'!$A$62,(IF(G4210=13,'ANEXO RP14'!$A$63,(IF(G4210=14,'ANEXO RP14'!$A$64,(IF(G4210=15,'ANEXO RP14'!$A$65,(IF(G4210=16,'ANEXO RP14'!$A$66," ")))))))))))))))))))))))))))))))</f>
        <v xml:space="preserve"> </v>
      </c>
      <c r="I4210" s="106"/>
      <c r="J4210" s="114"/>
      <c r="K4210" s="91"/>
    </row>
    <row r="4211" spans="1:11" s="30" customFormat="1" ht="41.25" customHeight="1" thickBot="1" x14ac:dyDescent="0.3">
      <c r="A4211" s="113"/>
      <c r="B4211" s="93"/>
      <c r="C4211" s="55"/>
      <c r="D4211" s="94" t="e">
        <f>VLOOKUP($C4210:$C$5004,$C$27:$D$5004,2,0)</f>
        <v>#N/A</v>
      </c>
      <c r="E4211" s="99"/>
      <c r="F4211" s="60" t="e">
        <f>VLOOKUP($E4211:$E$5004,'PLANO DE APLICAÇÃO'!$A$5:$B$1002,2,0)</f>
        <v>#N/A</v>
      </c>
      <c r="G4211" s="28"/>
      <c r="H4211" s="29" t="str">
        <f>IF(G4211=1,'ANEXO RP14'!$A$51,(IF(G4211=2,'ANEXO RP14'!$A$52,(IF(G4211=3,'ANEXO RP14'!$A$53,(IF(G4211=4,'ANEXO RP14'!$A$54,(IF(G4211=5,'ANEXO RP14'!$A$55,(IF(G4211=6,'ANEXO RP14'!$A$56,(IF(G4211=7,'ANEXO RP14'!$A$57,(IF(G4211=8,'ANEXO RP14'!$A$58,(IF(G4211=9,'ANEXO RP14'!$A$59,(IF(G4211=10,'ANEXO RP14'!$A$60,(IF(G4211=11,'ANEXO RP14'!$A$61,(IF(G4211=12,'ANEXO RP14'!$A$62,(IF(G4211=13,'ANEXO RP14'!$A$63,(IF(G4211=14,'ANEXO RP14'!$A$64,(IF(G4211=15,'ANEXO RP14'!$A$65,(IF(G4211=16,'ANEXO RP14'!$A$66," ")))))))))))))))))))))))))))))))</f>
        <v xml:space="preserve"> </v>
      </c>
      <c r="I4211" s="106"/>
      <c r="J4211" s="114"/>
      <c r="K4211" s="91"/>
    </row>
    <row r="4212" spans="1:11" s="30" customFormat="1" ht="41.25" customHeight="1" thickBot="1" x14ac:dyDescent="0.3">
      <c r="A4212" s="113"/>
      <c r="B4212" s="93"/>
      <c r="C4212" s="55"/>
      <c r="D4212" s="94" t="e">
        <f>VLOOKUP($C4211:$C$5004,$C$27:$D$5004,2,0)</f>
        <v>#N/A</v>
      </c>
      <c r="E4212" s="99"/>
      <c r="F4212" s="60" t="e">
        <f>VLOOKUP($E4212:$E$5004,'PLANO DE APLICAÇÃO'!$A$5:$B$1002,2,0)</f>
        <v>#N/A</v>
      </c>
      <c r="G4212" s="28"/>
      <c r="H4212" s="29" t="str">
        <f>IF(G4212=1,'ANEXO RP14'!$A$51,(IF(G4212=2,'ANEXO RP14'!$A$52,(IF(G4212=3,'ANEXO RP14'!$A$53,(IF(G4212=4,'ANEXO RP14'!$A$54,(IF(G4212=5,'ANEXO RP14'!$A$55,(IF(G4212=6,'ANEXO RP14'!$A$56,(IF(G4212=7,'ANEXO RP14'!$A$57,(IF(G4212=8,'ANEXO RP14'!$A$58,(IF(G4212=9,'ANEXO RP14'!$A$59,(IF(G4212=10,'ANEXO RP14'!$A$60,(IF(G4212=11,'ANEXO RP14'!$A$61,(IF(G4212=12,'ANEXO RP14'!$A$62,(IF(G4212=13,'ANEXO RP14'!$A$63,(IF(G4212=14,'ANEXO RP14'!$A$64,(IF(G4212=15,'ANEXO RP14'!$A$65,(IF(G4212=16,'ANEXO RP14'!$A$66," ")))))))))))))))))))))))))))))))</f>
        <v xml:space="preserve"> </v>
      </c>
      <c r="I4212" s="106"/>
      <c r="J4212" s="114"/>
      <c r="K4212" s="91"/>
    </row>
    <row r="4213" spans="1:11" s="30" customFormat="1" ht="41.25" customHeight="1" thickBot="1" x14ac:dyDescent="0.3">
      <c r="A4213" s="113"/>
      <c r="B4213" s="93"/>
      <c r="C4213" s="55"/>
      <c r="D4213" s="94" t="e">
        <f>VLOOKUP($C4212:$C$5004,$C$27:$D$5004,2,0)</f>
        <v>#N/A</v>
      </c>
      <c r="E4213" s="99"/>
      <c r="F4213" s="60" t="e">
        <f>VLOOKUP($E4213:$E$5004,'PLANO DE APLICAÇÃO'!$A$5:$B$1002,2,0)</f>
        <v>#N/A</v>
      </c>
      <c r="G4213" s="28"/>
      <c r="H4213" s="29" t="str">
        <f>IF(G4213=1,'ANEXO RP14'!$A$51,(IF(G4213=2,'ANEXO RP14'!$A$52,(IF(G4213=3,'ANEXO RP14'!$A$53,(IF(G4213=4,'ANEXO RP14'!$A$54,(IF(G4213=5,'ANEXO RP14'!$A$55,(IF(G4213=6,'ANEXO RP14'!$A$56,(IF(G4213=7,'ANEXO RP14'!$A$57,(IF(G4213=8,'ANEXO RP14'!$A$58,(IF(G4213=9,'ANEXO RP14'!$A$59,(IF(G4213=10,'ANEXO RP14'!$A$60,(IF(G4213=11,'ANEXO RP14'!$A$61,(IF(G4213=12,'ANEXO RP14'!$A$62,(IF(G4213=13,'ANEXO RP14'!$A$63,(IF(G4213=14,'ANEXO RP14'!$A$64,(IF(G4213=15,'ANEXO RP14'!$A$65,(IF(G4213=16,'ANEXO RP14'!$A$66," ")))))))))))))))))))))))))))))))</f>
        <v xml:space="preserve"> </v>
      </c>
      <c r="I4213" s="106"/>
      <c r="J4213" s="114"/>
      <c r="K4213" s="91"/>
    </row>
    <row r="4214" spans="1:11" s="30" customFormat="1" ht="41.25" customHeight="1" thickBot="1" x14ac:dyDescent="0.3">
      <c r="A4214" s="113"/>
      <c r="B4214" s="93"/>
      <c r="C4214" s="55"/>
      <c r="D4214" s="94" t="e">
        <f>VLOOKUP($C4213:$C$5004,$C$27:$D$5004,2,0)</f>
        <v>#N/A</v>
      </c>
      <c r="E4214" s="99"/>
      <c r="F4214" s="60" t="e">
        <f>VLOOKUP($E4214:$E$5004,'PLANO DE APLICAÇÃO'!$A$5:$B$1002,2,0)</f>
        <v>#N/A</v>
      </c>
      <c r="G4214" s="28"/>
      <c r="H4214" s="29" t="str">
        <f>IF(G4214=1,'ANEXO RP14'!$A$51,(IF(G4214=2,'ANEXO RP14'!$A$52,(IF(G4214=3,'ANEXO RP14'!$A$53,(IF(G4214=4,'ANEXO RP14'!$A$54,(IF(G4214=5,'ANEXO RP14'!$A$55,(IF(G4214=6,'ANEXO RP14'!$A$56,(IF(G4214=7,'ANEXO RP14'!$A$57,(IF(G4214=8,'ANEXO RP14'!$A$58,(IF(G4214=9,'ANEXO RP14'!$A$59,(IF(G4214=10,'ANEXO RP14'!$A$60,(IF(G4214=11,'ANEXO RP14'!$A$61,(IF(G4214=12,'ANEXO RP14'!$A$62,(IF(G4214=13,'ANEXO RP14'!$A$63,(IF(G4214=14,'ANEXO RP14'!$A$64,(IF(G4214=15,'ANEXO RP14'!$A$65,(IF(G4214=16,'ANEXO RP14'!$A$66," ")))))))))))))))))))))))))))))))</f>
        <v xml:space="preserve"> </v>
      </c>
      <c r="I4214" s="106"/>
      <c r="J4214" s="114"/>
      <c r="K4214" s="91"/>
    </row>
    <row r="4215" spans="1:11" s="30" customFormat="1" ht="41.25" customHeight="1" thickBot="1" x14ac:dyDescent="0.3">
      <c r="A4215" s="113"/>
      <c r="B4215" s="93"/>
      <c r="C4215" s="55"/>
      <c r="D4215" s="94" t="e">
        <f>VLOOKUP($C4214:$C$5004,$C$27:$D$5004,2,0)</f>
        <v>#N/A</v>
      </c>
      <c r="E4215" s="99"/>
      <c r="F4215" s="60" t="e">
        <f>VLOOKUP($E4215:$E$5004,'PLANO DE APLICAÇÃO'!$A$5:$B$1002,2,0)</f>
        <v>#N/A</v>
      </c>
      <c r="G4215" s="28"/>
      <c r="H4215" s="29" t="str">
        <f>IF(G4215=1,'ANEXO RP14'!$A$51,(IF(G4215=2,'ANEXO RP14'!$A$52,(IF(G4215=3,'ANEXO RP14'!$A$53,(IF(G4215=4,'ANEXO RP14'!$A$54,(IF(G4215=5,'ANEXO RP14'!$A$55,(IF(G4215=6,'ANEXO RP14'!$A$56,(IF(G4215=7,'ANEXO RP14'!$A$57,(IF(G4215=8,'ANEXO RP14'!$A$58,(IF(G4215=9,'ANEXO RP14'!$A$59,(IF(G4215=10,'ANEXO RP14'!$A$60,(IF(G4215=11,'ANEXO RP14'!$A$61,(IF(G4215=12,'ANEXO RP14'!$A$62,(IF(G4215=13,'ANEXO RP14'!$A$63,(IF(G4215=14,'ANEXO RP14'!$A$64,(IF(G4215=15,'ANEXO RP14'!$A$65,(IF(G4215=16,'ANEXO RP14'!$A$66," ")))))))))))))))))))))))))))))))</f>
        <v xml:space="preserve"> </v>
      </c>
      <c r="I4215" s="106"/>
      <c r="J4215" s="114"/>
      <c r="K4215" s="91"/>
    </row>
    <row r="4216" spans="1:11" s="30" customFormat="1" ht="41.25" customHeight="1" thickBot="1" x14ac:dyDescent="0.3">
      <c r="A4216" s="113"/>
      <c r="B4216" s="93"/>
      <c r="C4216" s="55"/>
      <c r="D4216" s="94" t="e">
        <f>VLOOKUP($C4215:$C$5004,$C$27:$D$5004,2,0)</f>
        <v>#N/A</v>
      </c>
      <c r="E4216" s="99"/>
      <c r="F4216" s="60" t="e">
        <f>VLOOKUP($E4216:$E$5004,'PLANO DE APLICAÇÃO'!$A$5:$B$1002,2,0)</f>
        <v>#N/A</v>
      </c>
      <c r="G4216" s="28"/>
      <c r="H4216" s="29" t="str">
        <f>IF(G4216=1,'ANEXO RP14'!$A$51,(IF(G4216=2,'ANEXO RP14'!$A$52,(IF(G4216=3,'ANEXO RP14'!$A$53,(IF(G4216=4,'ANEXO RP14'!$A$54,(IF(G4216=5,'ANEXO RP14'!$A$55,(IF(G4216=6,'ANEXO RP14'!$A$56,(IF(G4216=7,'ANEXO RP14'!$A$57,(IF(G4216=8,'ANEXO RP14'!$A$58,(IF(G4216=9,'ANEXO RP14'!$A$59,(IF(G4216=10,'ANEXO RP14'!$A$60,(IF(G4216=11,'ANEXO RP14'!$A$61,(IF(G4216=12,'ANEXO RP14'!$A$62,(IF(G4216=13,'ANEXO RP14'!$A$63,(IF(G4216=14,'ANEXO RP14'!$A$64,(IF(G4216=15,'ANEXO RP14'!$A$65,(IF(G4216=16,'ANEXO RP14'!$A$66," ")))))))))))))))))))))))))))))))</f>
        <v xml:space="preserve"> </v>
      </c>
      <c r="I4216" s="106"/>
      <c r="J4216" s="114"/>
      <c r="K4216" s="91"/>
    </row>
    <row r="4217" spans="1:11" s="30" customFormat="1" ht="41.25" customHeight="1" thickBot="1" x14ac:dyDescent="0.3">
      <c r="A4217" s="113"/>
      <c r="B4217" s="93"/>
      <c r="C4217" s="55"/>
      <c r="D4217" s="94" t="e">
        <f>VLOOKUP($C4216:$C$5004,$C$27:$D$5004,2,0)</f>
        <v>#N/A</v>
      </c>
      <c r="E4217" s="99"/>
      <c r="F4217" s="60" t="e">
        <f>VLOOKUP($E4217:$E$5004,'PLANO DE APLICAÇÃO'!$A$5:$B$1002,2,0)</f>
        <v>#N/A</v>
      </c>
      <c r="G4217" s="28"/>
      <c r="H4217" s="29" t="str">
        <f>IF(G4217=1,'ANEXO RP14'!$A$51,(IF(G4217=2,'ANEXO RP14'!$A$52,(IF(G4217=3,'ANEXO RP14'!$A$53,(IF(G4217=4,'ANEXO RP14'!$A$54,(IF(G4217=5,'ANEXO RP14'!$A$55,(IF(G4217=6,'ANEXO RP14'!$A$56,(IF(G4217=7,'ANEXO RP14'!$A$57,(IF(G4217=8,'ANEXO RP14'!$A$58,(IF(G4217=9,'ANEXO RP14'!$A$59,(IF(G4217=10,'ANEXO RP14'!$A$60,(IF(G4217=11,'ANEXO RP14'!$A$61,(IF(G4217=12,'ANEXO RP14'!$A$62,(IF(G4217=13,'ANEXO RP14'!$A$63,(IF(G4217=14,'ANEXO RP14'!$A$64,(IF(G4217=15,'ANEXO RP14'!$A$65,(IF(G4217=16,'ANEXO RP14'!$A$66," ")))))))))))))))))))))))))))))))</f>
        <v xml:space="preserve"> </v>
      </c>
      <c r="I4217" s="106"/>
      <c r="J4217" s="114"/>
      <c r="K4217" s="91"/>
    </row>
    <row r="4218" spans="1:11" s="30" customFormat="1" ht="41.25" customHeight="1" thickBot="1" x14ac:dyDescent="0.3">
      <c r="A4218" s="113"/>
      <c r="B4218" s="93"/>
      <c r="C4218" s="55"/>
      <c r="D4218" s="94" t="e">
        <f>VLOOKUP($C4217:$C$5004,$C$27:$D$5004,2,0)</f>
        <v>#N/A</v>
      </c>
      <c r="E4218" s="99"/>
      <c r="F4218" s="60" t="e">
        <f>VLOOKUP($E4218:$E$5004,'PLANO DE APLICAÇÃO'!$A$5:$B$1002,2,0)</f>
        <v>#N/A</v>
      </c>
      <c r="G4218" s="28"/>
      <c r="H4218" s="29" t="str">
        <f>IF(G4218=1,'ANEXO RP14'!$A$51,(IF(G4218=2,'ANEXO RP14'!$A$52,(IF(G4218=3,'ANEXO RP14'!$A$53,(IF(G4218=4,'ANEXO RP14'!$A$54,(IF(G4218=5,'ANEXO RP14'!$A$55,(IF(G4218=6,'ANEXO RP14'!$A$56,(IF(G4218=7,'ANEXO RP14'!$A$57,(IF(G4218=8,'ANEXO RP14'!$A$58,(IF(G4218=9,'ANEXO RP14'!$A$59,(IF(G4218=10,'ANEXO RP14'!$A$60,(IF(G4218=11,'ANEXO RP14'!$A$61,(IF(G4218=12,'ANEXO RP14'!$A$62,(IF(G4218=13,'ANEXO RP14'!$A$63,(IF(G4218=14,'ANEXO RP14'!$A$64,(IF(G4218=15,'ANEXO RP14'!$A$65,(IF(G4218=16,'ANEXO RP14'!$A$66," ")))))))))))))))))))))))))))))))</f>
        <v xml:space="preserve"> </v>
      </c>
      <c r="I4218" s="106"/>
      <c r="J4218" s="114"/>
      <c r="K4218" s="91"/>
    </row>
    <row r="4219" spans="1:11" s="30" customFormat="1" ht="41.25" customHeight="1" thickBot="1" x14ac:dyDescent="0.3">
      <c r="A4219" s="113"/>
      <c r="B4219" s="93"/>
      <c r="C4219" s="55"/>
      <c r="D4219" s="94" t="e">
        <f>VLOOKUP($C4218:$C$5004,$C$27:$D$5004,2,0)</f>
        <v>#N/A</v>
      </c>
      <c r="E4219" s="99"/>
      <c r="F4219" s="60" t="e">
        <f>VLOOKUP($E4219:$E$5004,'PLANO DE APLICAÇÃO'!$A$5:$B$1002,2,0)</f>
        <v>#N/A</v>
      </c>
      <c r="G4219" s="28"/>
      <c r="H4219" s="29" t="str">
        <f>IF(G4219=1,'ANEXO RP14'!$A$51,(IF(G4219=2,'ANEXO RP14'!$A$52,(IF(G4219=3,'ANEXO RP14'!$A$53,(IF(G4219=4,'ANEXO RP14'!$A$54,(IF(G4219=5,'ANEXO RP14'!$A$55,(IF(G4219=6,'ANEXO RP14'!$A$56,(IF(G4219=7,'ANEXO RP14'!$A$57,(IF(G4219=8,'ANEXO RP14'!$A$58,(IF(G4219=9,'ANEXO RP14'!$A$59,(IF(G4219=10,'ANEXO RP14'!$A$60,(IF(G4219=11,'ANEXO RP14'!$A$61,(IF(G4219=12,'ANEXO RP14'!$A$62,(IF(G4219=13,'ANEXO RP14'!$A$63,(IF(G4219=14,'ANEXO RP14'!$A$64,(IF(G4219=15,'ANEXO RP14'!$A$65,(IF(G4219=16,'ANEXO RP14'!$A$66," ")))))))))))))))))))))))))))))))</f>
        <v xml:space="preserve"> </v>
      </c>
      <c r="I4219" s="106"/>
      <c r="J4219" s="114"/>
      <c r="K4219" s="91"/>
    </row>
    <row r="4220" spans="1:11" s="30" customFormat="1" ht="41.25" customHeight="1" thickBot="1" x14ac:dyDescent="0.3">
      <c r="A4220" s="113"/>
      <c r="B4220" s="93"/>
      <c r="C4220" s="55"/>
      <c r="D4220" s="94" t="e">
        <f>VLOOKUP($C4219:$C$5004,$C$27:$D$5004,2,0)</f>
        <v>#N/A</v>
      </c>
      <c r="E4220" s="99"/>
      <c r="F4220" s="60" t="e">
        <f>VLOOKUP($E4220:$E$5004,'PLANO DE APLICAÇÃO'!$A$5:$B$1002,2,0)</f>
        <v>#N/A</v>
      </c>
      <c r="G4220" s="28"/>
      <c r="H4220" s="29" t="str">
        <f>IF(G4220=1,'ANEXO RP14'!$A$51,(IF(G4220=2,'ANEXO RP14'!$A$52,(IF(G4220=3,'ANEXO RP14'!$A$53,(IF(G4220=4,'ANEXO RP14'!$A$54,(IF(G4220=5,'ANEXO RP14'!$A$55,(IF(G4220=6,'ANEXO RP14'!$A$56,(IF(G4220=7,'ANEXO RP14'!$A$57,(IF(G4220=8,'ANEXO RP14'!$A$58,(IF(G4220=9,'ANEXO RP14'!$A$59,(IF(G4220=10,'ANEXO RP14'!$A$60,(IF(G4220=11,'ANEXO RP14'!$A$61,(IF(G4220=12,'ANEXO RP14'!$A$62,(IF(G4220=13,'ANEXO RP14'!$A$63,(IF(G4220=14,'ANEXO RP14'!$A$64,(IF(G4220=15,'ANEXO RP14'!$A$65,(IF(G4220=16,'ANEXO RP14'!$A$66," ")))))))))))))))))))))))))))))))</f>
        <v xml:space="preserve"> </v>
      </c>
      <c r="I4220" s="106"/>
      <c r="J4220" s="114"/>
      <c r="K4220" s="91"/>
    </row>
    <row r="4221" spans="1:11" s="30" customFormat="1" ht="41.25" customHeight="1" thickBot="1" x14ac:dyDescent="0.3">
      <c r="A4221" s="113"/>
      <c r="B4221" s="93"/>
      <c r="C4221" s="55"/>
      <c r="D4221" s="94" t="e">
        <f>VLOOKUP($C4220:$C$5004,$C$27:$D$5004,2,0)</f>
        <v>#N/A</v>
      </c>
      <c r="E4221" s="99"/>
      <c r="F4221" s="60" t="e">
        <f>VLOOKUP($E4221:$E$5004,'PLANO DE APLICAÇÃO'!$A$5:$B$1002,2,0)</f>
        <v>#N/A</v>
      </c>
      <c r="G4221" s="28"/>
      <c r="H4221" s="29" t="str">
        <f>IF(G4221=1,'ANEXO RP14'!$A$51,(IF(G4221=2,'ANEXO RP14'!$A$52,(IF(G4221=3,'ANEXO RP14'!$A$53,(IF(G4221=4,'ANEXO RP14'!$A$54,(IF(G4221=5,'ANEXO RP14'!$A$55,(IF(G4221=6,'ANEXO RP14'!$A$56,(IF(G4221=7,'ANEXO RP14'!$A$57,(IF(G4221=8,'ANEXO RP14'!$A$58,(IF(G4221=9,'ANEXO RP14'!$A$59,(IF(G4221=10,'ANEXO RP14'!$A$60,(IF(G4221=11,'ANEXO RP14'!$A$61,(IF(G4221=12,'ANEXO RP14'!$A$62,(IF(G4221=13,'ANEXO RP14'!$A$63,(IF(G4221=14,'ANEXO RP14'!$A$64,(IF(G4221=15,'ANEXO RP14'!$A$65,(IF(G4221=16,'ANEXO RP14'!$A$66," ")))))))))))))))))))))))))))))))</f>
        <v xml:space="preserve"> </v>
      </c>
      <c r="I4221" s="106"/>
      <c r="J4221" s="114"/>
      <c r="K4221" s="91"/>
    </row>
    <row r="4222" spans="1:11" s="30" customFormat="1" ht="41.25" customHeight="1" thickBot="1" x14ac:dyDescent="0.3">
      <c r="A4222" s="113"/>
      <c r="B4222" s="93"/>
      <c r="C4222" s="55"/>
      <c r="D4222" s="94" t="e">
        <f>VLOOKUP($C4221:$C$5004,$C$27:$D$5004,2,0)</f>
        <v>#N/A</v>
      </c>
      <c r="E4222" s="99"/>
      <c r="F4222" s="60" t="e">
        <f>VLOOKUP($E4222:$E$5004,'PLANO DE APLICAÇÃO'!$A$5:$B$1002,2,0)</f>
        <v>#N/A</v>
      </c>
      <c r="G4222" s="28"/>
      <c r="H4222" s="29" t="str">
        <f>IF(G4222=1,'ANEXO RP14'!$A$51,(IF(G4222=2,'ANEXO RP14'!$A$52,(IF(G4222=3,'ANEXO RP14'!$A$53,(IF(G4222=4,'ANEXO RP14'!$A$54,(IF(G4222=5,'ANEXO RP14'!$A$55,(IF(G4222=6,'ANEXO RP14'!$A$56,(IF(G4222=7,'ANEXO RP14'!$A$57,(IF(G4222=8,'ANEXO RP14'!$A$58,(IF(G4222=9,'ANEXO RP14'!$A$59,(IF(G4222=10,'ANEXO RP14'!$A$60,(IF(G4222=11,'ANEXO RP14'!$A$61,(IF(G4222=12,'ANEXO RP14'!$A$62,(IF(G4222=13,'ANEXO RP14'!$A$63,(IF(G4222=14,'ANEXO RP14'!$A$64,(IF(G4222=15,'ANEXO RP14'!$A$65,(IF(G4222=16,'ANEXO RP14'!$A$66," ")))))))))))))))))))))))))))))))</f>
        <v xml:space="preserve"> </v>
      </c>
      <c r="I4222" s="106"/>
      <c r="J4222" s="114"/>
      <c r="K4222" s="91"/>
    </row>
    <row r="4223" spans="1:11" s="30" customFormat="1" ht="41.25" customHeight="1" thickBot="1" x14ac:dyDescent="0.3">
      <c r="A4223" s="113"/>
      <c r="B4223" s="93"/>
      <c r="C4223" s="55"/>
      <c r="D4223" s="94" t="e">
        <f>VLOOKUP($C4222:$C$5004,$C$27:$D$5004,2,0)</f>
        <v>#N/A</v>
      </c>
      <c r="E4223" s="99"/>
      <c r="F4223" s="60" t="e">
        <f>VLOOKUP($E4223:$E$5004,'PLANO DE APLICAÇÃO'!$A$5:$B$1002,2,0)</f>
        <v>#N/A</v>
      </c>
      <c r="G4223" s="28"/>
      <c r="H4223" s="29" t="str">
        <f>IF(G4223=1,'ANEXO RP14'!$A$51,(IF(G4223=2,'ANEXO RP14'!$A$52,(IF(G4223=3,'ANEXO RP14'!$A$53,(IF(G4223=4,'ANEXO RP14'!$A$54,(IF(G4223=5,'ANEXO RP14'!$A$55,(IF(G4223=6,'ANEXO RP14'!$A$56,(IF(G4223=7,'ANEXO RP14'!$A$57,(IF(G4223=8,'ANEXO RP14'!$A$58,(IF(G4223=9,'ANEXO RP14'!$A$59,(IF(G4223=10,'ANEXO RP14'!$A$60,(IF(G4223=11,'ANEXO RP14'!$A$61,(IF(G4223=12,'ANEXO RP14'!$A$62,(IF(G4223=13,'ANEXO RP14'!$A$63,(IF(G4223=14,'ANEXO RP14'!$A$64,(IF(G4223=15,'ANEXO RP14'!$A$65,(IF(G4223=16,'ANEXO RP14'!$A$66," ")))))))))))))))))))))))))))))))</f>
        <v xml:space="preserve"> </v>
      </c>
      <c r="I4223" s="106"/>
      <c r="J4223" s="114"/>
      <c r="K4223" s="91"/>
    </row>
    <row r="4224" spans="1:11" s="30" customFormat="1" ht="41.25" customHeight="1" thickBot="1" x14ac:dyDescent="0.3">
      <c r="A4224" s="113"/>
      <c r="B4224" s="93"/>
      <c r="C4224" s="55"/>
      <c r="D4224" s="94" t="e">
        <f>VLOOKUP($C4223:$C$5004,$C$27:$D$5004,2,0)</f>
        <v>#N/A</v>
      </c>
      <c r="E4224" s="99"/>
      <c r="F4224" s="60" t="e">
        <f>VLOOKUP($E4224:$E$5004,'PLANO DE APLICAÇÃO'!$A$5:$B$1002,2,0)</f>
        <v>#N/A</v>
      </c>
      <c r="G4224" s="28"/>
      <c r="H4224" s="29" t="str">
        <f>IF(G4224=1,'ANEXO RP14'!$A$51,(IF(G4224=2,'ANEXO RP14'!$A$52,(IF(G4224=3,'ANEXO RP14'!$A$53,(IF(G4224=4,'ANEXO RP14'!$A$54,(IF(G4224=5,'ANEXO RP14'!$A$55,(IF(G4224=6,'ANEXO RP14'!$A$56,(IF(G4224=7,'ANEXO RP14'!$A$57,(IF(G4224=8,'ANEXO RP14'!$A$58,(IF(G4224=9,'ANEXO RP14'!$A$59,(IF(G4224=10,'ANEXO RP14'!$A$60,(IF(G4224=11,'ANEXO RP14'!$A$61,(IF(G4224=12,'ANEXO RP14'!$A$62,(IF(G4224=13,'ANEXO RP14'!$A$63,(IF(G4224=14,'ANEXO RP14'!$A$64,(IF(G4224=15,'ANEXO RP14'!$A$65,(IF(G4224=16,'ANEXO RP14'!$A$66," ")))))))))))))))))))))))))))))))</f>
        <v xml:space="preserve"> </v>
      </c>
      <c r="I4224" s="106"/>
      <c r="J4224" s="114"/>
      <c r="K4224" s="91"/>
    </row>
    <row r="4225" spans="1:11" s="30" customFormat="1" ht="41.25" customHeight="1" thickBot="1" x14ac:dyDescent="0.3">
      <c r="A4225" s="113"/>
      <c r="B4225" s="93"/>
      <c r="C4225" s="55"/>
      <c r="D4225" s="94" t="e">
        <f>VLOOKUP($C4224:$C$5004,$C$27:$D$5004,2,0)</f>
        <v>#N/A</v>
      </c>
      <c r="E4225" s="99"/>
      <c r="F4225" s="60" t="e">
        <f>VLOOKUP($E4225:$E$5004,'PLANO DE APLICAÇÃO'!$A$5:$B$1002,2,0)</f>
        <v>#N/A</v>
      </c>
      <c r="G4225" s="28"/>
      <c r="H4225" s="29" t="str">
        <f>IF(G4225=1,'ANEXO RP14'!$A$51,(IF(G4225=2,'ANEXO RP14'!$A$52,(IF(G4225=3,'ANEXO RP14'!$A$53,(IF(G4225=4,'ANEXO RP14'!$A$54,(IF(G4225=5,'ANEXO RP14'!$A$55,(IF(G4225=6,'ANEXO RP14'!$A$56,(IF(G4225=7,'ANEXO RP14'!$A$57,(IF(G4225=8,'ANEXO RP14'!$A$58,(IF(G4225=9,'ANEXO RP14'!$A$59,(IF(G4225=10,'ANEXO RP14'!$A$60,(IF(G4225=11,'ANEXO RP14'!$A$61,(IF(G4225=12,'ANEXO RP14'!$A$62,(IF(G4225=13,'ANEXO RP14'!$A$63,(IF(G4225=14,'ANEXO RP14'!$A$64,(IF(G4225=15,'ANEXO RP14'!$A$65,(IF(G4225=16,'ANEXO RP14'!$A$66," ")))))))))))))))))))))))))))))))</f>
        <v xml:space="preserve"> </v>
      </c>
      <c r="I4225" s="106"/>
      <c r="J4225" s="114"/>
      <c r="K4225" s="91"/>
    </row>
    <row r="4226" spans="1:11" s="30" customFormat="1" ht="41.25" customHeight="1" thickBot="1" x14ac:dyDescent="0.3">
      <c r="A4226" s="113"/>
      <c r="B4226" s="93"/>
      <c r="C4226" s="55"/>
      <c r="D4226" s="94" t="e">
        <f>VLOOKUP($C4225:$C$5004,$C$27:$D$5004,2,0)</f>
        <v>#N/A</v>
      </c>
      <c r="E4226" s="99"/>
      <c r="F4226" s="60" t="e">
        <f>VLOOKUP($E4226:$E$5004,'PLANO DE APLICAÇÃO'!$A$5:$B$1002,2,0)</f>
        <v>#N/A</v>
      </c>
      <c r="G4226" s="28"/>
      <c r="H4226" s="29" t="str">
        <f>IF(G4226=1,'ANEXO RP14'!$A$51,(IF(G4226=2,'ANEXO RP14'!$A$52,(IF(G4226=3,'ANEXO RP14'!$A$53,(IF(G4226=4,'ANEXO RP14'!$A$54,(IF(G4226=5,'ANEXO RP14'!$A$55,(IF(G4226=6,'ANEXO RP14'!$A$56,(IF(G4226=7,'ANEXO RP14'!$A$57,(IF(G4226=8,'ANEXO RP14'!$A$58,(IF(G4226=9,'ANEXO RP14'!$A$59,(IF(G4226=10,'ANEXO RP14'!$A$60,(IF(G4226=11,'ANEXO RP14'!$A$61,(IF(G4226=12,'ANEXO RP14'!$A$62,(IF(G4226=13,'ANEXO RP14'!$A$63,(IF(G4226=14,'ANEXO RP14'!$A$64,(IF(G4226=15,'ANEXO RP14'!$A$65,(IF(G4226=16,'ANEXO RP14'!$A$66," ")))))))))))))))))))))))))))))))</f>
        <v xml:space="preserve"> </v>
      </c>
      <c r="I4226" s="106"/>
      <c r="J4226" s="114"/>
      <c r="K4226" s="91"/>
    </row>
    <row r="4227" spans="1:11" s="30" customFormat="1" ht="41.25" customHeight="1" thickBot="1" x14ac:dyDescent="0.3">
      <c r="A4227" s="113"/>
      <c r="B4227" s="93"/>
      <c r="C4227" s="55"/>
      <c r="D4227" s="94" t="e">
        <f>VLOOKUP($C4226:$C$5004,$C$27:$D$5004,2,0)</f>
        <v>#N/A</v>
      </c>
      <c r="E4227" s="99"/>
      <c r="F4227" s="60" t="e">
        <f>VLOOKUP($E4227:$E$5004,'PLANO DE APLICAÇÃO'!$A$5:$B$1002,2,0)</f>
        <v>#N/A</v>
      </c>
      <c r="G4227" s="28"/>
      <c r="H4227" s="29" t="str">
        <f>IF(G4227=1,'ANEXO RP14'!$A$51,(IF(G4227=2,'ANEXO RP14'!$A$52,(IF(G4227=3,'ANEXO RP14'!$A$53,(IF(G4227=4,'ANEXO RP14'!$A$54,(IF(G4227=5,'ANEXO RP14'!$A$55,(IF(G4227=6,'ANEXO RP14'!$A$56,(IF(G4227=7,'ANEXO RP14'!$A$57,(IF(G4227=8,'ANEXO RP14'!$A$58,(IF(G4227=9,'ANEXO RP14'!$A$59,(IF(G4227=10,'ANEXO RP14'!$A$60,(IF(G4227=11,'ANEXO RP14'!$A$61,(IF(G4227=12,'ANEXO RP14'!$A$62,(IF(G4227=13,'ANEXO RP14'!$A$63,(IF(G4227=14,'ANEXO RP14'!$A$64,(IF(G4227=15,'ANEXO RP14'!$A$65,(IF(G4227=16,'ANEXO RP14'!$A$66," ")))))))))))))))))))))))))))))))</f>
        <v xml:space="preserve"> </v>
      </c>
      <c r="I4227" s="106"/>
      <c r="J4227" s="114"/>
      <c r="K4227" s="91"/>
    </row>
    <row r="4228" spans="1:11" s="30" customFormat="1" ht="41.25" customHeight="1" thickBot="1" x14ac:dyDescent="0.3">
      <c r="A4228" s="113"/>
      <c r="B4228" s="93"/>
      <c r="C4228" s="55"/>
      <c r="D4228" s="94" t="e">
        <f>VLOOKUP($C4227:$C$5004,$C$27:$D$5004,2,0)</f>
        <v>#N/A</v>
      </c>
      <c r="E4228" s="99"/>
      <c r="F4228" s="60" t="e">
        <f>VLOOKUP($E4228:$E$5004,'PLANO DE APLICAÇÃO'!$A$5:$B$1002,2,0)</f>
        <v>#N/A</v>
      </c>
      <c r="G4228" s="28"/>
      <c r="H4228" s="29" t="str">
        <f>IF(G4228=1,'ANEXO RP14'!$A$51,(IF(G4228=2,'ANEXO RP14'!$A$52,(IF(G4228=3,'ANEXO RP14'!$A$53,(IF(G4228=4,'ANEXO RP14'!$A$54,(IF(G4228=5,'ANEXO RP14'!$A$55,(IF(G4228=6,'ANEXO RP14'!$A$56,(IF(G4228=7,'ANEXO RP14'!$A$57,(IF(G4228=8,'ANEXO RP14'!$A$58,(IF(G4228=9,'ANEXO RP14'!$A$59,(IF(G4228=10,'ANEXO RP14'!$A$60,(IF(G4228=11,'ANEXO RP14'!$A$61,(IF(G4228=12,'ANEXO RP14'!$A$62,(IF(G4228=13,'ANEXO RP14'!$A$63,(IF(G4228=14,'ANEXO RP14'!$A$64,(IF(G4228=15,'ANEXO RP14'!$A$65,(IF(G4228=16,'ANEXO RP14'!$A$66," ")))))))))))))))))))))))))))))))</f>
        <v xml:space="preserve"> </v>
      </c>
      <c r="I4228" s="106"/>
      <c r="J4228" s="114"/>
      <c r="K4228" s="91"/>
    </row>
    <row r="4229" spans="1:11" s="30" customFormat="1" ht="41.25" customHeight="1" thickBot="1" x14ac:dyDescent="0.3">
      <c r="A4229" s="113"/>
      <c r="B4229" s="93"/>
      <c r="C4229" s="55"/>
      <c r="D4229" s="94" t="e">
        <f>VLOOKUP($C4228:$C$5004,$C$27:$D$5004,2,0)</f>
        <v>#N/A</v>
      </c>
      <c r="E4229" s="99"/>
      <c r="F4229" s="60" t="e">
        <f>VLOOKUP($E4229:$E$5004,'PLANO DE APLICAÇÃO'!$A$5:$B$1002,2,0)</f>
        <v>#N/A</v>
      </c>
      <c r="G4229" s="28"/>
      <c r="H4229" s="29" t="str">
        <f>IF(G4229=1,'ANEXO RP14'!$A$51,(IF(G4229=2,'ANEXO RP14'!$A$52,(IF(G4229=3,'ANEXO RP14'!$A$53,(IF(G4229=4,'ANEXO RP14'!$A$54,(IF(G4229=5,'ANEXO RP14'!$A$55,(IF(G4229=6,'ANEXO RP14'!$A$56,(IF(G4229=7,'ANEXO RP14'!$A$57,(IF(G4229=8,'ANEXO RP14'!$A$58,(IF(G4229=9,'ANEXO RP14'!$A$59,(IF(G4229=10,'ANEXO RP14'!$A$60,(IF(G4229=11,'ANEXO RP14'!$A$61,(IF(G4229=12,'ANEXO RP14'!$A$62,(IF(G4229=13,'ANEXO RP14'!$A$63,(IF(G4229=14,'ANEXO RP14'!$A$64,(IF(G4229=15,'ANEXO RP14'!$A$65,(IF(G4229=16,'ANEXO RP14'!$A$66," ")))))))))))))))))))))))))))))))</f>
        <v xml:space="preserve"> </v>
      </c>
      <c r="I4229" s="106"/>
      <c r="J4229" s="114"/>
      <c r="K4229" s="91"/>
    </row>
    <row r="4230" spans="1:11" s="30" customFormat="1" ht="41.25" customHeight="1" thickBot="1" x14ac:dyDescent="0.3">
      <c r="A4230" s="113"/>
      <c r="B4230" s="93"/>
      <c r="C4230" s="55"/>
      <c r="D4230" s="94" t="e">
        <f>VLOOKUP($C4229:$C$5004,$C$27:$D$5004,2,0)</f>
        <v>#N/A</v>
      </c>
      <c r="E4230" s="99"/>
      <c r="F4230" s="60" t="e">
        <f>VLOOKUP($E4230:$E$5004,'PLANO DE APLICAÇÃO'!$A$5:$B$1002,2,0)</f>
        <v>#N/A</v>
      </c>
      <c r="G4230" s="28"/>
      <c r="H4230" s="29" t="str">
        <f>IF(G4230=1,'ANEXO RP14'!$A$51,(IF(G4230=2,'ANEXO RP14'!$A$52,(IF(G4230=3,'ANEXO RP14'!$A$53,(IF(G4230=4,'ANEXO RP14'!$A$54,(IF(G4230=5,'ANEXO RP14'!$A$55,(IF(G4230=6,'ANEXO RP14'!$A$56,(IF(G4230=7,'ANEXO RP14'!$A$57,(IF(G4230=8,'ANEXO RP14'!$A$58,(IF(G4230=9,'ANEXO RP14'!$A$59,(IF(G4230=10,'ANEXO RP14'!$A$60,(IF(G4230=11,'ANEXO RP14'!$A$61,(IF(G4230=12,'ANEXO RP14'!$A$62,(IF(G4230=13,'ANEXO RP14'!$A$63,(IF(G4230=14,'ANEXO RP14'!$A$64,(IF(G4230=15,'ANEXO RP14'!$A$65,(IF(G4230=16,'ANEXO RP14'!$A$66," ")))))))))))))))))))))))))))))))</f>
        <v xml:space="preserve"> </v>
      </c>
      <c r="I4230" s="106"/>
      <c r="J4230" s="114"/>
      <c r="K4230" s="91"/>
    </row>
    <row r="4231" spans="1:11" s="30" customFormat="1" ht="41.25" customHeight="1" thickBot="1" x14ac:dyDescent="0.3">
      <c r="A4231" s="113"/>
      <c r="B4231" s="93"/>
      <c r="C4231" s="55"/>
      <c r="D4231" s="94" t="e">
        <f>VLOOKUP($C4230:$C$5004,$C$27:$D$5004,2,0)</f>
        <v>#N/A</v>
      </c>
      <c r="E4231" s="99"/>
      <c r="F4231" s="60" t="e">
        <f>VLOOKUP($E4231:$E$5004,'PLANO DE APLICAÇÃO'!$A$5:$B$1002,2,0)</f>
        <v>#N/A</v>
      </c>
      <c r="G4231" s="28"/>
      <c r="H4231" s="29" t="str">
        <f>IF(G4231=1,'ANEXO RP14'!$A$51,(IF(G4231=2,'ANEXO RP14'!$A$52,(IF(G4231=3,'ANEXO RP14'!$A$53,(IF(G4231=4,'ANEXO RP14'!$A$54,(IF(G4231=5,'ANEXO RP14'!$A$55,(IF(G4231=6,'ANEXO RP14'!$A$56,(IF(G4231=7,'ANEXO RP14'!$A$57,(IF(G4231=8,'ANEXO RP14'!$A$58,(IF(G4231=9,'ANEXO RP14'!$A$59,(IF(G4231=10,'ANEXO RP14'!$A$60,(IF(G4231=11,'ANEXO RP14'!$A$61,(IF(G4231=12,'ANEXO RP14'!$A$62,(IF(G4231=13,'ANEXO RP14'!$A$63,(IF(G4231=14,'ANEXO RP14'!$A$64,(IF(G4231=15,'ANEXO RP14'!$A$65,(IF(G4231=16,'ANEXO RP14'!$A$66," ")))))))))))))))))))))))))))))))</f>
        <v xml:space="preserve"> </v>
      </c>
      <c r="I4231" s="106"/>
      <c r="J4231" s="114"/>
      <c r="K4231" s="91"/>
    </row>
    <row r="4232" spans="1:11" s="30" customFormat="1" ht="41.25" customHeight="1" thickBot="1" x14ac:dyDescent="0.3">
      <c r="A4232" s="113"/>
      <c r="B4232" s="93"/>
      <c r="C4232" s="55"/>
      <c r="D4232" s="94" t="e">
        <f>VLOOKUP($C4231:$C$5004,$C$27:$D$5004,2,0)</f>
        <v>#N/A</v>
      </c>
      <c r="E4232" s="99"/>
      <c r="F4232" s="60" t="e">
        <f>VLOOKUP($E4232:$E$5004,'PLANO DE APLICAÇÃO'!$A$5:$B$1002,2,0)</f>
        <v>#N/A</v>
      </c>
      <c r="G4232" s="28"/>
      <c r="H4232" s="29" t="str">
        <f>IF(G4232=1,'ANEXO RP14'!$A$51,(IF(G4232=2,'ANEXO RP14'!$A$52,(IF(G4232=3,'ANEXO RP14'!$A$53,(IF(G4232=4,'ANEXO RP14'!$A$54,(IF(G4232=5,'ANEXO RP14'!$A$55,(IF(G4232=6,'ANEXO RP14'!$A$56,(IF(G4232=7,'ANEXO RP14'!$A$57,(IF(G4232=8,'ANEXO RP14'!$A$58,(IF(G4232=9,'ANEXO RP14'!$A$59,(IF(G4232=10,'ANEXO RP14'!$A$60,(IF(G4232=11,'ANEXO RP14'!$A$61,(IF(G4232=12,'ANEXO RP14'!$A$62,(IF(G4232=13,'ANEXO RP14'!$A$63,(IF(G4232=14,'ANEXO RP14'!$A$64,(IF(G4232=15,'ANEXO RP14'!$A$65,(IF(G4232=16,'ANEXO RP14'!$A$66," ")))))))))))))))))))))))))))))))</f>
        <v xml:space="preserve"> </v>
      </c>
      <c r="I4232" s="106"/>
      <c r="J4232" s="114"/>
      <c r="K4232" s="91"/>
    </row>
    <row r="4233" spans="1:11" s="30" customFormat="1" ht="41.25" customHeight="1" thickBot="1" x14ac:dyDescent="0.3">
      <c r="A4233" s="113"/>
      <c r="B4233" s="93"/>
      <c r="C4233" s="55"/>
      <c r="D4233" s="94" t="e">
        <f>VLOOKUP($C4232:$C$5004,$C$27:$D$5004,2,0)</f>
        <v>#N/A</v>
      </c>
      <c r="E4233" s="99"/>
      <c r="F4233" s="60" t="e">
        <f>VLOOKUP($E4233:$E$5004,'PLANO DE APLICAÇÃO'!$A$5:$B$1002,2,0)</f>
        <v>#N/A</v>
      </c>
      <c r="G4233" s="28"/>
      <c r="H4233" s="29" t="str">
        <f>IF(G4233=1,'ANEXO RP14'!$A$51,(IF(G4233=2,'ANEXO RP14'!$A$52,(IF(G4233=3,'ANEXO RP14'!$A$53,(IF(G4233=4,'ANEXO RP14'!$A$54,(IF(G4233=5,'ANEXO RP14'!$A$55,(IF(G4233=6,'ANEXO RP14'!$A$56,(IF(G4233=7,'ANEXO RP14'!$A$57,(IF(G4233=8,'ANEXO RP14'!$A$58,(IF(G4233=9,'ANEXO RP14'!$A$59,(IF(G4233=10,'ANEXO RP14'!$A$60,(IF(G4233=11,'ANEXO RP14'!$A$61,(IF(G4233=12,'ANEXO RP14'!$A$62,(IF(G4233=13,'ANEXO RP14'!$A$63,(IF(G4233=14,'ANEXO RP14'!$A$64,(IF(G4233=15,'ANEXO RP14'!$A$65,(IF(G4233=16,'ANEXO RP14'!$A$66," ")))))))))))))))))))))))))))))))</f>
        <v xml:space="preserve"> </v>
      </c>
      <c r="I4233" s="106"/>
      <c r="J4233" s="114"/>
      <c r="K4233" s="91"/>
    </row>
    <row r="4234" spans="1:11" s="30" customFormat="1" ht="41.25" customHeight="1" thickBot="1" x14ac:dyDescent="0.3">
      <c r="A4234" s="113"/>
      <c r="B4234" s="93"/>
      <c r="C4234" s="55"/>
      <c r="D4234" s="94" t="e">
        <f>VLOOKUP($C4233:$C$5004,$C$27:$D$5004,2,0)</f>
        <v>#N/A</v>
      </c>
      <c r="E4234" s="99"/>
      <c r="F4234" s="60" t="e">
        <f>VLOOKUP($E4234:$E$5004,'PLANO DE APLICAÇÃO'!$A$5:$B$1002,2,0)</f>
        <v>#N/A</v>
      </c>
      <c r="G4234" s="28"/>
      <c r="H4234" s="29" t="str">
        <f>IF(G4234=1,'ANEXO RP14'!$A$51,(IF(G4234=2,'ANEXO RP14'!$A$52,(IF(G4234=3,'ANEXO RP14'!$A$53,(IF(G4234=4,'ANEXO RP14'!$A$54,(IF(G4234=5,'ANEXO RP14'!$A$55,(IF(G4234=6,'ANEXO RP14'!$A$56,(IF(G4234=7,'ANEXO RP14'!$A$57,(IF(G4234=8,'ANEXO RP14'!$A$58,(IF(G4234=9,'ANEXO RP14'!$A$59,(IF(G4234=10,'ANEXO RP14'!$A$60,(IF(G4234=11,'ANEXO RP14'!$A$61,(IF(G4234=12,'ANEXO RP14'!$A$62,(IF(G4234=13,'ANEXO RP14'!$A$63,(IF(G4234=14,'ANEXO RP14'!$A$64,(IF(G4234=15,'ANEXO RP14'!$A$65,(IF(G4234=16,'ANEXO RP14'!$A$66," ")))))))))))))))))))))))))))))))</f>
        <v xml:space="preserve"> </v>
      </c>
      <c r="I4234" s="106"/>
      <c r="J4234" s="114"/>
      <c r="K4234" s="91"/>
    </row>
    <row r="4235" spans="1:11" s="30" customFormat="1" ht="41.25" customHeight="1" thickBot="1" x14ac:dyDescent="0.3">
      <c r="A4235" s="113"/>
      <c r="B4235" s="93"/>
      <c r="C4235" s="55"/>
      <c r="D4235" s="94" t="e">
        <f>VLOOKUP($C4234:$C$5004,$C$27:$D$5004,2,0)</f>
        <v>#N/A</v>
      </c>
      <c r="E4235" s="99"/>
      <c r="F4235" s="60" t="e">
        <f>VLOOKUP($E4235:$E$5004,'PLANO DE APLICAÇÃO'!$A$5:$B$1002,2,0)</f>
        <v>#N/A</v>
      </c>
      <c r="G4235" s="28"/>
      <c r="H4235" s="29" t="str">
        <f>IF(G4235=1,'ANEXO RP14'!$A$51,(IF(G4235=2,'ANEXO RP14'!$A$52,(IF(G4235=3,'ANEXO RP14'!$A$53,(IF(G4235=4,'ANEXO RP14'!$A$54,(IF(G4235=5,'ANEXO RP14'!$A$55,(IF(G4235=6,'ANEXO RP14'!$A$56,(IF(G4235=7,'ANEXO RP14'!$A$57,(IF(G4235=8,'ANEXO RP14'!$A$58,(IF(G4235=9,'ANEXO RP14'!$A$59,(IF(G4235=10,'ANEXO RP14'!$A$60,(IF(G4235=11,'ANEXO RP14'!$A$61,(IF(G4235=12,'ANEXO RP14'!$A$62,(IF(G4235=13,'ANEXO RP14'!$A$63,(IF(G4235=14,'ANEXO RP14'!$A$64,(IF(G4235=15,'ANEXO RP14'!$A$65,(IF(G4235=16,'ANEXO RP14'!$A$66," ")))))))))))))))))))))))))))))))</f>
        <v xml:space="preserve"> </v>
      </c>
      <c r="I4235" s="106"/>
      <c r="J4235" s="114"/>
      <c r="K4235" s="91"/>
    </row>
    <row r="4236" spans="1:11" s="30" customFormat="1" ht="41.25" customHeight="1" thickBot="1" x14ac:dyDescent="0.3">
      <c r="A4236" s="113"/>
      <c r="B4236" s="93"/>
      <c r="C4236" s="55"/>
      <c r="D4236" s="94" t="e">
        <f>VLOOKUP($C4235:$C$5004,$C$27:$D$5004,2,0)</f>
        <v>#N/A</v>
      </c>
      <c r="E4236" s="99"/>
      <c r="F4236" s="60" t="e">
        <f>VLOOKUP($E4236:$E$5004,'PLANO DE APLICAÇÃO'!$A$5:$B$1002,2,0)</f>
        <v>#N/A</v>
      </c>
      <c r="G4236" s="28"/>
      <c r="H4236" s="29" t="str">
        <f>IF(G4236=1,'ANEXO RP14'!$A$51,(IF(G4236=2,'ANEXO RP14'!$A$52,(IF(G4236=3,'ANEXO RP14'!$A$53,(IF(G4236=4,'ANEXO RP14'!$A$54,(IF(G4236=5,'ANEXO RP14'!$A$55,(IF(G4236=6,'ANEXO RP14'!$A$56,(IF(G4236=7,'ANEXO RP14'!$A$57,(IF(G4236=8,'ANEXO RP14'!$A$58,(IF(G4236=9,'ANEXO RP14'!$A$59,(IF(G4236=10,'ANEXO RP14'!$A$60,(IF(G4236=11,'ANEXO RP14'!$A$61,(IF(G4236=12,'ANEXO RP14'!$A$62,(IF(G4236=13,'ANEXO RP14'!$A$63,(IF(G4236=14,'ANEXO RP14'!$A$64,(IF(G4236=15,'ANEXO RP14'!$A$65,(IF(G4236=16,'ANEXO RP14'!$A$66," ")))))))))))))))))))))))))))))))</f>
        <v xml:space="preserve"> </v>
      </c>
      <c r="I4236" s="106"/>
      <c r="J4236" s="114"/>
      <c r="K4236" s="91"/>
    </row>
    <row r="4237" spans="1:11" s="30" customFormat="1" ht="41.25" customHeight="1" thickBot="1" x14ac:dyDescent="0.3">
      <c r="A4237" s="113"/>
      <c r="B4237" s="93"/>
      <c r="C4237" s="55"/>
      <c r="D4237" s="94" t="e">
        <f>VLOOKUP($C4236:$C$5004,$C$27:$D$5004,2,0)</f>
        <v>#N/A</v>
      </c>
      <c r="E4237" s="99"/>
      <c r="F4237" s="60" t="e">
        <f>VLOOKUP($E4237:$E$5004,'PLANO DE APLICAÇÃO'!$A$5:$B$1002,2,0)</f>
        <v>#N/A</v>
      </c>
      <c r="G4237" s="28"/>
      <c r="H4237" s="29" t="str">
        <f>IF(G4237=1,'ANEXO RP14'!$A$51,(IF(G4237=2,'ANEXO RP14'!$A$52,(IF(G4237=3,'ANEXO RP14'!$A$53,(IF(G4237=4,'ANEXO RP14'!$A$54,(IF(G4237=5,'ANEXO RP14'!$A$55,(IF(G4237=6,'ANEXO RP14'!$A$56,(IF(G4237=7,'ANEXO RP14'!$A$57,(IF(G4237=8,'ANEXO RP14'!$A$58,(IF(G4237=9,'ANEXO RP14'!$A$59,(IF(G4237=10,'ANEXO RP14'!$A$60,(IF(G4237=11,'ANEXO RP14'!$A$61,(IF(G4237=12,'ANEXO RP14'!$A$62,(IF(G4237=13,'ANEXO RP14'!$A$63,(IF(G4237=14,'ANEXO RP14'!$A$64,(IF(G4237=15,'ANEXO RP14'!$A$65,(IF(G4237=16,'ANEXO RP14'!$A$66," ")))))))))))))))))))))))))))))))</f>
        <v xml:space="preserve"> </v>
      </c>
      <c r="I4237" s="106"/>
      <c r="J4237" s="114"/>
      <c r="K4237" s="91"/>
    </row>
    <row r="4238" spans="1:11" s="30" customFormat="1" ht="41.25" customHeight="1" thickBot="1" x14ac:dyDescent="0.3">
      <c r="A4238" s="113"/>
      <c r="B4238" s="93"/>
      <c r="C4238" s="55"/>
      <c r="D4238" s="94" t="e">
        <f>VLOOKUP($C4237:$C$5004,$C$27:$D$5004,2,0)</f>
        <v>#N/A</v>
      </c>
      <c r="E4238" s="99"/>
      <c r="F4238" s="60" t="e">
        <f>VLOOKUP($E4238:$E$5004,'PLANO DE APLICAÇÃO'!$A$5:$B$1002,2,0)</f>
        <v>#N/A</v>
      </c>
      <c r="G4238" s="28"/>
      <c r="H4238" s="29" t="str">
        <f>IF(G4238=1,'ANEXO RP14'!$A$51,(IF(G4238=2,'ANEXO RP14'!$A$52,(IF(G4238=3,'ANEXO RP14'!$A$53,(IF(G4238=4,'ANEXO RP14'!$A$54,(IF(G4238=5,'ANEXO RP14'!$A$55,(IF(G4238=6,'ANEXO RP14'!$A$56,(IF(G4238=7,'ANEXO RP14'!$A$57,(IF(G4238=8,'ANEXO RP14'!$A$58,(IF(G4238=9,'ANEXO RP14'!$A$59,(IF(G4238=10,'ANEXO RP14'!$A$60,(IF(G4238=11,'ANEXO RP14'!$A$61,(IF(G4238=12,'ANEXO RP14'!$A$62,(IF(G4238=13,'ANEXO RP14'!$A$63,(IF(G4238=14,'ANEXO RP14'!$A$64,(IF(G4238=15,'ANEXO RP14'!$A$65,(IF(G4238=16,'ANEXO RP14'!$A$66," ")))))))))))))))))))))))))))))))</f>
        <v xml:space="preserve"> </v>
      </c>
      <c r="I4238" s="106"/>
      <c r="J4238" s="114"/>
      <c r="K4238" s="91"/>
    </row>
    <row r="4239" spans="1:11" s="30" customFormat="1" ht="41.25" customHeight="1" thickBot="1" x14ac:dyDescent="0.3">
      <c r="A4239" s="113"/>
      <c r="B4239" s="93"/>
      <c r="C4239" s="55"/>
      <c r="D4239" s="94" t="e">
        <f>VLOOKUP($C4238:$C$5004,$C$27:$D$5004,2,0)</f>
        <v>#N/A</v>
      </c>
      <c r="E4239" s="99"/>
      <c r="F4239" s="60" t="e">
        <f>VLOOKUP($E4239:$E$5004,'PLANO DE APLICAÇÃO'!$A$5:$B$1002,2,0)</f>
        <v>#N/A</v>
      </c>
      <c r="G4239" s="28"/>
      <c r="H4239" s="29" t="str">
        <f>IF(G4239=1,'ANEXO RP14'!$A$51,(IF(G4239=2,'ANEXO RP14'!$A$52,(IF(G4239=3,'ANEXO RP14'!$A$53,(IF(G4239=4,'ANEXO RP14'!$A$54,(IF(G4239=5,'ANEXO RP14'!$A$55,(IF(G4239=6,'ANEXO RP14'!$A$56,(IF(G4239=7,'ANEXO RP14'!$A$57,(IF(G4239=8,'ANEXO RP14'!$A$58,(IF(G4239=9,'ANEXO RP14'!$A$59,(IF(G4239=10,'ANEXO RP14'!$A$60,(IF(G4239=11,'ANEXO RP14'!$A$61,(IF(G4239=12,'ANEXO RP14'!$A$62,(IF(G4239=13,'ANEXO RP14'!$A$63,(IF(G4239=14,'ANEXO RP14'!$A$64,(IF(G4239=15,'ANEXO RP14'!$A$65,(IF(G4239=16,'ANEXO RP14'!$A$66," ")))))))))))))))))))))))))))))))</f>
        <v xml:space="preserve"> </v>
      </c>
      <c r="I4239" s="106"/>
      <c r="J4239" s="114"/>
      <c r="K4239" s="91"/>
    </row>
    <row r="4240" spans="1:11" s="30" customFormat="1" ht="41.25" customHeight="1" thickBot="1" x14ac:dyDescent="0.3">
      <c r="A4240" s="113"/>
      <c r="B4240" s="93"/>
      <c r="C4240" s="55"/>
      <c r="D4240" s="94" t="e">
        <f>VLOOKUP($C4239:$C$5004,$C$27:$D$5004,2,0)</f>
        <v>#N/A</v>
      </c>
      <c r="E4240" s="99"/>
      <c r="F4240" s="60" t="e">
        <f>VLOOKUP($E4240:$E$5004,'PLANO DE APLICAÇÃO'!$A$5:$B$1002,2,0)</f>
        <v>#N/A</v>
      </c>
      <c r="G4240" s="28"/>
      <c r="H4240" s="29" t="str">
        <f>IF(G4240=1,'ANEXO RP14'!$A$51,(IF(G4240=2,'ANEXO RP14'!$A$52,(IF(G4240=3,'ANEXO RP14'!$A$53,(IF(G4240=4,'ANEXO RP14'!$A$54,(IF(G4240=5,'ANEXO RP14'!$A$55,(IF(G4240=6,'ANEXO RP14'!$A$56,(IF(G4240=7,'ANEXO RP14'!$A$57,(IF(G4240=8,'ANEXO RP14'!$A$58,(IF(G4240=9,'ANEXO RP14'!$A$59,(IF(G4240=10,'ANEXO RP14'!$A$60,(IF(G4240=11,'ANEXO RP14'!$A$61,(IF(G4240=12,'ANEXO RP14'!$A$62,(IF(G4240=13,'ANEXO RP14'!$A$63,(IF(G4240=14,'ANEXO RP14'!$A$64,(IF(G4240=15,'ANEXO RP14'!$A$65,(IF(G4240=16,'ANEXO RP14'!$A$66," ")))))))))))))))))))))))))))))))</f>
        <v xml:space="preserve"> </v>
      </c>
      <c r="I4240" s="106"/>
      <c r="J4240" s="114"/>
      <c r="K4240" s="91"/>
    </row>
    <row r="4241" spans="1:11" s="30" customFormat="1" ht="41.25" customHeight="1" thickBot="1" x14ac:dyDescent="0.3">
      <c r="A4241" s="113"/>
      <c r="B4241" s="93"/>
      <c r="C4241" s="55"/>
      <c r="D4241" s="94" t="e">
        <f>VLOOKUP($C4240:$C$5004,$C$27:$D$5004,2,0)</f>
        <v>#N/A</v>
      </c>
      <c r="E4241" s="99"/>
      <c r="F4241" s="60" t="e">
        <f>VLOOKUP($E4241:$E$5004,'PLANO DE APLICAÇÃO'!$A$5:$B$1002,2,0)</f>
        <v>#N/A</v>
      </c>
      <c r="G4241" s="28"/>
      <c r="H4241" s="29" t="str">
        <f>IF(G4241=1,'ANEXO RP14'!$A$51,(IF(G4241=2,'ANEXO RP14'!$A$52,(IF(G4241=3,'ANEXO RP14'!$A$53,(IF(G4241=4,'ANEXO RP14'!$A$54,(IF(G4241=5,'ANEXO RP14'!$A$55,(IF(G4241=6,'ANEXO RP14'!$A$56,(IF(G4241=7,'ANEXO RP14'!$A$57,(IF(G4241=8,'ANEXO RP14'!$A$58,(IF(G4241=9,'ANEXO RP14'!$A$59,(IF(G4241=10,'ANEXO RP14'!$A$60,(IF(G4241=11,'ANEXO RP14'!$A$61,(IF(G4241=12,'ANEXO RP14'!$A$62,(IF(G4241=13,'ANEXO RP14'!$A$63,(IF(G4241=14,'ANEXO RP14'!$A$64,(IF(G4241=15,'ANEXO RP14'!$A$65,(IF(G4241=16,'ANEXO RP14'!$A$66," ")))))))))))))))))))))))))))))))</f>
        <v xml:space="preserve"> </v>
      </c>
      <c r="I4241" s="106"/>
      <c r="J4241" s="114"/>
      <c r="K4241" s="91"/>
    </row>
    <row r="4242" spans="1:11" s="30" customFormat="1" ht="41.25" customHeight="1" thickBot="1" x14ac:dyDescent="0.3">
      <c r="A4242" s="113"/>
      <c r="B4242" s="93"/>
      <c r="C4242" s="55"/>
      <c r="D4242" s="94" t="e">
        <f>VLOOKUP($C4241:$C$5004,$C$27:$D$5004,2,0)</f>
        <v>#N/A</v>
      </c>
      <c r="E4242" s="99"/>
      <c r="F4242" s="60" t="e">
        <f>VLOOKUP($E4242:$E$5004,'PLANO DE APLICAÇÃO'!$A$5:$B$1002,2,0)</f>
        <v>#N/A</v>
      </c>
      <c r="G4242" s="28"/>
      <c r="H4242" s="29" t="str">
        <f>IF(G4242=1,'ANEXO RP14'!$A$51,(IF(G4242=2,'ANEXO RP14'!$A$52,(IF(G4242=3,'ANEXO RP14'!$A$53,(IF(G4242=4,'ANEXO RP14'!$A$54,(IF(G4242=5,'ANEXO RP14'!$A$55,(IF(G4242=6,'ANEXO RP14'!$A$56,(IF(G4242=7,'ANEXO RP14'!$A$57,(IF(G4242=8,'ANEXO RP14'!$A$58,(IF(G4242=9,'ANEXO RP14'!$A$59,(IF(G4242=10,'ANEXO RP14'!$A$60,(IF(G4242=11,'ANEXO RP14'!$A$61,(IF(G4242=12,'ANEXO RP14'!$A$62,(IF(G4242=13,'ANEXO RP14'!$A$63,(IF(G4242=14,'ANEXO RP14'!$A$64,(IF(G4242=15,'ANEXO RP14'!$A$65,(IF(G4242=16,'ANEXO RP14'!$A$66," ")))))))))))))))))))))))))))))))</f>
        <v xml:space="preserve"> </v>
      </c>
      <c r="I4242" s="106"/>
      <c r="J4242" s="114"/>
      <c r="K4242" s="91"/>
    </row>
    <row r="4243" spans="1:11" s="30" customFormat="1" ht="41.25" customHeight="1" thickBot="1" x14ac:dyDescent="0.3">
      <c r="A4243" s="113"/>
      <c r="B4243" s="93"/>
      <c r="C4243" s="55"/>
      <c r="D4243" s="94" t="e">
        <f>VLOOKUP($C4242:$C$5004,$C$27:$D$5004,2,0)</f>
        <v>#N/A</v>
      </c>
      <c r="E4243" s="99"/>
      <c r="F4243" s="60" t="e">
        <f>VLOOKUP($E4243:$E$5004,'PLANO DE APLICAÇÃO'!$A$5:$B$1002,2,0)</f>
        <v>#N/A</v>
      </c>
      <c r="G4243" s="28"/>
      <c r="H4243" s="29" t="str">
        <f>IF(G4243=1,'ANEXO RP14'!$A$51,(IF(G4243=2,'ANEXO RP14'!$A$52,(IF(G4243=3,'ANEXO RP14'!$A$53,(IF(G4243=4,'ANEXO RP14'!$A$54,(IF(G4243=5,'ANEXO RP14'!$A$55,(IF(G4243=6,'ANEXO RP14'!$A$56,(IF(G4243=7,'ANEXO RP14'!$A$57,(IF(G4243=8,'ANEXO RP14'!$A$58,(IF(G4243=9,'ANEXO RP14'!$A$59,(IF(G4243=10,'ANEXO RP14'!$A$60,(IF(G4243=11,'ANEXO RP14'!$A$61,(IF(G4243=12,'ANEXO RP14'!$A$62,(IF(G4243=13,'ANEXO RP14'!$A$63,(IF(G4243=14,'ANEXO RP14'!$A$64,(IF(G4243=15,'ANEXO RP14'!$A$65,(IF(G4243=16,'ANEXO RP14'!$A$66," ")))))))))))))))))))))))))))))))</f>
        <v xml:space="preserve"> </v>
      </c>
      <c r="I4243" s="106"/>
      <c r="J4243" s="114"/>
      <c r="K4243" s="91"/>
    </row>
    <row r="4244" spans="1:11" s="30" customFormat="1" ht="41.25" customHeight="1" thickBot="1" x14ac:dyDescent="0.3">
      <c r="A4244" s="113"/>
      <c r="B4244" s="93"/>
      <c r="C4244" s="55"/>
      <c r="D4244" s="94" t="e">
        <f>VLOOKUP($C4243:$C$5004,$C$27:$D$5004,2,0)</f>
        <v>#N/A</v>
      </c>
      <c r="E4244" s="99"/>
      <c r="F4244" s="60" t="e">
        <f>VLOOKUP($E4244:$E$5004,'PLANO DE APLICAÇÃO'!$A$5:$B$1002,2,0)</f>
        <v>#N/A</v>
      </c>
      <c r="G4244" s="28"/>
      <c r="H4244" s="29" t="str">
        <f>IF(G4244=1,'ANEXO RP14'!$A$51,(IF(G4244=2,'ANEXO RP14'!$A$52,(IF(G4244=3,'ANEXO RP14'!$A$53,(IF(G4244=4,'ANEXO RP14'!$A$54,(IF(G4244=5,'ANEXO RP14'!$A$55,(IF(G4244=6,'ANEXO RP14'!$A$56,(IF(G4244=7,'ANEXO RP14'!$A$57,(IF(G4244=8,'ANEXO RP14'!$A$58,(IF(G4244=9,'ANEXO RP14'!$A$59,(IF(G4244=10,'ANEXO RP14'!$A$60,(IF(G4244=11,'ANEXO RP14'!$A$61,(IF(G4244=12,'ANEXO RP14'!$A$62,(IF(G4244=13,'ANEXO RP14'!$A$63,(IF(G4244=14,'ANEXO RP14'!$A$64,(IF(G4244=15,'ANEXO RP14'!$A$65,(IF(G4244=16,'ANEXO RP14'!$A$66," ")))))))))))))))))))))))))))))))</f>
        <v xml:space="preserve"> </v>
      </c>
      <c r="I4244" s="106"/>
      <c r="J4244" s="114"/>
      <c r="K4244" s="91"/>
    </row>
    <row r="4245" spans="1:11" s="30" customFormat="1" ht="41.25" customHeight="1" thickBot="1" x14ac:dyDescent="0.3">
      <c r="A4245" s="113"/>
      <c r="B4245" s="93"/>
      <c r="C4245" s="55"/>
      <c r="D4245" s="94" t="e">
        <f>VLOOKUP($C4244:$C$5004,$C$27:$D$5004,2,0)</f>
        <v>#N/A</v>
      </c>
      <c r="E4245" s="99"/>
      <c r="F4245" s="60" t="e">
        <f>VLOOKUP($E4245:$E$5004,'PLANO DE APLICAÇÃO'!$A$5:$B$1002,2,0)</f>
        <v>#N/A</v>
      </c>
      <c r="G4245" s="28"/>
      <c r="H4245" s="29" t="str">
        <f>IF(G4245=1,'ANEXO RP14'!$A$51,(IF(G4245=2,'ANEXO RP14'!$A$52,(IF(G4245=3,'ANEXO RP14'!$A$53,(IF(G4245=4,'ANEXO RP14'!$A$54,(IF(G4245=5,'ANEXO RP14'!$A$55,(IF(G4245=6,'ANEXO RP14'!$A$56,(IF(G4245=7,'ANEXO RP14'!$A$57,(IF(G4245=8,'ANEXO RP14'!$A$58,(IF(G4245=9,'ANEXO RP14'!$A$59,(IF(G4245=10,'ANEXO RP14'!$A$60,(IF(G4245=11,'ANEXO RP14'!$A$61,(IF(G4245=12,'ANEXO RP14'!$A$62,(IF(G4245=13,'ANEXO RP14'!$A$63,(IF(G4245=14,'ANEXO RP14'!$A$64,(IF(G4245=15,'ANEXO RP14'!$A$65,(IF(G4245=16,'ANEXO RP14'!$A$66," ")))))))))))))))))))))))))))))))</f>
        <v xml:space="preserve"> </v>
      </c>
      <c r="I4245" s="106"/>
      <c r="J4245" s="114"/>
      <c r="K4245" s="91"/>
    </row>
    <row r="4246" spans="1:11" s="30" customFormat="1" ht="41.25" customHeight="1" thickBot="1" x14ac:dyDescent="0.3">
      <c r="A4246" s="113"/>
      <c r="B4246" s="93"/>
      <c r="C4246" s="55"/>
      <c r="D4246" s="94" t="e">
        <f>VLOOKUP($C4245:$C$5004,$C$27:$D$5004,2,0)</f>
        <v>#N/A</v>
      </c>
      <c r="E4246" s="99"/>
      <c r="F4246" s="60" t="e">
        <f>VLOOKUP($E4246:$E$5004,'PLANO DE APLICAÇÃO'!$A$5:$B$1002,2,0)</f>
        <v>#N/A</v>
      </c>
      <c r="G4246" s="28"/>
      <c r="H4246" s="29" t="str">
        <f>IF(G4246=1,'ANEXO RP14'!$A$51,(IF(G4246=2,'ANEXO RP14'!$A$52,(IF(G4246=3,'ANEXO RP14'!$A$53,(IF(G4246=4,'ANEXO RP14'!$A$54,(IF(G4246=5,'ANEXO RP14'!$A$55,(IF(G4246=6,'ANEXO RP14'!$A$56,(IF(G4246=7,'ANEXO RP14'!$A$57,(IF(G4246=8,'ANEXO RP14'!$A$58,(IF(G4246=9,'ANEXO RP14'!$A$59,(IF(G4246=10,'ANEXO RP14'!$A$60,(IF(G4246=11,'ANEXO RP14'!$A$61,(IF(G4246=12,'ANEXO RP14'!$A$62,(IF(G4246=13,'ANEXO RP14'!$A$63,(IF(G4246=14,'ANEXO RP14'!$A$64,(IF(G4246=15,'ANEXO RP14'!$A$65,(IF(G4246=16,'ANEXO RP14'!$A$66," ")))))))))))))))))))))))))))))))</f>
        <v xml:space="preserve"> </v>
      </c>
      <c r="I4246" s="106"/>
      <c r="J4246" s="114"/>
      <c r="K4246" s="91"/>
    </row>
    <row r="4247" spans="1:11" s="30" customFormat="1" ht="41.25" customHeight="1" thickBot="1" x14ac:dyDescent="0.3">
      <c r="A4247" s="113"/>
      <c r="B4247" s="93"/>
      <c r="C4247" s="55"/>
      <c r="D4247" s="94" t="e">
        <f>VLOOKUP($C4246:$C$5004,$C$27:$D$5004,2,0)</f>
        <v>#N/A</v>
      </c>
      <c r="E4247" s="99"/>
      <c r="F4247" s="60" t="e">
        <f>VLOOKUP($E4247:$E$5004,'PLANO DE APLICAÇÃO'!$A$5:$B$1002,2,0)</f>
        <v>#N/A</v>
      </c>
      <c r="G4247" s="28"/>
      <c r="H4247" s="29" t="str">
        <f>IF(G4247=1,'ANEXO RP14'!$A$51,(IF(G4247=2,'ANEXO RP14'!$A$52,(IF(G4247=3,'ANEXO RP14'!$A$53,(IF(G4247=4,'ANEXO RP14'!$A$54,(IF(G4247=5,'ANEXO RP14'!$A$55,(IF(G4247=6,'ANEXO RP14'!$A$56,(IF(G4247=7,'ANEXO RP14'!$A$57,(IF(G4247=8,'ANEXO RP14'!$A$58,(IF(G4247=9,'ANEXO RP14'!$A$59,(IF(G4247=10,'ANEXO RP14'!$A$60,(IF(G4247=11,'ANEXO RP14'!$A$61,(IF(G4247=12,'ANEXO RP14'!$A$62,(IF(G4247=13,'ANEXO RP14'!$A$63,(IF(G4247=14,'ANEXO RP14'!$A$64,(IF(G4247=15,'ANEXO RP14'!$A$65,(IF(G4247=16,'ANEXO RP14'!$A$66," ")))))))))))))))))))))))))))))))</f>
        <v xml:space="preserve"> </v>
      </c>
      <c r="I4247" s="106"/>
      <c r="J4247" s="114"/>
      <c r="K4247" s="91"/>
    </row>
    <row r="4248" spans="1:11" s="30" customFormat="1" ht="41.25" customHeight="1" thickBot="1" x14ac:dyDescent="0.3">
      <c r="A4248" s="113"/>
      <c r="B4248" s="93"/>
      <c r="C4248" s="55"/>
      <c r="D4248" s="94" t="e">
        <f>VLOOKUP($C4247:$C$5004,$C$27:$D$5004,2,0)</f>
        <v>#N/A</v>
      </c>
      <c r="E4248" s="99"/>
      <c r="F4248" s="60" t="e">
        <f>VLOOKUP($E4248:$E$5004,'PLANO DE APLICAÇÃO'!$A$5:$B$1002,2,0)</f>
        <v>#N/A</v>
      </c>
      <c r="G4248" s="28"/>
      <c r="H4248" s="29" t="str">
        <f>IF(G4248=1,'ANEXO RP14'!$A$51,(IF(G4248=2,'ANEXO RP14'!$A$52,(IF(G4248=3,'ANEXO RP14'!$A$53,(IF(G4248=4,'ANEXO RP14'!$A$54,(IF(G4248=5,'ANEXO RP14'!$A$55,(IF(G4248=6,'ANEXO RP14'!$A$56,(IF(G4248=7,'ANEXO RP14'!$A$57,(IF(G4248=8,'ANEXO RP14'!$A$58,(IF(G4248=9,'ANEXO RP14'!$A$59,(IF(G4248=10,'ANEXO RP14'!$A$60,(IF(G4248=11,'ANEXO RP14'!$A$61,(IF(G4248=12,'ANEXO RP14'!$A$62,(IF(G4248=13,'ANEXO RP14'!$A$63,(IF(G4248=14,'ANEXO RP14'!$A$64,(IF(G4248=15,'ANEXO RP14'!$A$65,(IF(G4248=16,'ANEXO RP14'!$A$66," ")))))))))))))))))))))))))))))))</f>
        <v xml:space="preserve"> </v>
      </c>
      <c r="I4248" s="106"/>
      <c r="J4248" s="114"/>
      <c r="K4248" s="91"/>
    </row>
    <row r="4249" spans="1:11" s="30" customFormat="1" ht="41.25" customHeight="1" thickBot="1" x14ac:dyDescent="0.3">
      <c r="A4249" s="113"/>
      <c r="B4249" s="93"/>
      <c r="C4249" s="55"/>
      <c r="D4249" s="94" t="e">
        <f>VLOOKUP($C4248:$C$5004,$C$27:$D$5004,2,0)</f>
        <v>#N/A</v>
      </c>
      <c r="E4249" s="99"/>
      <c r="F4249" s="60" t="e">
        <f>VLOOKUP($E4249:$E$5004,'PLANO DE APLICAÇÃO'!$A$5:$B$1002,2,0)</f>
        <v>#N/A</v>
      </c>
      <c r="G4249" s="28"/>
      <c r="H4249" s="29" t="str">
        <f>IF(G4249=1,'ANEXO RP14'!$A$51,(IF(G4249=2,'ANEXO RP14'!$A$52,(IF(G4249=3,'ANEXO RP14'!$A$53,(IF(G4249=4,'ANEXO RP14'!$A$54,(IF(G4249=5,'ANEXO RP14'!$A$55,(IF(G4249=6,'ANEXO RP14'!$A$56,(IF(G4249=7,'ANEXO RP14'!$A$57,(IF(G4249=8,'ANEXO RP14'!$A$58,(IF(G4249=9,'ANEXO RP14'!$A$59,(IF(G4249=10,'ANEXO RP14'!$A$60,(IF(G4249=11,'ANEXO RP14'!$A$61,(IF(G4249=12,'ANEXO RP14'!$A$62,(IF(G4249=13,'ANEXO RP14'!$A$63,(IF(G4249=14,'ANEXO RP14'!$A$64,(IF(G4249=15,'ANEXO RP14'!$A$65,(IF(G4249=16,'ANEXO RP14'!$A$66," ")))))))))))))))))))))))))))))))</f>
        <v xml:space="preserve"> </v>
      </c>
      <c r="I4249" s="106"/>
      <c r="J4249" s="114"/>
      <c r="K4249" s="91"/>
    </row>
    <row r="4250" spans="1:11" s="30" customFormat="1" ht="41.25" customHeight="1" thickBot="1" x14ac:dyDescent="0.3">
      <c r="A4250" s="113"/>
      <c r="B4250" s="93"/>
      <c r="C4250" s="55"/>
      <c r="D4250" s="94" t="e">
        <f>VLOOKUP($C4249:$C$5004,$C$27:$D$5004,2,0)</f>
        <v>#N/A</v>
      </c>
      <c r="E4250" s="99"/>
      <c r="F4250" s="60" t="e">
        <f>VLOOKUP($E4250:$E$5004,'PLANO DE APLICAÇÃO'!$A$5:$B$1002,2,0)</f>
        <v>#N/A</v>
      </c>
      <c r="G4250" s="28"/>
      <c r="H4250" s="29" t="str">
        <f>IF(G4250=1,'ANEXO RP14'!$A$51,(IF(G4250=2,'ANEXO RP14'!$A$52,(IF(G4250=3,'ANEXO RP14'!$A$53,(IF(G4250=4,'ANEXO RP14'!$A$54,(IF(G4250=5,'ANEXO RP14'!$A$55,(IF(G4250=6,'ANEXO RP14'!$A$56,(IF(G4250=7,'ANEXO RP14'!$A$57,(IF(G4250=8,'ANEXO RP14'!$A$58,(IF(G4250=9,'ANEXO RP14'!$A$59,(IF(G4250=10,'ANEXO RP14'!$A$60,(IF(G4250=11,'ANEXO RP14'!$A$61,(IF(G4250=12,'ANEXO RP14'!$A$62,(IF(G4250=13,'ANEXO RP14'!$A$63,(IF(G4250=14,'ANEXO RP14'!$A$64,(IF(G4250=15,'ANEXO RP14'!$A$65,(IF(G4250=16,'ANEXO RP14'!$A$66," ")))))))))))))))))))))))))))))))</f>
        <v xml:space="preserve"> </v>
      </c>
      <c r="I4250" s="106"/>
      <c r="J4250" s="114"/>
      <c r="K4250" s="91"/>
    </row>
    <row r="4251" spans="1:11" s="30" customFormat="1" ht="41.25" customHeight="1" thickBot="1" x14ac:dyDescent="0.3">
      <c r="A4251" s="113"/>
      <c r="B4251" s="93"/>
      <c r="C4251" s="55"/>
      <c r="D4251" s="94" t="e">
        <f>VLOOKUP($C4250:$C$5004,$C$27:$D$5004,2,0)</f>
        <v>#N/A</v>
      </c>
      <c r="E4251" s="99"/>
      <c r="F4251" s="60" t="e">
        <f>VLOOKUP($E4251:$E$5004,'PLANO DE APLICAÇÃO'!$A$5:$B$1002,2,0)</f>
        <v>#N/A</v>
      </c>
      <c r="G4251" s="28"/>
      <c r="H4251" s="29" t="str">
        <f>IF(G4251=1,'ANEXO RP14'!$A$51,(IF(G4251=2,'ANEXO RP14'!$A$52,(IF(G4251=3,'ANEXO RP14'!$A$53,(IF(G4251=4,'ANEXO RP14'!$A$54,(IF(G4251=5,'ANEXO RP14'!$A$55,(IF(G4251=6,'ANEXO RP14'!$A$56,(IF(G4251=7,'ANEXO RP14'!$A$57,(IF(G4251=8,'ANEXO RP14'!$A$58,(IF(G4251=9,'ANEXO RP14'!$A$59,(IF(G4251=10,'ANEXO RP14'!$A$60,(IF(G4251=11,'ANEXO RP14'!$A$61,(IF(G4251=12,'ANEXO RP14'!$A$62,(IF(G4251=13,'ANEXO RP14'!$A$63,(IF(G4251=14,'ANEXO RP14'!$A$64,(IF(G4251=15,'ANEXO RP14'!$A$65,(IF(G4251=16,'ANEXO RP14'!$A$66," ")))))))))))))))))))))))))))))))</f>
        <v xml:space="preserve"> </v>
      </c>
      <c r="I4251" s="106"/>
      <c r="J4251" s="114"/>
      <c r="K4251" s="91"/>
    </row>
    <row r="4252" spans="1:11" s="30" customFormat="1" ht="41.25" customHeight="1" thickBot="1" x14ac:dyDescent="0.3">
      <c r="A4252" s="113"/>
      <c r="B4252" s="93"/>
      <c r="C4252" s="55"/>
      <c r="D4252" s="94" t="e">
        <f>VLOOKUP($C4251:$C$5004,$C$27:$D$5004,2,0)</f>
        <v>#N/A</v>
      </c>
      <c r="E4252" s="99"/>
      <c r="F4252" s="60" t="e">
        <f>VLOOKUP($E4252:$E$5004,'PLANO DE APLICAÇÃO'!$A$5:$B$1002,2,0)</f>
        <v>#N/A</v>
      </c>
      <c r="G4252" s="28"/>
      <c r="H4252" s="29" t="str">
        <f>IF(G4252=1,'ANEXO RP14'!$A$51,(IF(G4252=2,'ANEXO RP14'!$A$52,(IF(G4252=3,'ANEXO RP14'!$A$53,(IF(G4252=4,'ANEXO RP14'!$A$54,(IF(G4252=5,'ANEXO RP14'!$A$55,(IF(G4252=6,'ANEXO RP14'!$A$56,(IF(G4252=7,'ANEXO RP14'!$A$57,(IF(G4252=8,'ANEXO RP14'!$A$58,(IF(G4252=9,'ANEXO RP14'!$A$59,(IF(G4252=10,'ANEXO RP14'!$A$60,(IF(G4252=11,'ANEXO RP14'!$A$61,(IF(G4252=12,'ANEXO RP14'!$A$62,(IF(G4252=13,'ANEXO RP14'!$A$63,(IF(G4252=14,'ANEXO RP14'!$A$64,(IF(G4252=15,'ANEXO RP14'!$A$65,(IF(G4252=16,'ANEXO RP14'!$A$66," ")))))))))))))))))))))))))))))))</f>
        <v xml:space="preserve"> </v>
      </c>
      <c r="I4252" s="106"/>
      <c r="J4252" s="114"/>
      <c r="K4252" s="91"/>
    </row>
    <row r="4253" spans="1:11" s="30" customFormat="1" ht="41.25" customHeight="1" thickBot="1" x14ac:dyDescent="0.3">
      <c r="A4253" s="113"/>
      <c r="B4253" s="93"/>
      <c r="C4253" s="55"/>
      <c r="D4253" s="94" t="e">
        <f>VLOOKUP($C4252:$C$5004,$C$27:$D$5004,2,0)</f>
        <v>#N/A</v>
      </c>
      <c r="E4253" s="99"/>
      <c r="F4253" s="60" t="e">
        <f>VLOOKUP($E4253:$E$5004,'PLANO DE APLICAÇÃO'!$A$5:$B$1002,2,0)</f>
        <v>#N/A</v>
      </c>
      <c r="G4253" s="28"/>
      <c r="H4253" s="29" t="str">
        <f>IF(G4253=1,'ANEXO RP14'!$A$51,(IF(G4253=2,'ANEXO RP14'!$A$52,(IF(G4253=3,'ANEXO RP14'!$A$53,(IF(G4253=4,'ANEXO RP14'!$A$54,(IF(G4253=5,'ANEXO RP14'!$A$55,(IF(G4253=6,'ANEXO RP14'!$A$56,(IF(G4253=7,'ANEXO RP14'!$A$57,(IF(G4253=8,'ANEXO RP14'!$A$58,(IF(G4253=9,'ANEXO RP14'!$A$59,(IF(G4253=10,'ANEXO RP14'!$A$60,(IF(G4253=11,'ANEXO RP14'!$A$61,(IF(G4253=12,'ANEXO RP14'!$A$62,(IF(G4253=13,'ANEXO RP14'!$A$63,(IF(G4253=14,'ANEXO RP14'!$A$64,(IF(G4253=15,'ANEXO RP14'!$A$65,(IF(G4253=16,'ANEXO RP14'!$A$66," ")))))))))))))))))))))))))))))))</f>
        <v xml:space="preserve"> </v>
      </c>
      <c r="I4253" s="106"/>
      <c r="J4253" s="114"/>
      <c r="K4253" s="91"/>
    </row>
    <row r="4254" spans="1:11" s="30" customFormat="1" ht="41.25" customHeight="1" thickBot="1" x14ac:dyDescent="0.3">
      <c r="A4254" s="113"/>
      <c r="B4254" s="93"/>
      <c r="C4254" s="55"/>
      <c r="D4254" s="94" t="e">
        <f>VLOOKUP($C4253:$C$5004,$C$27:$D$5004,2,0)</f>
        <v>#N/A</v>
      </c>
      <c r="E4254" s="99"/>
      <c r="F4254" s="60" t="e">
        <f>VLOOKUP($E4254:$E$5004,'PLANO DE APLICAÇÃO'!$A$5:$B$1002,2,0)</f>
        <v>#N/A</v>
      </c>
      <c r="G4254" s="28"/>
      <c r="H4254" s="29" t="str">
        <f>IF(G4254=1,'ANEXO RP14'!$A$51,(IF(G4254=2,'ANEXO RP14'!$A$52,(IF(G4254=3,'ANEXO RP14'!$A$53,(IF(G4254=4,'ANEXO RP14'!$A$54,(IF(G4254=5,'ANEXO RP14'!$A$55,(IF(G4254=6,'ANEXO RP14'!$A$56,(IF(G4254=7,'ANEXO RP14'!$A$57,(IF(G4254=8,'ANEXO RP14'!$A$58,(IF(G4254=9,'ANEXO RP14'!$A$59,(IF(G4254=10,'ANEXO RP14'!$A$60,(IF(G4254=11,'ANEXO RP14'!$A$61,(IF(G4254=12,'ANEXO RP14'!$A$62,(IF(G4254=13,'ANEXO RP14'!$A$63,(IF(G4254=14,'ANEXO RP14'!$A$64,(IF(G4254=15,'ANEXO RP14'!$A$65,(IF(G4254=16,'ANEXO RP14'!$A$66," ")))))))))))))))))))))))))))))))</f>
        <v xml:space="preserve"> </v>
      </c>
      <c r="I4254" s="106"/>
      <c r="J4254" s="114"/>
      <c r="K4254" s="91"/>
    </row>
    <row r="4255" spans="1:11" s="30" customFormat="1" ht="41.25" customHeight="1" thickBot="1" x14ac:dyDescent="0.3">
      <c r="A4255" s="113"/>
      <c r="B4255" s="93"/>
      <c r="C4255" s="55"/>
      <c r="D4255" s="94" t="e">
        <f>VLOOKUP($C4254:$C$5004,$C$27:$D$5004,2,0)</f>
        <v>#N/A</v>
      </c>
      <c r="E4255" s="99"/>
      <c r="F4255" s="60" t="e">
        <f>VLOOKUP($E4255:$E$5004,'PLANO DE APLICAÇÃO'!$A$5:$B$1002,2,0)</f>
        <v>#N/A</v>
      </c>
      <c r="G4255" s="28"/>
      <c r="H4255" s="29" t="str">
        <f>IF(G4255=1,'ANEXO RP14'!$A$51,(IF(G4255=2,'ANEXO RP14'!$A$52,(IF(G4255=3,'ANEXO RP14'!$A$53,(IF(G4255=4,'ANEXO RP14'!$A$54,(IF(G4255=5,'ANEXO RP14'!$A$55,(IF(G4255=6,'ANEXO RP14'!$A$56,(IF(G4255=7,'ANEXO RP14'!$A$57,(IF(G4255=8,'ANEXO RP14'!$A$58,(IF(G4255=9,'ANEXO RP14'!$A$59,(IF(G4255=10,'ANEXO RP14'!$A$60,(IF(G4255=11,'ANEXO RP14'!$A$61,(IF(G4255=12,'ANEXO RP14'!$A$62,(IF(G4255=13,'ANEXO RP14'!$A$63,(IF(G4255=14,'ANEXO RP14'!$A$64,(IF(G4255=15,'ANEXO RP14'!$A$65,(IF(G4255=16,'ANEXO RP14'!$A$66," ")))))))))))))))))))))))))))))))</f>
        <v xml:space="preserve"> </v>
      </c>
      <c r="I4255" s="106"/>
      <c r="J4255" s="114"/>
      <c r="K4255" s="91"/>
    </row>
    <row r="4256" spans="1:11" s="30" customFormat="1" ht="41.25" customHeight="1" thickBot="1" x14ac:dyDescent="0.3">
      <c r="A4256" s="113"/>
      <c r="B4256" s="93"/>
      <c r="C4256" s="55"/>
      <c r="D4256" s="94" t="e">
        <f>VLOOKUP($C4255:$C$5004,$C$27:$D$5004,2,0)</f>
        <v>#N/A</v>
      </c>
      <c r="E4256" s="99"/>
      <c r="F4256" s="60" t="e">
        <f>VLOOKUP($E4256:$E$5004,'PLANO DE APLICAÇÃO'!$A$5:$B$1002,2,0)</f>
        <v>#N/A</v>
      </c>
      <c r="G4256" s="28"/>
      <c r="H4256" s="29" t="str">
        <f>IF(G4256=1,'ANEXO RP14'!$A$51,(IF(G4256=2,'ANEXO RP14'!$A$52,(IF(G4256=3,'ANEXO RP14'!$A$53,(IF(G4256=4,'ANEXO RP14'!$A$54,(IF(G4256=5,'ANEXO RP14'!$A$55,(IF(G4256=6,'ANEXO RP14'!$A$56,(IF(G4256=7,'ANEXO RP14'!$A$57,(IF(G4256=8,'ANEXO RP14'!$A$58,(IF(G4256=9,'ANEXO RP14'!$A$59,(IF(G4256=10,'ANEXO RP14'!$A$60,(IF(G4256=11,'ANEXO RP14'!$A$61,(IF(G4256=12,'ANEXO RP14'!$A$62,(IF(G4256=13,'ANEXO RP14'!$A$63,(IF(G4256=14,'ANEXO RP14'!$A$64,(IF(G4256=15,'ANEXO RP14'!$A$65,(IF(G4256=16,'ANEXO RP14'!$A$66," ")))))))))))))))))))))))))))))))</f>
        <v xml:space="preserve"> </v>
      </c>
      <c r="I4256" s="106"/>
      <c r="J4256" s="114"/>
      <c r="K4256" s="91"/>
    </row>
    <row r="4257" spans="1:11" s="30" customFormat="1" ht="41.25" customHeight="1" thickBot="1" x14ac:dyDescent="0.3">
      <c r="A4257" s="113"/>
      <c r="B4257" s="93"/>
      <c r="C4257" s="55"/>
      <c r="D4257" s="94" t="e">
        <f>VLOOKUP($C4256:$C$5004,$C$27:$D$5004,2,0)</f>
        <v>#N/A</v>
      </c>
      <c r="E4257" s="99"/>
      <c r="F4257" s="60" t="e">
        <f>VLOOKUP($E4257:$E$5004,'PLANO DE APLICAÇÃO'!$A$5:$B$1002,2,0)</f>
        <v>#N/A</v>
      </c>
      <c r="G4257" s="28"/>
      <c r="H4257" s="29" t="str">
        <f>IF(G4257=1,'ANEXO RP14'!$A$51,(IF(G4257=2,'ANEXO RP14'!$A$52,(IF(G4257=3,'ANEXO RP14'!$A$53,(IF(G4257=4,'ANEXO RP14'!$A$54,(IF(G4257=5,'ANEXO RP14'!$A$55,(IF(G4257=6,'ANEXO RP14'!$A$56,(IF(G4257=7,'ANEXO RP14'!$A$57,(IF(G4257=8,'ANEXO RP14'!$A$58,(IF(G4257=9,'ANEXO RP14'!$A$59,(IF(G4257=10,'ANEXO RP14'!$A$60,(IF(G4257=11,'ANEXO RP14'!$A$61,(IF(G4257=12,'ANEXO RP14'!$A$62,(IF(G4257=13,'ANEXO RP14'!$A$63,(IF(G4257=14,'ANEXO RP14'!$A$64,(IF(G4257=15,'ANEXO RP14'!$A$65,(IF(G4257=16,'ANEXO RP14'!$A$66," ")))))))))))))))))))))))))))))))</f>
        <v xml:space="preserve"> </v>
      </c>
      <c r="I4257" s="106"/>
      <c r="J4257" s="114"/>
      <c r="K4257" s="91"/>
    </row>
    <row r="4258" spans="1:11" s="30" customFormat="1" ht="41.25" customHeight="1" thickBot="1" x14ac:dyDescent="0.3">
      <c r="A4258" s="113"/>
      <c r="B4258" s="93"/>
      <c r="C4258" s="55"/>
      <c r="D4258" s="94" t="e">
        <f>VLOOKUP($C4257:$C$5004,$C$27:$D$5004,2,0)</f>
        <v>#N/A</v>
      </c>
      <c r="E4258" s="99"/>
      <c r="F4258" s="60" t="e">
        <f>VLOOKUP($E4258:$E$5004,'PLANO DE APLICAÇÃO'!$A$5:$B$1002,2,0)</f>
        <v>#N/A</v>
      </c>
      <c r="G4258" s="28"/>
      <c r="H4258" s="29" t="str">
        <f>IF(G4258=1,'ANEXO RP14'!$A$51,(IF(G4258=2,'ANEXO RP14'!$A$52,(IF(G4258=3,'ANEXO RP14'!$A$53,(IF(G4258=4,'ANEXO RP14'!$A$54,(IF(G4258=5,'ANEXO RP14'!$A$55,(IF(G4258=6,'ANEXO RP14'!$A$56,(IF(G4258=7,'ANEXO RP14'!$A$57,(IF(G4258=8,'ANEXO RP14'!$A$58,(IF(G4258=9,'ANEXO RP14'!$A$59,(IF(G4258=10,'ANEXO RP14'!$A$60,(IF(G4258=11,'ANEXO RP14'!$A$61,(IF(G4258=12,'ANEXO RP14'!$A$62,(IF(G4258=13,'ANEXO RP14'!$A$63,(IF(G4258=14,'ANEXO RP14'!$A$64,(IF(G4258=15,'ANEXO RP14'!$A$65,(IF(G4258=16,'ANEXO RP14'!$A$66," ")))))))))))))))))))))))))))))))</f>
        <v xml:space="preserve"> </v>
      </c>
      <c r="I4258" s="106"/>
      <c r="J4258" s="114"/>
      <c r="K4258" s="91"/>
    </row>
    <row r="4259" spans="1:11" s="30" customFormat="1" ht="41.25" customHeight="1" thickBot="1" x14ac:dyDescent="0.3">
      <c r="A4259" s="113"/>
      <c r="B4259" s="93"/>
      <c r="C4259" s="55"/>
      <c r="D4259" s="94" t="e">
        <f>VLOOKUP($C4258:$C$5004,$C$27:$D$5004,2,0)</f>
        <v>#N/A</v>
      </c>
      <c r="E4259" s="99"/>
      <c r="F4259" s="60" t="e">
        <f>VLOOKUP($E4259:$E$5004,'PLANO DE APLICAÇÃO'!$A$5:$B$1002,2,0)</f>
        <v>#N/A</v>
      </c>
      <c r="G4259" s="28"/>
      <c r="H4259" s="29" t="str">
        <f>IF(G4259=1,'ANEXO RP14'!$A$51,(IF(G4259=2,'ANEXO RP14'!$A$52,(IF(G4259=3,'ANEXO RP14'!$A$53,(IF(G4259=4,'ANEXO RP14'!$A$54,(IF(G4259=5,'ANEXO RP14'!$A$55,(IF(G4259=6,'ANEXO RP14'!$A$56,(IF(G4259=7,'ANEXO RP14'!$A$57,(IF(G4259=8,'ANEXO RP14'!$A$58,(IF(G4259=9,'ANEXO RP14'!$A$59,(IF(G4259=10,'ANEXO RP14'!$A$60,(IF(G4259=11,'ANEXO RP14'!$A$61,(IF(G4259=12,'ANEXO RP14'!$A$62,(IF(G4259=13,'ANEXO RP14'!$A$63,(IF(G4259=14,'ANEXO RP14'!$A$64,(IF(G4259=15,'ANEXO RP14'!$A$65,(IF(G4259=16,'ANEXO RP14'!$A$66," ")))))))))))))))))))))))))))))))</f>
        <v xml:space="preserve"> </v>
      </c>
      <c r="I4259" s="106"/>
      <c r="J4259" s="114"/>
      <c r="K4259" s="91"/>
    </row>
    <row r="4260" spans="1:11" s="30" customFormat="1" ht="41.25" customHeight="1" thickBot="1" x14ac:dyDescent="0.3">
      <c r="A4260" s="113"/>
      <c r="B4260" s="93"/>
      <c r="C4260" s="55"/>
      <c r="D4260" s="94" t="e">
        <f>VLOOKUP($C4259:$C$5004,$C$27:$D$5004,2,0)</f>
        <v>#N/A</v>
      </c>
      <c r="E4260" s="99"/>
      <c r="F4260" s="60" t="e">
        <f>VLOOKUP($E4260:$E$5004,'PLANO DE APLICAÇÃO'!$A$5:$B$1002,2,0)</f>
        <v>#N/A</v>
      </c>
      <c r="G4260" s="28"/>
      <c r="H4260" s="29" t="str">
        <f>IF(G4260=1,'ANEXO RP14'!$A$51,(IF(G4260=2,'ANEXO RP14'!$A$52,(IF(G4260=3,'ANEXO RP14'!$A$53,(IF(G4260=4,'ANEXO RP14'!$A$54,(IF(G4260=5,'ANEXO RP14'!$A$55,(IF(G4260=6,'ANEXO RP14'!$A$56,(IF(G4260=7,'ANEXO RP14'!$A$57,(IF(G4260=8,'ANEXO RP14'!$A$58,(IF(G4260=9,'ANEXO RP14'!$A$59,(IF(G4260=10,'ANEXO RP14'!$A$60,(IF(G4260=11,'ANEXO RP14'!$A$61,(IF(G4260=12,'ANEXO RP14'!$A$62,(IF(G4260=13,'ANEXO RP14'!$A$63,(IF(G4260=14,'ANEXO RP14'!$A$64,(IF(G4260=15,'ANEXO RP14'!$A$65,(IF(G4260=16,'ANEXO RP14'!$A$66," ")))))))))))))))))))))))))))))))</f>
        <v xml:space="preserve"> </v>
      </c>
      <c r="I4260" s="106"/>
      <c r="J4260" s="114"/>
      <c r="K4260" s="91"/>
    </row>
    <row r="4261" spans="1:11" s="30" customFormat="1" ht="41.25" customHeight="1" thickBot="1" x14ac:dyDescent="0.3">
      <c r="A4261" s="113"/>
      <c r="B4261" s="93"/>
      <c r="C4261" s="55"/>
      <c r="D4261" s="94" t="e">
        <f>VLOOKUP($C4260:$C$5004,$C$27:$D$5004,2,0)</f>
        <v>#N/A</v>
      </c>
      <c r="E4261" s="99"/>
      <c r="F4261" s="60" t="e">
        <f>VLOOKUP($E4261:$E$5004,'PLANO DE APLICAÇÃO'!$A$5:$B$1002,2,0)</f>
        <v>#N/A</v>
      </c>
      <c r="G4261" s="28"/>
      <c r="H4261" s="29" t="str">
        <f>IF(G4261=1,'ANEXO RP14'!$A$51,(IF(G4261=2,'ANEXO RP14'!$A$52,(IF(G4261=3,'ANEXO RP14'!$A$53,(IF(G4261=4,'ANEXO RP14'!$A$54,(IF(G4261=5,'ANEXO RP14'!$A$55,(IF(G4261=6,'ANEXO RP14'!$A$56,(IF(G4261=7,'ANEXO RP14'!$A$57,(IF(G4261=8,'ANEXO RP14'!$A$58,(IF(G4261=9,'ANEXO RP14'!$A$59,(IF(G4261=10,'ANEXO RP14'!$A$60,(IF(G4261=11,'ANEXO RP14'!$A$61,(IF(G4261=12,'ANEXO RP14'!$A$62,(IF(G4261=13,'ANEXO RP14'!$A$63,(IF(G4261=14,'ANEXO RP14'!$A$64,(IF(G4261=15,'ANEXO RP14'!$A$65,(IF(G4261=16,'ANEXO RP14'!$A$66," ")))))))))))))))))))))))))))))))</f>
        <v xml:space="preserve"> </v>
      </c>
      <c r="I4261" s="106"/>
      <c r="J4261" s="114"/>
      <c r="K4261" s="91"/>
    </row>
    <row r="4262" spans="1:11" s="30" customFormat="1" ht="41.25" customHeight="1" thickBot="1" x14ac:dyDescent="0.3">
      <c r="A4262" s="113"/>
      <c r="B4262" s="93"/>
      <c r="C4262" s="55"/>
      <c r="D4262" s="94" t="e">
        <f>VLOOKUP($C4261:$C$5004,$C$27:$D$5004,2,0)</f>
        <v>#N/A</v>
      </c>
      <c r="E4262" s="99"/>
      <c r="F4262" s="60" t="e">
        <f>VLOOKUP($E4262:$E$5004,'PLANO DE APLICAÇÃO'!$A$5:$B$1002,2,0)</f>
        <v>#N/A</v>
      </c>
      <c r="G4262" s="28"/>
      <c r="H4262" s="29" t="str">
        <f>IF(G4262=1,'ANEXO RP14'!$A$51,(IF(G4262=2,'ANEXO RP14'!$A$52,(IF(G4262=3,'ANEXO RP14'!$A$53,(IF(G4262=4,'ANEXO RP14'!$A$54,(IF(G4262=5,'ANEXO RP14'!$A$55,(IF(G4262=6,'ANEXO RP14'!$A$56,(IF(G4262=7,'ANEXO RP14'!$A$57,(IF(G4262=8,'ANEXO RP14'!$A$58,(IF(G4262=9,'ANEXO RP14'!$A$59,(IF(G4262=10,'ANEXO RP14'!$A$60,(IF(G4262=11,'ANEXO RP14'!$A$61,(IF(G4262=12,'ANEXO RP14'!$A$62,(IF(G4262=13,'ANEXO RP14'!$A$63,(IF(G4262=14,'ANEXO RP14'!$A$64,(IF(G4262=15,'ANEXO RP14'!$A$65,(IF(G4262=16,'ANEXO RP14'!$A$66," ")))))))))))))))))))))))))))))))</f>
        <v xml:space="preserve"> </v>
      </c>
      <c r="I4262" s="106"/>
      <c r="J4262" s="114"/>
      <c r="K4262" s="91"/>
    </row>
    <row r="4263" spans="1:11" s="30" customFormat="1" ht="41.25" customHeight="1" thickBot="1" x14ac:dyDescent="0.3">
      <c r="A4263" s="113"/>
      <c r="B4263" s="93"/>
      <c r="C4263" s="55"/>
      <c r="D4263" s="94" t="e">
        <f>VLOOKUP($C4262:$C$5004,$C$27:$D$5004,2,0)</f>
        <v>#N/A</v>
      </c>
      <c r="E4263" s="99"/>
      <c r="F4263" s="60" t="e">
        <f>VLOOKUP($E4263:$E$5004,'PLANO DE APLICAÇÃO'!$A$5:$B$1002,2,0)</f>
        <v>#N/A</v>
      </c>
      <c r="G4263" s="28"/>
      <c r="H4263" s="29" t="str">
        <f>IF(G4263=1,'ANEXO RP14'!$A$51,(IF(G4263=2,'ANEXO RP14'!$A$52,(IF(G4263=3,'ANEXO RP14'!$A$53,(IF(G4263=4,'ANEXO RP14'!$A$54,(IF(G4263=5,'ANEXO RP14'!$A$55,(IF(G4263=6,'ANEXO RP14'!$A$56,(IF(G4263=7,'ANEXO RP14'!$A$57,(IF(G4263=8,'ANEXO RP14'!$A$58,(IF(G4263=9,'ANEXO RP14'!$A$59,(IF(G4263=10,'ANEXO RP14'!$A$60,(IF(G4263=11,'ANEXO RP14'!$A$61,(IF(G4263=12,'ANEXO RP14'!$A$62,(IF(G4263=13,'ANEXO RP14'!$A$63,(IF(G4263=14,'ANEXO RP14'!$A$64,(IF(G4263=15,'ANEXO RP14'!$A$65,(IF(G4263=16,'ANEXO RP14'!$A$66," ")))))))))))))))))))))))))))))))</f>
        <v xml:space="preserve"> </v>
      </c>
      <c r="I4263" s="106"/>
      <c r="J4263" s="114"/>
      <c r="K4263" s="91"/>
    </row>
    <row r="4264" spans="1:11" s="30" customFormat="1" ht="41.25" customHeight="1" thickBot="1" x14ac:dyDescent="0.3">
      <c r="A4264" s="113"/>
      <c r="B4264" s="93"/>
      <c r="C4264" s="55"/>
      <c r="D4264" s="94" t="e">
        <f>VLOOKUP($C4263:$C$5004,$C$27:$D$5004,2,0)</f>
        <v>#N/A</v>
      </c>
      <c r="E4264" s="99"/>
      <c r="F4264" s="60" t="e">
        <f>VLOOKUP($E4264:$E$5004,'PLANO DE APLICAÇÃO'!$A$5:$B$1002,2,0)</f>
        <v>#N/A</v>
      </c>
      <c r="G4264" s="28"/>
      <c r="H4264" s="29" t="str">
        <f>IF(G4264=1,'ANEXO RP14'!$A$51,(IF(G4264=2,'ANEXO RP14'!$A$52,(IF(G4264=3,'ANEXO RP14'!$A$53,(IF(G4264=4,'ANEXO RP14'!$A$54,(IF(G4264=5,'ANEXO RP14'!$A$55,(IF(G4264=6,'ANEXO RP14'!$A$56,(IF(G4264=7,'ANEXO RP14'!$A$57,(IF(G4264=8,'ANEXO RP14'!$A$58,(IF(G4264=9,'ANEXO RP14'!$A$59,(IF(G4264=10,'ANEXO RP14'!$A$60,(IF(G4264=11,'ANEXO RP14'!$A$61,(IF(G4264=12,'ANEXO RP14'!$A$62,(IF(G4264=13,'ANEXO RP14'!$A$63,(IF(G4264=14,'ANEXO RP14'!$A$64,(IF(G4264=15,'ANEXO RP14'!$A$65,(IF(G4264=16,'ANEXO RP14'!$A$66," ")))))))))))))))))))))))))))))))</f>
        <v xml:space="preserve"> </v>
      </c>
      <c r="I4264" s="106"/>
      <c r="J4264" s="114"/>
      <c r="K4264" s="91"/>
    </row>
    <row r="4265" spans="1:11" s="30" customFormat="1" ht="41.25" customHeight="1" thickBot="1" x14ac:dyDescent="0.3">
      <c r="A4265" s="113"/>
      <c r="B4265" s="93"/>
      <c r="C4265" s="55"/>
      <c r="D4265" s="94" t="e">
        <f>VLOOKUP($C4264:$C$5004,$C$27:$D$5004,2,0)</f>
        <v>#N/A</v>
      </c>
      <c r="E4265" s="99"/>
      <c r="F4265" s="60" t="e">
        <f>VLOOKUP($E4265:$E$5004,'PLANO DE APLICAÇÃO'!$A$5:$B$1002,2,0)</f>
        <v>#N/A</v>
      </c>
      <c r="G4265" s="28"/>
      <c r="H4265" s="29" t="str">
        <f>IF(G4265=1,'ANEXO RP14'!$A$51,(IF(G4265=2,'ANEXO RP14'!$A$52,(IF(G4265=3,'ANEXO RP14'!$A$53,(IF(G4265=4,'ANEXO RP14'!$A$54,(IF(G4265=5,'ANEXO RP14'!$A$55,(IF(G4265=6,'ANEXO RP14'!$A$56,(IF(G4265=7,'ANEXO RP14'!$A$57,(IF(G4265=8,'ANEXO RP14'!$A$58,(IF(G4265=9,'ANEXO RP14'!$A$59,(IF(G4265=10,'ANEXO RP14'!$A$60,(IF(G4265=11,'ANEXO RP14'!$A$61,(IF(G4265=12,'ANEXO RP14'!$A$62,(IF(G4265=13,'ANEXO RP14'!$A$63,(IF(G4265=14,'ANEXO RP14'!$A$64,(IF(G4265=15,'ANEXO RP14'!$A$65,(IF(G4265=16,'ANEXO RP14'!$A$66," ")))))))))))))))))))))))))))))))</f>
        <v xml:space="preserve"> </v>
      </c>
      <c r="I4265" s="106"/>
      <c r="J4265" s="114"/>
      <c r="K4265" s="91"/>
    </row>
    <row r="4266" spans="1:11" s="30" customFormat="1" ht="41.25" customHeight="1" thickBot="1" x14ac:dyDescent="0.3">
      <c r="A4266" s="113"/>
      <c r="B4266" s="93"/>
      <c r="C4266" s="55"/>
      <c r="D4266" s="94" t="e">
        <f>VLOOKUP($C4265:$C$5004,$C$27:$D$5004,2,0)</f>
        <v>#N/A</v>
      </c>
      <c r="E4266" s="99"/>
      <c r="F4266" s="60" t="e">
        <f>VLOOKUP($E4266:$E$5004,'PLANO DE APLICAÇÃO'!$A$5:$B$1002,2,0)</f>
        <v>#N/A</v>
      </c>
      <c r="G4266" s="28"/>
      <c r="H4266" s="29" t="str">
        <f>IF(G4266=1,'ANEXO RP14'!$A$51,(IF(G4266=2,'ANEXO RP14'!$A$52,(IF(G4266=3,'ANEXO RP14'!$A$53,(IF(G4266=4,'ANEXO RP14'!$A$54,(IF(G4266=5,'ANEXO RP14'!$A$55,(IF(G4266=6,'ANEXO RP14'!$A$56,(IF(G4266=7,'ANEXO RP14'!$A$57,(IF(G4266=8,'ANEXO RP14'!$A$58,(IF(G4266=9,'ANEXO RP14'!$A$59,(IF(G4266=10,'ANEXO RP14'!$A$60,(IF(G4266=11,'ANEXO RP14'!$A$61,(IF(G4266=12,'ANEXO RP14'!$A$62,(IF(G4266=13,'ANEXO RP14'!$A$63,(IF(G4266=14,'ANEXO RP14'!$A$64,(IF(G4266=15,'ANEXO RP14'!$A$65,(IF(G4266=16,'ANEXO RP14'!$A$66," ")))))))))))))))))))))))))))))))</f>
        <v xml:space="preserve"> </v>
      </c>
      <c r="I4266" s="106"/>
      <c r="J4266" s="114"/>
      <c r="K4266" s="91"/>
    </row>
    <row r="4267" spans="1:11" s="30" customFormat="1" ht="41.25" customHeight="1" thickBot="1" x14ac:dyDescent="0.3">
      <c r="A4267" s="113"/>
      <c r="B4267" s="93"/>
      <c r="C4267" s="55"/>
      <c r="D4267" s="94" t="e">
        <f>VLOOKUP($C4266:$C$5004,$C$27:$D$5004,2,0)</f>
        <v>#N/A</v>
      </c>
      <c r="E4267" s="99"/>
      <c r="F4267" s="60" t="e">
        <f>VLOOKUP($E4267:$E$5004,'PLANO DE APLICAÇÃO'!$A$5:$B$1002,2,0)</f>
        <v>#N/A</v>
      </c>
      <c r="G4267" s="28"/>
      <c r="H4267" s="29" t="str">
        <f>IF(G4267=1,'ANEXO RP14'!$A$51,(IF(G4267=2,'ANEXO RP14'!$A$52,(IF(G4267=3,'ANEXO RP14'!$A$53,(IF(G4267=4,'ANEXO RP14'!$A$54,(IF(G4267=5,'ANEXO RP14'!$A$55,(IF(G4267=6,'ANEXO RP14'!$A$56,(IF(G4267=7,'ANEXO RP14'!$A$57,(IF(G4267=8,'ANEXO RP14'!$A$58,(IF(G4267=9,'ANEXO RP14'!$A$59,(IF(G4267=10,'ANEXO RP14'!$A$60,(IF(G4267=11,'ANEXO RP14'!$A$61,(IF(G4267=12,'ANEXO RP14'!$A$62,(IF(G4267=13,'ANEXO RP14'!$A$63,(IF(G4267=14,'ANEXO RP14'!$A$64,(IF(G4267=15,'ANEXO RP14'!$A$65,(IF(G4267=16,'ANEXO RP14'!$A$66," ")))))))))))))))))))))))))))))))</f>
        <v xml:space="preserve"> </v>
      </c>
      <c r="I4267" s="106"/>
      <c r="J4267" s="114"/>
      <c r="K4267" s="91"/>
    </row>
    <row r="4268" spans="1:11" s="30" customFormat="1" ht="41.25" customHeight="1" thickBot="1" x14ac:dyDescent="0.3">
      <c r="A4268" s="113"/>
      <c r="B4268" s="93"/>
      <c r="C4268" s="55"/>
      <c r="D4268" s="94" t="e">
        <f>VLOOKUP($C4267:$C$5004,$C$27:$D$5004,2,0)</f>
        <v>#N/A</v>
      </c>
      <c r="E4268" s="99"/>
      <c r="F4268" s="60" t="e">
        <f>VLOOKUP($E4268:$E$5004,'PLANO DE APLICAÇÃO'!$A$5:$B$1002,2,0)</f>
        <v>#N/A</v>
      </c>
      <c r="G4268" s="28"/>
      <c r="H4268" s="29" t="str">
        <f>IF(G4268=1,'ANEXO RP14'!$A$51,(IF(G4268=2,'ANEXO RP14'!$A$52,(IF(G4268=3,'ANEXO RP14'!$A$53,(IF(G4268=4,'ANEXO RP14'!$A$54,(IF(G4268=5,'ANEXO RP14'!$A$55,(IF(G4268=6,'ANEXO RP14'!$A$56,(IF(G4268=7,'ANEXO RP14'!$A$57,(IF(G4268=8,'ANEXO RP14'!$A$58,(IF(G4268=9,'ANEXO RP14'!$A$59,(IF(G4268=10,'ANEXO RP14'!$A$60,(IF(G4268=11,'ANEXO RP14'!$A$61,(IF(G4268=12,'ANEXO RP14'!$A$62,(IF(G4268=13,'ANEXO RP14'!$A$63,(IF(G4268=14,'ANEXO RP14'!$A$64,(IF(G4268=15,'ANEXO RP14'!$A$65,(IF(G4268=16,'ANEXO RP14'!$A$66," ")))))))))))))))))))))))))))))))</f>
        <v xml:space="preserve"> </v>
      </c>
      <c r="I4268" s="106"/>
      <c r="J4268" s="114"/>
      <c r="K4268" s="91"/>
    </row>
    <row r="4269" spans="1:11" s="30" customFormat="1" ht="41.25" customHeight="1" thickBot="1" x14ac:dyDescent="0.3">
      <c r="A4269" s="113"/>
      <c r="B4269" s="93"/>
      <c r="C4269" s="55"/>
      <c r="D4269" s="94" t="e">
        <f>VLOOKUP($C4268:$C$5004,$C$27:$D$5004,2,0)</f>
        <v>#N/A</v>
      </c>
      <c r="E4269" s="99"/>
      <c r="F4269" s="60" t="e">
        <f>VLOOKUP($E4269:$E$5004,'PLANO DE APLICAÇÃO'!$A$5:$B$1002,2,0)</f>
        <v>#N/A</v>
      </c>
      <c r="G4269" s="28"/>
      <c r="H4269" s="29" t="str">
        <f>IF(G4269=1,'ANEXO RP14'!$A$51,(IF(G4269=2,'ANEXO RP14'!$A$52,(IF(G4269=3,'ANEXO RP14'!$A$53,(IF(G4269=4,'ANEXO RP14'!$A$54,(IF(G4269=5,'ANEXO RP14'!$A$55,(IF(G4269=6,'ANEXO RP14'!$A$56,(IF(G4269=7,'ANEXO RP14'!$A$57,(IF(G4269=8,'ANEXO RP14'!$A$58,(IF(G4269=9,'ANEXO RP14'!$A$59,(IF(G4269=10,'ANEXO RP14'!$A$60,(IF(G4269=11,'ANEXO RP14'!$A$61,(IF(G4269=12,'ANEXO RP14'!$A$62,(IF(G4269=13,'ANEXO RP14'!$A$63,(IF(G4269=14,'ANEXO RP14'!$A$64,(IF(G4269=15,'ANEXO RP14'!$A$65,(IF(G4269=16,'ANEXO RP14'!$A$66," ")))))))))))))))))))))))))))))))</f>
        <v xml:space="preserve"> </v>
      </c>
      <c r="I4269" s="106"/>
      <c r="J4269" s="114"/>
      <c r="K4269" s="91"/>
    </row>
    <row r="4270" spans="1:11" s="30" customFormat="1" ht="41.25" customHeight="1" thickBot="1" x14ac:dyDescent="0.3">
      <c r="A4270" s="113"/>
      <c r="B4270" s="93"/>
      <c r="C4270" s="55"/>
      <c r="D4270" s="94" t="e">
        <f>VLOOKUP($C4269:$C$5004,$C$27:$D$5004,2,0)</f>
        <v>#N/A</v>
      </c>
      <c r="E4270" s="99"/>
      <c r="F4270" s="60" t="e">
        <f>VLOOKUP($E4270:$E$5004,'PLANO DE APLICAÇÃO'!$A$5:$B$1002,2,0)</f>
        <v>#N/A</v>
      </c>
      <c r="G4270" s="28"/>
      <c r="H4270" s="29" t="str">
        <f>IF(G4270=1,'ANEXO RP14'!$A$51,(IF(G4270=2,'ANEXO RP14'!$A$52,(IF(G4270=3,'ANEXO RP14'!$A$53,(IF(G4270=4,'ANEXO RP14'!$A$54,(IF(G4270=5,'ANEXO RP14'!$A$55,(IF(G4270=6,'ANEXO RP14'!$A$56,(IF(G4270=7,'ANEXO RP14'!$A$57,(IF(G4270=8,'ANEXO RP14'!$A$58,(IF(G4270=9,'ANEXO RP14'!$A$59,(IF(G4270=10,'ANEXO RP14'!$A$60,(IF(G4270=11,'ANEXO RP14'!$A$61,(IF(G4270=12,'ANEXO RP14'!$A$62,(IF(G4270=13,'ANEXO RP14'!$A$63,(IF(G4270=14,'ANEXO RP14'!$A$64,(IF(G4270=15,'ANEXO RP14'!$A$65,(IF(G4270=16,'ANEXO RP14'!$A$66," ")))))))))))))))))))))))))))))))</f>
        <v xml:space="preserve"> </v>
      </c>
      <c r="I4270" s="106"/>
      <c r="J4270" s="114"/>
      <c r="K4270" s="91"/>
    </row>
    <row r="4271" spans="1:11" s="30" customFormat="1" ht="41.25" customHeight="1" thickBot="1" x14ac:dyDescent="0.3">
      <c r="A4271" s="113"/>
      <c r="B4271" s="93"/>
      <c r="C4271" s="55"/>
      <c r="D4271" s="94" t="e">
        <f>VLOOKUP($C4270:$C$5004,$C$27:$D$5004,2,0)</f>
        <v>#N/A</v>
      </c>
      <c r="E4271" s="99"/>
      <c r="F4271" s="60" t="e">
        <f>VLOOKUP($E4271:$E$5004,'PLANO DE APLICAÇÃO'!$A$5:$B$1002,2,0)</f>
        <v>#N/A</v>
      </c>
      <c r="G4271" s="28"/>
      <c r="H4271" s="29" t="str">
        <f>IF(G4271=1,'ANEXO RP14'!$A$51,(IF(G4271=2,'ANEXO RP14'!$A$52,(IF(G4271=3,'ANEXO RP14'!$A$53,(IF(G4271=4,'ANEXO RP14'!$A$54,(IF(G4271=5,'ANEXO RP14'!$A$55,(IF(G4271=6,'ANEXO RP14'!$A$56,(IF(G4271=7,'ANEXO RP14'!$A$57,(IF(G4271=8,'ANEXO RP14'!$A$58,(IF(G4271=9,'ANEXO RP14'!$A$59,(IF(G4271=10,'ANEXO RP14'!$A$60,(IF(G4271=11,'ANEXO RP14'!$A$61,(IF(G4271=12,'ANEXO RP14'!$A$62,(IF(G4271=13,'ANEXO RP14'!$A$63,(IF(G4271=14,'ANEXO RP14'!$A$64,(IF(G4271=15,'ANEXO RP14'!$A$65,(IF(G4271=16,'ANEXO RP14'!$A$66," ")))))))))))))))))))))))))))))))</f>
        <v xml:space="preserve"> </v>
      </c>
      <c r="I4271" s="106"/>
      <c r="J4271" s="114"/>
      <c r="K4271" s="91"/>
    </row>
    <row r="4272" spans="1:11" s="30" customFormat="1" ht="41.25" customHeight="1" thickBot="1" x14ac:dyDescent="0.3">
      <c r="A4272" s="113"/>
      <c r="B4272" s="93"/>
      <c r="C4272" s="55"/>
      <c r="D4272" s="94" t="e">
        <f>VLOOKUP($C4271:$C$5004,$C$27:$D$5004,2,0)</f>
        <v>#N/A</v>
      </c>
      <c r="E4272" s="99"/>
      <c r="F4272" s="60" t="e">
        <f>VLOOKUP($E4272:$E$5004,'PLANO DE APLICAÇÃO'!$A$5:$B$1002,2,0)</f>
        <v>#N/A</v>
      </c>
      <c r="G4272" s="28"/>
      <c r="H4272" s="29" t="str">
        <f>IF(G4272=1,'ANEXO RP14'!$A$51,(IF(G4272=2,'ANEXO RP14'!$A$52,(IF(G4272=3,'ANEXO RP14'!$A$53,(IF(G4272=4,'ANEXO RP14'!$A$54,(IF(G4272=5,'ANEXO RP14'!$A$55,(IF(G4272=6,'ANEXO RP14'!$A$56,(IF(G4272=7,'ANEXO RP14'!$A$57,(IF(G4272=8,'ANEXO RP14'!$A$58,(IF(G4272=9,'ANEXO RP14'!$A$59,(IF(G4272=10,'ANEXO RP14'!$A$60,(IF(G4272=11,'ANEXO RP14'!$A$61,(IF(G4272=12,'ANEXO RP14'!$A$62,(IF(G4272=13,'ANEXO RP14'!$A$63,(IF(G4272=14,'ANEXO RP14'!$A$64,(IF(G4272=15,'ANEXO RP14'!$A$65,(IF(G4272=16,'ANEXO RP14'!$A$66," ")))))))))))))))))))))))))))))))</f>
        <v xml:space="preserve"> </v>
      </c>
      <c r="I4272" s="106"/>
      <c r="J4272" s="114"/>
      <c r="K4272" s="91"/>
    </row>
    <row r="4273" spans="1:11" s="30" customFormat="1" ht="41.25" customHeight="1" thickBot="1" x14ac:dyDescent="0.3">
      <c r="A4273" s="113"/>
      <c r="B4273" s="93"/>
      <c r="C4273" s="55"/>
      <c r="D4273" s="94" t="e">
        <f>VLOOKUP($C4272:$C$5004,$C$27:$D$5004,2,0)</f>
        <v>#N/A</v>
      </c>
      <c r="E4273" s="99"/>
      <c r="F4273" s="60" t="e">
        <f>VLOOKUP($E4273:$E$5004,'PLANO DE APLICAÇÃO'!$A$5:$B$1002,2,0)</f>
        <v>#N/A</v>
      </c>
      <c r="G4273" s="28"/>
      <c r="H4273" s="29" t="str">
        <f>IF(G4273=1,'ANEXO RP14'!$A$51,(IF(G4273=2,'ANEXO RP14'!$A$52,(IF(G4273=3,'ANEXO RP14'!$A$53,(IF(G4273=4,'ANEXO RP14'!$A$54,(IF(G4273=5,'ANEXO RP14'!$A$55,(IF(G4273=6,'ANEXO RP14'!$A$56,(IF(G4273=7,'ANEXO RP14'!$A$57,(IF(G4273=8,'ANEXO RP14'!$A$58,(IF(G4273=9,'ANEXO RP14'!$A$59,(IF(G4273=10,'ANEXO RP14'!$A$60,(IF(G4273=11,'ANEXO RP14'!$A$61,(IF(G4273=12,'ANEXO RP14'!$A$62,(IF(G4273=13,'ANEXO RP14'!$A$63,(IF(G4273=14,'ANEXO RP14'!$A$64,(IF(G4273=15,'ANEXO RP14'!$A$65,(IF(G4273=16,'ANEXO RP14'!$A$66," ")))))))))))))))))))))))))))))))</f>
        <v xml:space="preserve"> </v>
      </c>
      <c r="I4273" s="106"/>
      <c r="J4273" s="114"/>
      <c r="K4273" s="91"/>
    </row>
    <row r="4274" spans="1:11" s="30" customFormat="1" ht="41.25" customHeight="1" thickBot="1" x14ac:dyDescent="0.3">
      <c r="A4274" s="113"/>
      <c r="B4274" s="93"/>
      <c r="C4274" s="55"/>
      <c r="D4274" s="94" t="e">
        <f>VLOOKUP($C4273:$C$5004,$C$27:$D$5004,2,0)</f>
        <v>#N/A</v>
      </c>
      <c r="E4274" s="99"/>
      <c r="F4274" s="60" t="e">
        <f>VLOOKUP($E4274:$E$5004,'PLANO DE APLICAÇÃO'!$A$5:$B$1002,2,0)</f>
        <v>#N/A</v>
      </c>
      <c r="G4274" s="28"/>
      <c r="H4274" s="29" t="str">
        <f>IF(G4274=1,'ANEXO RP14'!$A$51,(IF(G4274=2,'ANEXO RP14'!$A$52,(IF(G4274=3,'ANEXO RP14'!$A$53,(IF(G4274=4,'ANEXO RP14'!$A$54,(IF(G4274=5,'ANEXO RP14'!$A$55,(IF(G4274=6,'ANEXO RP14'!$A$56,(IF(G4274=7,'ANEXO RP14'!$A$57,(IF(G4274=8,'ANEXO RP14'!$A$58,(IF(G4274=9,'ANEXO RP14'!$A$59,(IF(G4274=10,'ANEXO RP14'!$A$60,(IF(G4274=11,'ANEXO RP14'!$A$61,(IF(G4274=12,'ANEXO RP14'!$A$62,(IF(G4274=13,'ANEXO RP14'!$A$63,(IF(G4274=14,'ANEXO RP14'!$A$64,(IF(G4274=15,'ANEXO RP14'!$A$65,(IF(G4274=16,'ANEXO RP14'!$A$66," ")))))))))))))))))))))))))))))))</f>
        <v xml:space="preserve"> </v>
      </c>
      <c r="I4274" s="106"/>
      <c r="J4274" s="114"/>
      <c r="K4274" s="91"/>
    </row>
    <row r="4275" spans="1:11" s="30" customFormat="1" ht="41.25" customHeight="1" thickBot="1" x14ac:dyDescent="0.3">
      <c r="A4275" s="113"/>
      <c r="B4275" s="93"/>
      <c r="C4275" s="55"/>
      <c r="D4275" s="94" t="e">
        <f>VLOOKUP($C4274:$C$5004,$C$27:$D$5004,2,0)</f>
        <v>#N/A</v>
      </c>
      <c r="E4275" s="99"/>
      <c r="F4275" s="60" t="e">
        <f>VLOOKUP($E4275:$E$5004,'PLANO DE APLICAÇÃO'!$A$5:$B$1002,2,0)</f>
        <v>#N/A</v>
      </c>
      <c r="G4275" s="28"/>
      <c r="H4275" s="29" t="str">
        <f>IF(G4275=1,'ANEXO RP14'!$A$51,(IF(G4275=2,'ANEXO RP14'!$A$52,(IF(G4275=3,'ANEXO RP14'!$A$53,(IF(G4275=4,'ANEXO RP14'!$A$54,(IF(G4275=5,'ANEXO RP14'!$A$55,(IF(G4275=6,'ANEXO RP14'!$A$56,(IF(G4275=7,'ANEXO RP14'!$A$57,(IF(G4275=8,'ANEXO RP14'!$A$58,(IF(G4275=9,'ANEXO RP14'!$A$59,(IF(G4275=10,'ANEXO RP14'!$A$60,(IF(G4275=11,'ANEXO RP14'!$A$61,(IF(G4275=12,'ANEXO RP14'!$A$62,(IF(G4275=13,'ANEXO RP14'!$A$63,(IF(G4275=14,'ANEXO RP14'!$A$64,(IF(G4275=15,'ANEXO RP14'!$A$65,(IF(G4275=16,'ANEXO RP14'!$A$66," ")))))))))))))))))))))))))))))))</f>
        <v xml:space="preserve"> </v>
      </c>
      <c r="I4275" s="106"/>
      <c r="J4275" s="114"/>
      <c r="K4275" s="91"/>
    </row>
    <row r="4276" spans="1:11" s="30" customFormat="1" ht="41.25" customHeight="1" thickBot="1" x14ac:dyDescent="0.3">
      <c r="A4276" s="113"/>
      <c r="B4276" s="93"/>
      <c r="C4276" s="55"/>
      <c r="D4276" s="94" t="e">
        <f>VLOOKUP($C4275:$C$5004,$C$27:$D$5004,2,0)</f>
        <v>#N/A</v>
      </c>
      <c r="E4276" s="99"/>
      <c r="F4276" s="60" t="e">
        <f>VLOOKUP($E4276:$E$5004,'PLANO DE APLICAÇÃO'!$A$5:$B$1002,2,0)</f>
        <v>#N/A</v>
      </c>
      <c r="G4276" s="28"/>
      <c r="H4276" s="29" t="str">
        <f>IF(G4276=1,'ANEXO RP14'!$A$51,(IF(G4276=2,'ANEXO RP14'!$A$52,(IF(G4276=3,'ANEXO RP14'!$A$53,(IF(G4276=4,'ANEXO RP14'!$A$54,(IF(G4276=5,'ANEXO RP14'!$A$55,(IF(G4276=6,'ANEXO RP14'!$A$56,(IF(G4276=7,'ANEXO RP14'!$A$57,(IF(G4276=8,'ANEXO RP14'!$A$58,(IF(G4276=9,'ANEXO RP14'!$A$59,(IF(G4276=10,'ANEXO RP14'!$A$60,(IF(G4276=11,'ANEXO RP14'!$A$61,(IF(G4276=12,'ANEXO RP14'!$A$62,(IF(G4276=13,'ANEXO RP14'!$A$63,(IF(G4276=14,'ANEXO RP14'!$A$64,(IF(G4276=15,'ANEXO RP14'!$A$65,(IF(G4276=16,'ANEXO RP14'!$A$66," ")))))))))))))))))))))))))))))))</f>
        <v xml:space="preserve"> </v>
      </c>
      <c r="I4276" s="106"/>
      <c r="J4276" s="114"/>
      <c r="K4276" s="91"/>
    </row>
    <row r="4277" spans="1:11" s="30" customFormat="1" ht="41.25" customHeight="1" thickBot="1" x14ac:dyDescent="0.3">
      <c r="A4277" s="113"/>
      <c r="B4277" s="93"/>
      <c r="C4277" s="55"/>
      <c r="D4277" s="94" t="e">
        <f>VLOOKUP($C4276:$C$5004,$C$27:$D$5004,2,0)</f>
        <v>#N/A</v>
      </c>
      <c r="E4277" s="99"/>
      <c r="F4277" s="60" t="e">
        <f>VLOOKUP($E4277:$E$5004,'PLANO DE APLICAÇÃO'!$A$5:$B$1002,2,0)</f>
        <v>#N/A</v>
      </c>
      <c r="G4277" s="28"/>
      <c r="H4277" s="29" t="str">
        <f>IF(G4277=1,'ANEXO RP14'!$A$51,(IF(G4277=2,'ANEXO RP14'!$A$52,(IF(G4277=3,'ANEXO RP14'!$A$53,(IF(G4277=4,'ANEXO RP14'!$A$54,(IF(G4277=5,'ANEXO RP14'!$A$55,(IF(G4277=6,'ANEXO RP14'!$A$56,(IF(G4277=7,'ANEXO RP14'!$A$57,(IF(G4277=8,'ANEXO RP14'!$A$58,(IF(G4277=9,'ANEXO RP14'!$A$59,(IF(G4277=10,'ANEXO RP14'!$A$60,(IF(G4277=11,'ANEXO RP14'!$A$61,(IF(G4277=12,'ANEXO RP14'!$A$62,(IF(G4277=13,'ANEXO RP14'!$A$63,(IF(G4277=14,'ANEXO RP14'!$A$64,(IF(G4277=15,'ANEXO RP14'!$A$65,(IF(G4277=16,'ANEXO RP14'!$A$66," ")))))))))))))))))))))))))))))))</f>
        <v xml:space="preserve"> </v>
      </c>
      <c r="I4277" s="106"/>
      <c r="J4277" s="114"/>
      <c r="K4277" s="91"/>
    </row>
    <row r="4278" spans="1:11" s="30" customFormat="1" ht="41.25" customHeight="1" thickBot="1" x14ac:dyDescent="0.3">
      <c r="A4278" s="113"/>
      <c r="B4278" s="93"/>
      <c r="C4278" s="55"/>
      <c r="D4278" s="94" t="e">
        <f>VLOOKUP($C4277:$C$5004,$C$27:$D$5004,2,0)</f>
        <v>#N/A</v>
      </c>
      <c r="E4278" s="99"/>
      <c r="F4278" s="60" t="e">
        <f>VLOOKUP($E4278:$E$5004,'PLANO DE APLICAÇÃO'!$A$5:$B$1002,2,0)</f>
        <v>#N/A</v>
      </c>
      <c r="G4278" s="28"/>
      <c r="H4278" s="29" t="str">
        <f>IF(G4278=1,'ANEXO RP14'!$A$51,(IF(G4278=2,'ANEXO RP14'!$A$52,(IF(G4278=3,'ANEXO RP14'!$A$53,(IF(G4278=4,'ANEXO RP14'!$A$54,(IF(G4278=5,'ANEXO RP14'!$A$55,(IF(G4278=6,'ANEXO RP14'!$A$56,(IF(G4278=7,'ANEXO RP14'!$A$57,(IF(G4278=8,'ANEXO RP14'!$A$58,(IF(G4278=9,'ANEXO RP14'!$A$59,(IF(G4278=10,'ANEXO RP14'!$A$60,(IF(G4278=11,'ANEXO RP14'!$A$61,(IF(G4278=12,'ANEXO RP14'!$A$62,(IF(G4278=13,'ANEXO RP14'!$A$63,(IF(G4278=14,'ANEXO RP14'!$A$64,(IF(G4278=15,'ANEXO RP14'!$A$65,(IF(G4278=16,'ANEXO RP14'!$A$66," ")))))))))))))))))))))))))))))))</f>
        <v xml:space="preserve"> </v>
      </c>
      <c r="I4278" s="106"/>
      <c r="J4278" s="114"/>
      <c r="K4278" s="91"/>
    </row>
    <row r="4279" spans="1:11" s="30" customFormat="1" ht="41.25" customHeight="1" thickBot="1" x14ac:dyDescent="0.3">
      <c r="A4279" s="113"/>
      <c r="B4279" s="93"/>
      <c r="C4279" s="55"/>
      <c r="D4279" s="94" t="e">
        <f>VLOOKUP($C4278:$C$5004,$C$27:$D$5004,2,0)</f>
        <v>#N/A</v>
      </c>
      <c r="E4279" s="99"/>
      <c r="F4279" s="60" t="e">
        <f>VLOOKUP($E4279:$E$5004,'PLANO DE APLICAÇÃO'!$A$5:$B$1002,2,0)</f>
        <v>#N/A</v>
      </c>
      <c r="G4279" s="28"/>
      <c r="H4279" s="29" t="str">
        <f>IF(G4279=1,'ANEXO RP14'!$A$51,(IF(G4279=2,'ANEXO RP14'!$A$52,(IF(G4279=3,'ANEXO RP14'!$A$53,(IF(G4279=4,'ANEXO RP14'!$A$54,(IF(G4279=5,'ANEXO RP14'!$A$55,(IF(G4279=6,'ANEXO RP14'!$A$56,(IF(G4279=7,'ANEXO RP14'!$A$57,(IF(G4279=8,'ANEXO RP14'!$A$58,(IF(G4279=9,'ANEXO RP14'!$A$59,(IF(G4279=10,'ANEXO RP14'!$A$60,(IF(G4279=11,'ANEXO RP14'!$A$61,(IF(G4279=12,'ANEXO RP14'!$A$62,(IF(G4279=13,'ANEXO RP14'!$A$63,(IF(G4279=14,'ANEXO RP14'!$A$64,(IF(G4279=15,'ANEXO RP14'!$A$65,(IF(G4279=16,'ANEXO RP14'!$A$66," ")))))))))))))))))))))))))))))))</f>
        <v xml:space="preserve"> </v>
      </c>
      <c r="I4279" s="106"/>
      <c r="J4279" s="114"/>
      <c r="K4279" s="91"/>
    </row>
    <row r="4280" spans="1:11" s="30" customFormat="1" ht="41.25" customHeight="1" thickBot="1" x14ac:dyDescent="0.3">
      <c r="A4280" s="113"/>
      <c r="B4280" s="93"/>
      <c r="C4280" s="55"/>
      <c r="D4280" s="94" t="e">
        <f>VLOOKUP($C4279:$C$5004,$C$27:$D$5004,2,0)</f>
        <v>#N/A</v>
      </c>
      <c r="E4280" s="99"/>
      <c r="F4280" s="60" t="e">
        <f>VLOOKUP($E4280:$E$5004,'PLANO DE APLICAÇÃO'!$A$5:$B$1002,2,0)</f>
        <v>#N/A</v>
      </c>
      <c r="G4280" s="28"/>
      <c r="H4280" s="29" t="str">
        <f>IF(G4280=1,'ANEXO RP14'!$A$51,(IF(G4280=2,'ANEXO RP14'!$A$52,(IF(G4280=3,'ANEXO RP14'!$A$53,(IF(G4280=4,'ANEXO RP14'!$A$54,(IF(G4280=5,'ANEXO RP14'!$A$55,(IF(G4280=6,'ANEXO RP14'!$A$56,(IF(G4280=7,'ANEXO RP14'!$A$57,(IF(G4280=8,'ANEXO RP14'!$A$58,(IF(G4280=9,'ANEXO RP14'!$A$59,(IF(G4280=10,'ANEXO RP14'!$A$60,(IF(G4280=11,'ANEXO RP14'!$A$61,(IF(G4280=12,'ANEXO RP14'!$A$62,(IF(G4280=13,'ANEXO RP14'!$A$63,(IF(G4280=14,'ANEXO RP14'!$A$64,(IF(G4280=15,'ANEXO RP14'!$A$65,(IF(G4280=16,'ANEXO RP14'!$A$66," ")))))))))))))))))))))))))))))))</f>
        <v xml:space="preserve"> </v>
      </c>
      <c r="I4280" s="106"/>
      <c r="J4280" s="114"/>
      <c r="K4280" s="91"/>
    </row>
    <row r="4281" spans="1:11" s="30" customFormat="1" ht="41.25" customHeight="1" thickBot="1" x14ac:dyDescent="0.3">
      <c r="A4281" s="113"/>
      <c r="B4281" s="93"/>
      <c r="C4281" s="55"/>
      <c r="D4281" s="94" t="e">
        <f>VLOOKUP($C4280:$C$5004,$C$27:$D$5004,2,0)</f>
        <v>#N/A</v>
      </c>
      <c r="E4281" s="99"/>
      <c r="F4281" s="60" t="e">
        <f>VLOOKUP($E4281:$E$5004,'PLANO DE APLICAÇÃO'!$A$5:$B$1002,2,0)</f>
        <v>#N/A</v>
      </c>
      <c r="G4281" s="28"/>
      <c r="H4281" s="29" t="str">
        <f>IF(G4281=1,'ANEXO RP14'!$A$51,(IF(G4281=2,'ANEXO RP14'!$A$52,(IF(G4281=3,'ANEXO RP14'!$A$53,(IF(G4281=4,'ANEXO RP14'!$A$54,(IF(G4281=5,'ANEXO RP14'!$A$55,(IF(G4281=6,'ANEXO RP14'!$A$56,(IF(G4281=7,'ANEXO RP14'!$A$57,(IF(G4281=8,'ANEXO RP14'!$A$58,(IF(G4281=9,'ANEXO RP14'!$A$59,(IF(G4281=10,'ANEXO RP14'!$A$60,(IF(G4281=11,'ANEXO RP14'!$A$61,(IF(G4281=12,'ANEXO RP14'!$A$62,(IF(G4281=13,'ANEXO RP14'!$A$63,(IF(G4281=14,'ANEXO RP14'!$A$64,(IF(G4281=15,'ANEXO RP14'!$A$65,(IF(G4281=16,'ANEXO RP14'!$A$66," ")))))))))))))))))))))))))))))))</f>
        <v xml:space="preserve"> </v>
      </c>
      <c r="I4281" s="106"/>
      <c r="J4281" s="114"/>
      <c r="K4281" s="91"/>
    </row>
    <row r="4282" spans="1:11" s="30" customFormat="1" ht="41.25" customHeight="1" thickBot="1" x14ac:dyDescent="0.3">
      <c r="A4282" s="113"/>
      <c r="B4282" s="93"/>
      <c r="C4282" s="55"/>
      <c r="D4282" s="94" t="e">
        <f>VLOOKUP($C4281:$C$5004,$C$27:$D$5004,2,0)</f>
        <v>#N/A</v>
      </c>
      <c r="E4282" s="99"/>
      <c r="F4282" s="60" t="e">
        <f>VLOOKUP($E4282:$E$5004,'PLANO DE APLICAÇÃO'!$A$5:$B$1002,2,0)</f>
        <v>#N/A</v>
      </c>
      <c r="G4282" s="28"/>
      <c r="H4282" s="29" t="str">
        <f>IF(G4282=1,'ANEXO RP14'!$A$51,(IF(G4282=2,'ANEXO RP14'!$A$52,(IF(G4282=3,'ANEXO RP14'!$A$53,(IF(G4282=4,'ANEXO RP14'!$A$54,(IF(G4282=5,'ANEXO RP14'!$A$55,(IF(G4282=6,'ANEXO RP14'!$A$56,(IF(G4282=7,'ANEXO RP14'!$A$57,(IF(G4282=8,'ANEXO RP14'!$A$58,(IF(G4282=9,'ANEXO RP14'!$A$59,(IF(G4282=10,'ANEXO RP14'!$A$60,(IF(G4282=11,'ANEXO RP14'!$A$61,(IF(G4282=12,'ANEXO RP14'!$A$62,(IF(G4282=13,'ANEXO RP14'!$A$63,(IF(G4282=14,'ANEXO RP14'!$A$64,(IF(G4282=15,'ANEXO RP14'!$A$65,(IF(G4282=16,'ANEXO RP14'!$A$66," ")))))))))))))))))))))))))))))))</f>
        <v xml:space="preserve"> </v>
      </c>
      <c r="I4282" s="106"/>
      <c r="J4282" s="114"/>
      <c r="K4282" s="91"/>
    </row>
    <row r="4283" spans="1:11" s="30" customFormat="1" ht="41.25" customHeight="1" thickBot="1" x14ac:dyDescent="0.3">
      <c r="A4283" s="113"/>
      <c r="B4283" s="93"/>
      <c r="C4283" s="55"/>
      <c r="D4283" s="94" t="e">
        <f>VLOOKUP($C4282:$C$5004,$C$27:$D$5004,2,0)</f>
        <v>#N/A</v>
      </c>
      <c r="E4283" s="99"/>
      <c r="F4283" s="60" t="e">
        <f>VLOOKUP($E4283:$E$5004,'PLANO DE APLICAÇÃO'!$A$5:$B$1002,2,0)</f>
        <v>#N/A</v>
      </c>
      <c r="G4283" s="28"/>
      <c r="H4283" s="29" t="str">
        <f>IF(G4283=1,'ANEXO RP14'!$A$51,(IF(G4283=2,'ANEXO RP14'!$A$52,(IF(G4283=3,'ANEXO RP14'!$A$53,(IF(G4283=4,'ANEXO RP14'!$A$54,(IF(G4283=5,'ANEXO RP14'!$A$55,(IF(G4283=6,'ANEXO RP14'!$A$56,(IF(G4283=7,'ANEXO RP14'!$A$57,(IF(G4283=8,'ANEXO RP14'!$A$58,(IF(G4283=9,'ANEXO RP14'!$A$59,(IF(G4283=10,'ANEXO RP14'!$A$60,(IF(G4283=11,'ANEXO RP14'!$A$61,(IF(G4283=12,'ANEXO RP14'!$A$62,(IF(G4283=13,'ANEXO RP14'!$A$63,(IF(G4283=14,'ANEXO RP14'!$A$64,(IF(G4283=15,'ANEXO RP14'!$A$65,(IF(G4283=16,'ANEXO RP14'!$A$66," ")))))))))))))))))))))))))))))))</f>
        <v xml:space="preserve"> </v>
      </c>
      <c r="I4283" s="106"/>
      <c r="J4283" s="114"/>
      <c r="K4283" s="91"/>
    </row>
    <row r="4284" spans="1:11" s="30" customFormat="1" ht="41.25" customHeight="1" thickBot="1" x14ac:dyDescent="0.3">
      <c r="A4284" s="113"/>
      <c r="B4284" s="93"/>
      <c r="C4284" s="55"/>
      <c r="D4284" s="94" t="e">
        <f>VLOOKUP($C4283:$C$5004,$C$27:$D$5004,2,0)</f>
        <v>#N/A</v>
      </c>
      <c r="E4284" s="99"/>
      <c r="F4284" s="60" t="e">
        <f>VLOOKUP($E4284:$E$5004,'PLANO DE APLICAÇÃO'!$A$5:$B$1002,2,0)</f>
        <v>#N/A</v>
      </c>
      <c r="G4284" s="28"/>
      <c r="H4284" s="29" t="str">
        <f>IF(G4284=1,'ANEXO RP14'!$A$51,(IF(G4284=2,'ANEXO RP14'!$A$52,(IF(G4284=3,'ANEXO RP14'!$A$53,(IF(G4284=4,'ANEXO RP14'!$A$54,(IF(G4284=5,'ANEXO RP14'!$A$55,(IF(G4284=6,'ANEXO RP14'!$A$56,(IF(G4284=7,'ANEXO RP14'!$A$57,(IF(G4284=8,'ANEXO RP14'!$A$58,(IF(G4284=9,'ANEXO RP14'!$A$59,(IF(G4284=10,'ANEXO RP14'!$A$60,(IF(G4284=11,'ANEXO RP14'!$A$61,(IF(G4284=12,'ANEXO RP14'!$A$62,(IF(G4284=13,'ANEXO RP14'!$A$63,(IF(G4284=14,'ANEXO RP14'!$A$64,(IF(G4284=15,'ANEXO RP14'!$A$65,(IF(G4284=16,'ANEXO RP14'!$A$66," ")))))))))))))))))))))))))))))))</f>
        <v xml:space="preserve"> </v>
      </c>
      <c r="I4284" s="106"/>
      <c r="J4284" s="114"/>
      <c r="K4284" s="91"/>
    </row>
    <row r="4285" spans="1:11" s="30" customFormat="1" ht="41.25" customHeight="1" thickBot="1" x14ac:dyDescent="0.3">
      <c r="A4285" s="113"/>
      <c r="B4285" s="93"/>
      <c r="C4285" s="55"/>
      <c r="D4285" s="94" t="e">
        <f>VLOOKUP($C4284:$C$5004,$C$27:$D$5004,2,0)</f>
        <v>#N/A</v>
      </c>
      <c r="E4285" s="99"/>
      <c r="F4285" s="60" t="e">
        <f>VLOOKUP($E4285:$E$5004,'PLANO DE APLICAÇÃO'!$A$5:$B$1002,2,0)</f>
        <v>#N/A</v>
      </c>
      <c r="G4285" s="28"/>
      <c r="H4285" s="29" t="str">
        <f>IF(G4285=1,'ANEXO RP14'!$A$51,(IF(G4285=2,'ANEXO RP14'!$A$52,(IF(G4285=3,'ANEXO RP14'!$A$53,(IF(G4285=4,'ANEXO RP14'!$A$54,(IF(G4285=5,'ANEXO RP14'!$A$55,(IF(G4285=6,'ANEXO RP14'!$A$56,(IF(G4285=7,'ANEXO RP14'!$A$57,(IF(G4285=8,'ANEXO RP14'!$A$58,(IF(G4285=9,'ANEXO RP14'!$A$59,(IF(G4285=10,'ANEXO RP14'!$A$60,(IF(G4285=11,'ANEXO RP14'!$A$61,(IF(G4285=12,'ANEXO RP14'!$A$62,(IF(G4285=13,'ANEXO RP14'!$A$63,(IF(G4285=14,'ANEXO RP14'!$A$64,(IF(G4285=15,'ANEXO RP14'!$A$65,(IF(G4285=16,'ANEXO RP14'!$A$66," ")))))))))))))))))))))))))))))))</f>
        <v xml:space="preserve"> </v>
      </c>
      <c r="I4285" s="106"/>
      <c r="J4285" s="114"/>
      <c r="K4285" s="91"/>
    </row>
    <row r="4286" spans="1:11" s="30" customFormat="1" ht="41.25" customHeight="1" thickBot="1" x14ac:dyDescent="0.3">
      <c r="A4286" s="113"/>
      <c r="B4286" s="93"/>
      <c r="C4286" s="55"/>
      <c r="D4286" s="94" t="e">
        <f>VLOOKUP($C4285:$C$5004,$C$27:$D$5004,2,0)</f>
        <v>#N/A</v>
      </c>
      <c r="E4286" s="99"/>
      <c r="F4286" s="60" t="e">
        <f>VLOOKUP($E4286:$E$5004,'PLANO DE APLICAÇÃO'!$A$5:$B$1002,2,0)</f>
        <v>#N/A</v>
      </c>
      <c r="G4286" s="28"/>
      <c r="H4286" s="29" t="str">
        <f>IF(G4286=1,'ANEXO RP14'!$A$51,(IF(G4286=2,'ANEXO RP14'!$A$52,(IF(G4286=3,'ANEXO RP14'!$A$53,(IF(G4286=4,'ANEXO RP14'!$A$54,(IF(G4286=5,'ANEXO RP14'!$A$55,(IF(G4286=6,'ANEXO RP14'!$A$56,(IF(G4286=7,'ANEXO RP14'!$A$57,(IF(G4286=8,'ANEXO RP14'!$A$58,(IF(G4286=9,'ANEXO RP14'!$A$59,(IF(G4286=10,'ANEXO RP14'!$A$60,(IF(G4286=11,'ANEXO RP14'!$A$61,(IF(G4286=12,'ANEXO RP14'!$A$62,(IF(G4286=13,'ANEXO RP14'!$A$63,(IF(G4286=14,'ANEXO RP14'!$A$64,(IF(G4286=15,'ANEXO RP14'!$A$65,(IF(G4286=16,'ANEXO RP14'!$A$66," ")))))))))))))))))))))))))))))))</f>
        <v xml:space="preserve"> </v>
      </c>
      <c r="I4286" s="106"/>
      <c r="J4286" s="114"/>
      <c r="K4286" s="91"/>
    </row>
    <row r="4287" spans="1:11" s="30" customFormat="1" ht="41.25" customHeight="1" thickBot="1" x14ac:dyDescent="0.3">
      <c r="A4287" s="113"/>
      <c r="B4287" s="93"/>
      <c r="C4287" s="55"/>
      <c r="D4287" s="94" t="e">
        <f>VLOOKUP($C4286:$C$5004,$C$27:$D$5004,2,0)</f>
        <v>#N/A</v>
      </c>
      <c r="E4287" s="99"/>
      <c r="F4287" s="60" t="e">
        <f>VLOOKUP($E4287:$E$5004,'PLANO DE APLICAÇÃO'!$A$5:$B$1002,2,0)</f>
        <v>#N/A</v>
      </c>
      <c r="G4287" s="28"/>
      <c r="H4287" s="29" t="str">
        <f>IF(G4287=1,'ANEXO RP14'!$A$51,(IF(G4287=2,'ANEXO RP14'!$A$52,(IF(G4287=3,'ANEXO RP14'!$A$53,(IF(G4287=4,'ANEXO RP14'!$A$54,(IF(G4287=5,'ANEXO RP14'!$A$55,(IF(G4287=6,'ANEXO RP14'!$A$56,(IF(G4287=7,'ANEXO RP14'!$A$57,(IF(G4287=8,'ANEXO RP14'!$A$58,(IF(G4287=9,'ANEXO RP14'!$A$59,(IF(G4287=10,'ANEXO RP14'!$A$60,(IF(G4287=11,'ANEXO RP14'!$A$61,(IF(G4287=12,'ANEXO RP14'!$A$62,(IF(G4287=13,'ANEXO RP14'!$A$63,(IF(G4287=14,'ANEXO RP14'!$A$64,(IF(G4287=15,'ANEXO RP14'!$A$65,(IF(G4287=16,'ANEXO RP14'!$A$66," ")))))))))))))))))))))))))))))))</f>
        <v xml:space="preserve"> </v>
      </c>
      <c r="I4287" s="106"/>
      <c r="J4287" s="114"/>
      <c r="K4287" s="91"/>
    </row>
    <row r="4288" spans="1:11" s="30" customFormat="1" ht="41.25" customHeight="1" thickBot="1" x14ac:dyDescent="0.3">
      <c r="A4288" s="113"/>
      <c r="B4288" s="93"/>
      <c r="C4288" s="55"/>
      <c r="D4288" s="94" t="e">
        <f>VLOOKUP($C4287:$C$5004,$C$27:$D$5004,2,0)</f>
        <v>#N/A</v>
      </c>
      <c r="E4288" s="99"/>
      <c r="F4288" s="60" t="e">
        <f>VLOOKUP($E4288:$E$5004,'PLANO DE APLICAÇÃO'!$A$5:$B$1002,2,0)</f>
        <v>#N/A</v>
      </c>
      <c r="G4288" s="28"/>
      <c r="H4288" s="29" t="str">
        <f>IF(G4288=1,'ANEXO RP14'!$A$51,(IF(G4288=2,'ANEXO RP14'!$A$52,(IF(G4288=3,'ANEXO RP14'!$A$53,(IF(G4288=4,'ANEXO RP14'!$A$54,(IF(G4288=5,'ANEXO RP14'!$A$55,(IF(G4288=6,'ANEXO RP14'!$A$56,(IF(G4288=7,'ANEXO RP14'!$A$57,(IF(G4288=8,'ANEXO RP14'!$A$58,(IF(G4288=9,'ANEXO RP14'!$A$59,(IF(G4288=10,'ANEXO RP14'!$A$60,(IF(G4288=11,'ANEXO RP14'!$A$61,(IF(G4288=12,'ANEXO RP14'!$A$62,(IF(G4288=13,'ANEXO RP14'!$A$63,(IF(G4288=14,'ANEXO RP14'!$A$64,(IF(G4288=15,'ANEXO RP14'!$A$65,(IF(G4288=16,'ANEXO RP14'!$A$66," ")))))))))))))))))))))))))))))))</f>
        <v xml:space="preserve"> </v>
      </c>
      <c r="I4288" s="106"/>
      <c r="J4288" s="114"/>
      <c r="K4288" s="91"/>
    </row>
    <row r="4289" spans="1:11" s="30" customFormat="1" ht="41.25" customHeight="1" thickBot="1" x14ac:dyDescent="0.3">
      <c r="A4289" s="113"/>
      <c r="B4289" s="93"/>
      <c r="C4289" s="55"/>
      <c r="D4289" s="94" t="e">
        <f>VLOOKUP($C4288:$C$5004,$C$27:$D$5004,2,0)</f>
        <v>#N/A</v>
      </c>
      <c r="E4289" s="99"/>
      <c r="F4289" s="60" t="e">
        <f>VLOOKUP($E4289:$E$5004,'PLANO DE APLICAÇÃO'!$A$5:$B$1002,2,0)</f>
        <v>#N/A</v>
      </c>
      <c r="G4289" s="28"/>
      <c r="H4289" s="29" t="str">
        <f>IF(G4289=1,'ANEXO RP14'!$A$51,(IF(G4289=2,'ANEXO RP14'!$A$52,(IF(G4289=3,'ANEXO RP14'!$A$53,(IF(G4289=4,'ANEXO RP14'!$A$54,(IF(G4289=5,'ANEXO RP14'!$A$55,(IF(G4289=6,'ANEXO RP14'!$A$56,(IF(G4289=7,'ANEXO RP14'!$A$57,(IF(G4289=8,'ANEXO RP14'!$A$58,(IF(G4289=9,'ANEXO RP14'!$A$59,(IF(G4289=10,'ANEXO RP14'!$A$60,(IF(G4289=11,'ANEXO RP14'!$A$61,(IF(G4289=12,'ANEXO RP14'!$A$62,(IF(G4289=13,'ANEXO RP14'!$A$63,(IF(G4289=14,'ANEXO RP14'!$A$64,(IF(G4289=15,'ANEXO RP14'!$A$65,(IF(G4289=16,'ANEXO RP14'!$A$66," ")))))))))))))))))))))))))))))))</f>
        <v xml:space="preserve"> </v>
      </c>
      <c r="I4289" s="106"/>
      <c r="J4289" s="114"/>
      <c r="K4289" s="91"/>
    </row>
    <row r="4290" spans="1:11" s="30" customFormat="1" ht="41.25" customHeight="1" thickBot="1" x14ac:dyDescent="0.3">
      <c r="A4290" s="113"/>
      <c r="B4290" s="93"/>
      <c r="C4290" s="55"/>
      <c r="D4290" s="94" t="e">
        <f>VLOOKUP($C4289:$C$5004,$C$27:$D$5004,2,0)</f>
        <v>#N/A</v>
      </c>
      <c r="E4290" s="99"/>
      <c r="F4290" s="60" t="e">
        <f>VLOOKUP($E4290:$E$5004,'PLANO DE APLICAÇÃO'!$A$5:$B$1002,2,0)</f>
        <v>#N/A</v>
      </c>
      <c r="G4290" s="28"/>
      <c r="H4290" s="29" t="str">
        <f>IF(G4290=1,'ANEXO RP14'!$A$51,(IF(G4290=2,'ANEXO RP14'!$A$52,(IF(G4290=3,'ANEXO RP14'!$A$53,(IF(G4290=4,'ANEXO RP14'!$A$54,(IF(G4290=5,'ANEXO RP14'!$A$55,(IF(G4290=6,'ANEXO RP14'!$A$56,(IF(G4290=7,'ANEXO RP14'!$A$57,(IF(G4290=8,'ANEXO RP14'!$A$58,(IF(G4290=9,'ANEXO RP14'!$A$59,(IF(G4290=10,'ANEXO RP14'!$A$60,(IF(G4290=11,'ANEXO RP14'!$A$61,(IF(G4290=12,'ANEXO RP14'!$A$62,(IF(G4290=13,'ANEXO RP14'!$A$63,(IF(G4290=14,'ANEXO RP14'!$A$64,(IF(G4290=15,'ANEXO RP14'!$A$65,(IF(G4290=16,'ANEXO RP14'!$A$66," ")))))))))))))))))))))))))))))))</f>
        <v xml:space="preserve"> </v>
      </c>
      <c r="I4290" s="106"/>
      <c r="J4290" s="114"/>
      <c r="K4290" s="91"/>
    </row>
    <row r="4291" spans="1:11" s="30" customFormat="1" ht="41.25" customHeight="1" thickBot="1" x14ac:dyDescent="0.3">
      <c r="A4291" s="113"/>
      <c r="B4291" s="93"/>
      <c r="C4291" s="55"/>
      <c r="D4291" s="94" t="e">
        <f>VLOOKUP($C4290:$C$5004,$C$27:$D$5004,2,0)</f>
        <v>#N/A</v>
      </c>
      <c r="E4291" s="99"/>
      <c r="F4291" s="60" t="e">
        <f>VLOOKUP($E4291:$E$5004,'PLANO DE APLICAÇÃO'!$A$5:$B$1002,2,0)</f>
        <v>#N/A</v>
      </c>
      <c r="G4291" s="28"/>
      <c r="H4291" s="29" t="str">
        <f>IF(G4291=1,'ANEXO RP14'!$A$51,(IF(G4291=2,'ANEXO RP14'!$A$52,(IF(G4291=3,'ANEXO RP14'!$A$53,(IF(G4291=4,'ANEXO RP14'!$A$54,(IF(G4291=5,'ANEXO RP14'!$A$55,(IF(G4291=6,'ANEXO RP14'!$A$56,(IF(G4291=7,'ANEXO RP14'!$A$57,(IF(G4291=8,'ANEXO RP14'!$A$58,(IF(G4291=9,'ANEXO RP14'!$A$59,(IF(G4291=10,'ANEXO RP14'!$A$60,(IF(G4291=11,'ANEXO RP14'!$A$61,(IF(G4291=12,'ANEXO RP14'!$A$62,(IF(G4291=13,'ANEXO RP14'!$A$63,(IF(G4291=14,'ANEXO RP14'!$A$64,(IF(G4291=15,'ANEXO RP14'!$A$65,(IF(G4291=16,'ANEXO RP14'!$A$66," ")))))))))))))))))))))))))))))))</f>
        <v xml:space="preserve"> </v>
      </c>
      <c r="I4291" s="106"/>
      <c r="J4291" s="114"/>
      <c r="K4291" s="91"/>
    </row>
    <row r="4292" spans="1:11" s="30" customFormat="1" ht="41.25" customHeight="1" thickBot="1" x14ac:dyDescent="0.3">
      <c r="A4292" s="113"/>
      <c r="B4292" s="93"/>
      <c r="C4292" s="55"/>
      <c r="D4292" s="94" t="e">
        <f>VLOOKUP($C4291:$C$5004,$C$27:$D$5004,2,0)</f>
        <v>#N/A</v>
      </c>
      <c r="E4292" s="99"/>
      <c r="F4292" s="60" t="e">
        <f>VLOOKUP($E4292:$E$5004,'PLANO DE APLICAÇÃO'!$A$5:$B$1002,2,0)</f>
        <v>#N/A</v>
      </c>
      <c r="G4292" s="28"/>
      <c r="H4292" s="29" t="str">
        <f>IF(G4292=1,'ANEXO RP14'!$A$51,(IF(G4292=2,'ANEXO RP14'!$A$52,(IF(G4292=3,'ANEXO RP14'!$A$53,(IF(G4292=4,'ANEXO RP14'!$A$54,(IF(G4292=5,'ANEXO RP14'!$A$55,(IF(G4292=6,'ANEXO RP14'!$A$56,(IF(G4292=7,'ANEXO RP14'!$A$57,(IF(G4292=8,'ANEXO RP14'!$A$58,(IF(G4292=9,'ANEXO RP14'!$A$59,(IF(G4292=10,'ANEXO RP14'!$A$60,(IF(G4292=11,'ANEXO RP14'!$A$61,(IF(G4292=12,'ANEXO RP14'!$A$62,(IF(G4292=13,'ANEXO RP14'!$A$63,(IF(G4292=14,'ANEXO RP14'!$A$64,(IF(G4292=15,'ANEXO RP14'!$A$65,(IF(G4292=16,'ANEXO RP14'!$A$66," ")))))))))))))))))))))))))))))))</f>
        <v xml:space="preserve"> </v>
      </c>
      <c r="I4292" s="106"/>
      <c r="J4292" s="114"/>
      <c r="K4292" s="91"/>
    </row>
    <row r="4293" spans="1:11" s="30" customFormat="1" ht="41.25" customHeight="1" thickBot="1" x14ac:dyDescent="0.3">
      <c r="A4293" s="113"/>
      <c r="B4293" s="93"/>
      <c r="C4293" s="55"/>
      <c r="D4293" s="94" t="e">
        <f>VLOOKUP($C4292:$C$5004,$C$27:$D$5004,2,0)</f>
        <v>#N/A</v>
      </c>
      <c r="E4293" s="99"/>
      <c r="F4293" s="60" t="e">
        <f>VLOOKUP($E4293:$E$5004,'PLANO DE APLICAÇÃO'!$A$5:$B$1002,2,0)</f>
        <v>#N/A</v>
      </c>
      <c r="G4293" s="28"/>
      <c r="H4293" s="29" t="str">
        <f>IF(G4293=1,'ANEXO RP14'!$A$51,(IF(G4293=2,'ANEXO RP14'!$A$52,(IF(G4293=3,'ANEXO RP14'!$A$53,(IF(G4293=4,'ANEXO RP14'!$A$54,(IF(G4293=5,'ANEXO RP14'!$A$55,(IF(G4293=6,'ANEXO RP14'!$A$56,(IF(G4293=7,'ANEXO RP14'!$A$57,(IF(G4293=8,'ANEXO RP14'!$A$58,(IF(G4293=9,'ANEXO RP14'!$A$59,(IF(G4293=10,'ANEXO RP14'!$A$60,(IF(G4293=11,'ANEXO RP14'!$A$61,(IF(G4293=12,'ANEXO RP14'!$A$62,(IF(G4293=13,'ANEXO RP14'!$A$63,(IF(G4293=14,'ANEXO RP14'!$A$64,(IF(G4293=15,'ANEXO RP14'!$A$65,(IF(G4293=16,'ANEXO RP14'!$A$66," ")))))))))))))))))))))))))))))))</f>
        <v xml:space="preserve"> </v>
      </c>
      <c r="I4293" s="106"/>
      <c r="J4293" s="114"/>
      <c r="K4293" s="91"/>
    </row>
    <row r="4294" spans="1:11" s="30" customFormat="1" ht="41.25" customHeight="1" thickBot="1" x14ac:dyDescent="0.3">
      <c r="A4294" s="113"/>
      <c r="B4294" s="93"/>
      <c r="C4294" s="55"/>
      <c r="D4294" s="94" t="e">
        <f>VLOOKUP($C4293:$C$5004,$C$27:$D$5004,2,0)</f>
        <v>#N/A</v>
      </c>
      <c r="E4294" s="99"/>
      <c r="F4294" s="60" t="e">
        <f>VLOOKUP($E4294:$E$5004,'PLANO DE APLICAÇÃO'!$A$5:$B$1002,2,0)</f>
        <v>#N/A</v>
      </c>
      <c r="G4294" s="28"/>
      <c r="H4294" s="29" t="str">
        <f>IF(G4294=1,'ANEXO RP14'!$A$51,(IF(G4294=2,'ANEXO RP14'!$A$52,(IF(G4294=3,'ANEXO RP14'!$A$53,(IF(G4294=4,'ANEXO RP14'!$A$54,(IF(G4294=5,'ANEXO RP14'!$A$55,(IF(G4294=6,'ANEXO RP14'!$A$56,(IF(G4294=7,'ANEXO RP14'!$A$57,(IF(G4294=8,'ANEXO RP14'!$A$58,(IF(G4294=9,'ANEXO RP14'!$A$59,(IF(G4294=10,'ANEXO RP14'!$A$60,(IF(G4294=11,'ANEXO RP14'!$A$61,(IF(G4294=12,'ANEXO RP14'!$A$62,(IF(G4294=13,'ANEXO RP14'!$A$63,(IF(G4294=14,'ANEXO RP14'!$A$64,(IF(G4294=15,'ANEXO RP14'!$A$65,(IF(G4294=16,'ANEXO RP14'!$A$66," ")))))))))))))))))))))))))))))))</f>
        <v xml:space="preserve"> </v>
      </c>
      <c r="I4294" s="106"/>
      <c r="J4294" s="114"/>
      <c r="K4294" s="91"/>
    </row>
    <row r="4295" spans="1:11" s="30" customFormat="1" ht="41.25" customHeight="1" thickBot="1" x14ac:dyDescent="0.3">
      <c r="A4295" s="113"/>
      <c r="B4295" s="93"/>
      <c r="C4295" s="55"/>
      <c r="D4295" s="94" t="e">
        <f>VLOOKUP($C4294:$C$5004,$C$27:$D$5004,2,0)</f>
        <v>#N/A</v>
      </c>
      <c r="E4295" s="99"/>
      <c r="F4295" s="60" t="e">
        <f>VLOOKUP($E4295:$E$5004,'PLANO DE APLICAÇÃO'!$A$5:$B$1002,2,0)</f>
        <v>#N/A</v>
      </c>
      <c r="G4295" s="28"/>
      <c r="H4295" s="29" t="str">
        <f>IF(G4295=1,'ANEXO RP14'!$A$51,(IF(G4295=2,'ANEXO RP14'!$A$52,(IF(G4295=3,'ANEXO RP14'!$A$53,(IF(G4295=4,'ANEXO RP14'!$A$54,(IF(G4295=5,'ANEXO RP14'!$A$55,(IF(G4295=6,'ANEXO RP14'!$A$56,(IF(G4295=7,'ANEXO RP14'!$A$57,(IF(G4295=8,'ANEXO RP14'!$A$58,(IF(G4295=9,'ANEXO RP14'!$A$59,(IF(G4295=10,'ANEXO RP14'!$A$60,(IF(G4295=11,'ANEXO RP14'!$A$61,(IF(G4295=12,'ANEXO RP14'!$A$62,(IF(G4295=13,'ANEXO RP14'!$A$63,(IF(G4295=14,'ANEXO RP14'!$A$64,(IF(G4295=15,'ANEXO RP14'!$A$65,(IF(G4295=16,'ANEXO RP14'!$A$66," ")))))))))))))))))))))))))))))))</f>
        <v xml:space="preserve"> </v>
      </c>
      <c r="I4295" s="106"/>
      <c r="J4295" s="114"/>
      <c r="K4295" s="91"/>
    </row>
    <row r="4296" spans="1:11" s="30" customFormat="1" ht="41.25" customHeight="1" thickBot="1" x14ac:dyDescent="0.3">
      <c r="A4296" s="113"/>
      <c r="B4296" s="93"/>
      <c r="C4296" s="55"/>
      <c r="D4296" s="94" t="e">
        <f>VLOOKUP($C4295:$C$5004,$C$27:$D$5004,2,0)</f>
        <v>#N/A</v>
      </c>
      <c r="E4296" s="99"/>
      <c r="F4296" s="60" t="e">
        <f>VLOOKUP($E4296:$E$5004,'PLANO DE APLICAÇÃO'!$A$5:$B$1002,2,0)</f>
        <v>#N/A</v>
      </c>
      <c r="G4296" s="28"/>
      <c r="H4296" s="29" t="str">
        <f>IF(G4296=1,'ANEXO RP14'!$A$51,(IF(G4296=2,'ANEXO RP14'!$A$52,(IF(G4296=3,'ANEXO RP14'!$A$53,(IF(G4296=4,'ANEXO RP14'!$A$54,(IF(G4296=5,'ANEXO RP14'!$A$55,(IF(G4296=6,'ANEXO RP14'!$A$56,(IF(G4296=7,'ANEXO RP14'!$A$57,(IF(G4296=8,'ANEXO RP14'!$A$58,(IF(G4296=9,'ANEXO RP14'!$A$59,(IF(G4296=10,'ANEXO RP14'!$A$60,(IF(G4296=11,'ANEXO RP14'!$A$61,(IF(G4296=12,'ANEXO RP14'!$A$62,(IF(G4296=13,'ANEXO RP14'!$A$63,(IF(G4296=14,'ANEXO RP14'!$A$64,(IF(G4296=15,'ANEXO RP14'!$A$65,(IF(G4296=16,'ANEXO RP14'!$A$66," ")))))))))))))))))))))))))))))))</f>
        <v xml:space="preserve"> </v>
      </c>
      <c r="I4296" s="106"/>
      <c r="J4296" s="114"/>
      <c r="K4296" s="91"/>
    </row>
    <row r="4297" spans="1:11" s="30" customFormat="1" ht="41.25" customHeight="1" thickBot="1" x14ac:dyDescent="0.3">
      <c r="A4297" s="113"/>
      <c r="B4297" s="93"/>
      <c r="C4297" s="55"/>
      <c r="D4297" s="94" t="e">
        <f>VLOOKUP($C4296:$C$5004,$C$27:$D$5004,2,0)</f>
        <v>#N/A</v>
      </c>
      <c r="E4297" s="99"/>
      <c r="F4297" s="60" t="e">
        <f>VLOOKUP($E4297:$E$5004,'PLANO DE APLICAÇÃO'!$A$5:$B$1002,2,0)</f>
        <v>#N/A</v>
      </c>
      <c r="G4297" s="28"/>
      <c r="H4297" s="29" t="str">
        <f>IF(G4297=1,'ANEXO RP14'!$A$51,(IF(G4297=2,'ANEXO RP14'!$A$52,(IF(G4297=3,'ANEXO RP14'!$A$53,(IF(G4297=4,'ANEXO RP14'!$A$54,(IF(G4297=5,'ANEXO RP14'!$A$55,(IF(G4297=6,'ANEXO RP14'!$A$56,(IF(G4297=7,'ANEXO RP14'!$A$57,(IF(G4297=8,'ANEXO RP14'!$A$58,(IF(G4297=9,'ANEXO RP14'!$A$59,(IF(G4297=10,'ANEXO RP14'!$A$60,(IF(G4297=11,'ANEXO RP14'!$A$61,(IF(G4297=12,'ANEXO RP14'!$A$62,(IF(G4297=13,'ANEXO RP14'!$A$63,(IF(G4297=14,'ANEXO RP14'!$A$64,(IF(G4297=15,'ANEXO RP14'!$A$65,(IF(G4297=16,'ANEXO RP14'!$A$66," ")))))))))))))))))))))))))))))))</f>
        <v xml:space="preserve"> </v>
      </c>
      <c r="I4297" s="106"/>
      <c r="J4297" s="114"/>
      <c r="K4297" s="91"/>
    </row>
    <row r="4298" spans="1:11" s="30" customFormat="1" ht="41.25" customHeight="1" thickBot="1" x14ac:dyDescent="0.3">
      <c r="A4298" s="113"/>
      <c r="B4298" s="93"/>
      <c r="C4298" s="55"/>
      <c r="D4298" s="94" t="e">
        <f>VLOOKUP($C4297:$C$5004,$C$27:$D$5004,2,0)</f>
        <v>#N/A</v>
      </c>
      <c r="E4298" s="99"/>
      <c r="F4298" s="60" t="e">
        <f>VLOOKUP($E4298:$E$5004,'PLANO DE APLICAÇÃO'!$A$5:$B$1002,2,0)</f>
        <v>#N/A</v>
      </c>
      <c r="G4298" s="28"/>
      <c r="H4298" s="29" t="str">
        <f>IF(G4298=1,'ANEXO RP14'!$A$51,(IF(G4298=2,'ANEXO RP14'!$A$52,(IF(G4298=3,'ANEXO RP14'!$A$53,(IF(G4298=4,'ANEXO RP14'!$A$54,(IF(G4298=5,'ANEXO RP14'!$A$55,(IF(G4298=6,'ANEXO RP14'!$A$56,(IF(G4298=7,'ANEXO RP14'!$A$57,(IF(G4298=8,'ANEXO RP14'!$A$58,(IF(G4298=9,'ANEXO RP14'!$A$59,(IF(G4298=10,'ANEXO RP14'!$A$60,(IF(G4298=11,'ANEXO RP14'!$A$61,(IF(G4298=12,'ANEXO RP14'!$A$62,(IF(G4298=13,'ANEXO RP14'!$A$63,(IF(G4298=14,'ANEXO RP14'!$A$64,(IF(G4298=15,'ANEXO RP14'!$A$65,(IF(G4298=16,'ANEXO RP14'!$A$66," ")))))))))))))))))))))))))))))))</f>
        <v xml:space="preserve"> </v>
      </c>
      <c r="I4298" s="106"/>
      <c r="J4298" s="114"/>
      <c r="K4298" s="91"/>
    </row>
    <row r="4299" spans="1:11" s="30" customFormat="1" ht="41.25" customHeight="1" thickBot="1" x14ac:dyDescent="0.3">
      <c r="A4299" s="113"/>
      <c r="B4299" s="93"/>
      <c r="C4299" s="55"/>
      <c r="D4299" s="94" t="e">
        <f>VLOOKUP($C4298:$C$5004,$C$27:$D$5004,2,0)</f>
        <v>#N/A</v>
      </c>
      <c r="E4299" s="99"/>
      <c r="F4299" s="60" t="e">
        <f>VLOOKUP($E4299:$E$5004,'PLANO DE APLICAÇÃO'!$A$5:$B$1002,2,0)</f>
        <v>#N/A</v>
      </c>
      <c r="G4299" s="28"/>
      <c r="H4299" s="29" t="str">
        <f>IF(G4299=1,'ANEXO RP14'!$A$51,(IF(G4299=2,'ANEXO RP14'!$A$52,(IF(G4299=3,'ANEXO RP14'!$A$53,(IF(G4299=4,'ANEXO RP14'!$A$54,(IF(G4299=5,'ANEXO RP14'!$A$55,(IF(G4299=6,'ANEXO RP14'!$A$56,(IF(G4299=7,'ANEXO RP14'!$A$57,(IF(G4299=8,'ANEXO RP14'!$A$58,(IF(G4299=9,'ANEXO RP14'!$A$59,(IF(G4299=10,'ANEXO RP14'!$A$60,(IF(G4299=11,'ANEXO RP14'!$A$61,(IF(G4299=12,'ANEXO RP14'!$A$62,(IF(G4299=13,'ANEXO RP14'!$A$63,(IF(G4299=14,'ANEXO RP14'!$A$64,(IF(G4299=15,'ANEXO RP14'!$A$65,(IF(G4299=16,'ANEXO RP14'!$A$66," ")))))))))))))))))))))))))))))))</f>
        <v xml:space="preserve"> </v>
      </c>
      <c r="I4299" s="106"/>
      <c r="J4299" s="114"/>
      <c r="K4299" s="91"/>
    </row>
    <row r="4300" spans="1:11" s="30" customFormat="1" ht="41.25" customHeight="1" thickBot="1" x14ac:dyDescent="0.3">
      <c r="A4300" s="113"/>
      <c r="B4300" s="93"/>
      <c r="C4300" s="55"/>
      <c r="D4300" s="94" t="e">
        <f>VLOOKUP($C4299:$C$5004,$C$27:$D$5004,2,0)</f>
        <v>#N/A</v>
      </c>
      <c r="E4300" s="99"/>
      <c r="F4300" s="60" t="e">
        <f>VLOOKUP($E4300:$E$5004,'PLANO DE APLICAÇÃO'!$A$5:$B$1002,2,0)</f>
        <v>#N/A</v>
      </c>
      <c r="G4300" s="28"/>
      <c r="H4300" s="29" t="str">
        <f>IF(G4300=1,'ANEXO RP14'!$A$51,(IF(G4300=2,'ANEXO RP14'!$A$52,(IF(G4300=3,'ANEXO RP14'!$A$53,(IF(G4300=4,'ANEXO RP14'!$A$54,(IF(G4300=5,'ANEXO RP14'!$A$55,(IF(G4300=6,'ANEXO RP14'!$A$56,(IF(G4300=7,'ANEXO RP14'!$A$57,(IF(G4300=8,'ANEXO RP14'!$A$58,(IF(G4300=9,'ANEXO RP14'!$A$59,(IF(G4300=10,'ANEXO RP14'!$A$60,(IF(G4300=11,'ANEXO RP14'!$A$61,(IF(G4300=12,'ANEXO RP14'!$A$62,(IF(G4300=13,'ANEXO RP14'!$A$63,(IF(G4300=14,'ANEXO RP14'!$A$64,(IF(G4300=15,'ANEXO RP14'!$A$65,(IF(G4300=16,'ANEXO RP14'!$A$66," ")))))))))))))))))))))))))))))))</f>
        <v xml:space="preserve"> </v>
      </c>
      <c r="I4300" s="106"/>
      <c r="J4300" s="114"/>
      <c r="K4300" s="91"/>
    </row>
    <row r="4301" spans="1:11" s="30" customFormat="1" ht="41.25" customHeight="1" thickBot="1" x14ac:dyDescent="0.3">
      <c r="A4301" s="113"/>
      <c r="B4301" s="93"/>
      <c r="C4301" s="55"/>
      <c r="D4301" s="94" t="e">
        <f>VLOOKUP($C4300:$C$5004,$C$27:$D$5004,2,0)</f>
        <v>#N/A</v>
      </c>
      <c r="E4301" s="99"/>
      <c r="F4301" s="60" t="e">
        <f>VLOOKUP($E4301:$E$5004,'PLANO DE APLICAÇÃO'!$A$5:$B$1002,2,0)</f>
        <v>#N/A</v>
      </c>
      <c r="G4301" s="28"/>
      <c r="H4301" s="29" t="str">
        <f>IF(G4301=1,'ANEXO RP14'!$A$51,(IF(G4301=2,'ANEXO RP14'!$A$52,(IF(G4301=3,'ANEXO RP14'!$A$53,(IF(G4301=4,'ANEXO RP14'!$A$54,(IF(G4301=5,'ANEXO RP14'!$A$55,(IF(G4301=6,'ANEXO RP14'!$A$56,(IF(G4301=7,'ANEXO RP14'!$A$57,(IF(G4301=8,'ANEXO RP14'!$A$58,(IF(G4301=9,'ANEXO RP14'!$A$59,(IF(G4301=10,'ANEXO RP14'!$A$60,(IF(G4301=11,'ANEXO RP14'!$A$61,(IF(G4301=12,'ANEXO RP14'!$A$62,(IF(G4301=13,'ANEXO RP14'!$A$63,(IF(G4301=14,'ANEXO RP14'!$A$64,(IF(G4301=15,'ANEXO RP14'!$A$65,(IF(G4301=16,'ANEXO RP14'!$A$66," ")))))))))))))))))))))))))))))))</f>
        <v xml:space="preserve"> </v>
      </c>
      <c r="I4301" s="106"/>
      <c r="J4301" s="114"/>
      <c r="K4301" s="91"/>
    </row>
    <row r="4302" spans="1:11" s="30" customFormat="1" ht="41.25" customHeight="1" thickBot="1" x14ac:dyDescent="0.3">
      <c r="A4302" s="113"/>
      <c r="B4302" s="93"/>
      <c r="C4302" s="55"/>
      <c r="D4302" s="94" t="e">
        <f>VLOOKUP($C4301:$C$5004,$C$27:$D$5004,2,0)</f>
        <v>#N/A</v>
      </c>
      <c r="E4302" s="99"/>
      <c r="F4302" s="60" t="e">
        <f>VLOOKUP($E4302:$E$5004,'PLANO DE APLICAÇÃO'!$A$5:$B$1002,2,0)</f>
        <v>#N/A</v>
      </c>
      <c r="G4302" s="28"/>
      <c r="H4302" s="29" t="str">
        <f>IF(G4302=1,'ANEXO RP14'!$A$51,(IF(G4302=2,'ANEXO RP14'!$A$52,(IF(G4302=3,'ANEXO RP14'!$A$53,(IF(G4302=4,'ANEXO RP14'!$A$54,(IF(G4302=5,'ANEXO RP14'!$A$55,(IF(G4302=6,'ANEXO RP14'!$A$56,(IF(G4302=7,'ANEXO RP14'!$A$57,(IF(G4302=8,'ANEXO RP14'!$A$58,(IF(G4302=9,'ANEXO RP14'!$A$59,(IF(G4302=10,'ANEXO RP14'!$A$60,(IF(G4302=11,'ANEXO RP14'!$A$61,(IF(G4302=12,'ANEXO RP14'!$A$62,(IF(G4302=13,'ANEXO RP14'!$A$63,(IF(G4302=14,'ANEXO RP14'!$A$64,(IF(G4302=15,'ANEXO RP14'!$A$65,(IF(G4302=16,'ANEXO RP14'!$A$66," ")))))))))))))))))))))))))))))))</f>
        <v xml:space="preserve"> </v>
      </c>
      <c r="I4302" s="106"/>
      <c r="J4302" s="114"/>
      <c r="K4302" s="91"/>
    </row>
    <row r="4303" spans="1:11" s="30" customFormat="1" ht="41.25" customHeight="1" thickBot="1" x14ac:dyDescent="0.3">
      <c r="A4303" s="113"/>
      <c r="B4303" s="93"/>
      <c r="C4303" s="55"/>
      <c r="D4303" s="94" t="e">
        <f>VLOOKUP($C4302:$C$5004,$C$27:$D$5004,2,0)</f>
        <v>#N/A</v>
      </c>
      <c r="E4303" s="99"/>
      <c r="F4303" s="60" t="e">
        <f>VLOOKUP($E4303:$E$5004,'PLANO DE APLICAÇÃO'!$A$5:$B$1002,2,0)</f>
        <v>#N/A</v>
      </c>
      <c r="G4303" s="28"/>
      <c r="H4303" s="29" t="str">
        <f>IF(G4303=1,'ANEXO RP14'!$A$51,(IF(G4303=2,'ANEXO RP14'!$A$52,(IF(G4303=3,'ANEXO RP14'!$A$53,(IF(G4303=4,'ANEXO RP14'!$A$54,(IF(G4303=5,'ANEXO RP14'!$A$55,(IF(G4303=6,'ANEXO RP14'!$A$56,(IF(G4303=7,'ANEXO RP14'!$A$57,(IF(G4303=8,'ANEXO RP14'!$A$58,(IF(G4303=9,'ANEXO RP14'!$A$59,(IF(G4303=10,'ANEXO RP14'!$A$60,(IF(G4303=11,'ANEXO RP14'!$A$61,(IF(G4303=12,'ANEXO RP14'!$A$62,(IF(G4303=13,'ANEXO RP14'!$A$63,(IF(G4303=14,'ANEXO RP14'!$A$64,(IF(G4303=15,'ANEXO RP14'!$A$65,(IF(G4303=16,'ANEXO RP14'!$A$66," ")))))))))))))))))))))))))))))))</f>
        <v xml:space="preserve"> </v>
      </c>
      <c r="I4303" s="106"/>
      <c r="J4303" s="114"/>
      <c r="K4303" s="91"/>
    </row>
    <row r="4304" spans="1:11" s="30" customFormat="1" ht="41.25" customHeight="1" thickBot="1" x14ac:dyDescent="0.3">
      <c r="A4304" s="113"/>
      <c r="B4304" s="93"/>
      <c r="C4304" s="55"/>
      <c r="D4304" s="94" t="e">
        <f>VLOOKUP($C4303:$C$5004,$C$27:$D$5004,2,0)</f>
        <v>#N/A</v>
      </c>
      <c r="E4304" s="99"/>
      <c r="F4304" s="60" t="e">
        <f>VLOOKUP($E4304:$E$5004,'PLANO DE APLICAÇÃO'!$A$5:$B$1002,2,0)</f>
        <v>#N/A</v>
      </c>
      <c r="G4304" s="28"/>
      <c r="H4304" s="29" t="str">
        <f>IF(G4304=1,'ANEXO RP14'!$A$51,(IF(G4304=2,'ANEXO RP14'!$A$52,(IF(G4304=3,'ANEXO RP14'!$A$53,(IF(G4304=4,'ANEXO RP14'!$A$54,(IF(G4304=5,'ANEXO RP14'!$A$55,(IF(G4304=6,'ANEXO RP14'!$A$56,(IF(G4304=7,'ANEXO RP14'!$A$57,(IF(G4304=8,'ANEXO RP14'!$A$58,(IF(G4304=9,'ANEXO RP14'!$A$59,(IF(G4304=10,'ANEXO RP14'!$A$60,(IF(G4304=11,'ANEXO RP14'!$A$61,(IF(G4304=12,'ANEXO RP14'!$A$62,(IF(G4304=13,'ANEXO RP14'!$A$63,(IF(G4304=14,'ANEXO RP14'!$A$64,(IF(G4304=15,'ANEXO RP14'!$A$65,(IF(G4304=16,'ANEXO RP14'!$A$66," ")))))))))))))))))))))))))))))))</f>
        <v xml:space="preserve"> </v>
      </c>
      <c r="I4304" s="106"/>
      <c r="J4304" s="114"/>
      <c r="K4304" s="91"/>
    </row>
    <row r="4305" spans="1:11" s="30" customFormat="1" ht="41.25" customHeight="1" thickBot="1" x14ac:dyDescent="0.3">
      <c r="A4305" s="113"/>
      <c r="B4305" s="93"/>
      <c r="C4305" s="55"/>
      <c r="D4305" s="94" t="e">
        <f>VLOOKUP($C4304:$C$5004,$C$27:$D$5004,2,0)</f>
        <v>#N/A</v>
      </c>
      <c r="E4305" s="99"/>
      <c r="F4305" s="60" t="e">
        <f>VLOOKUP($E4305:$E$5004,'PLANO DE APLICAÇÃO'!$A$5:$B$1002,2,0)</f>
        <v>#N/A</v>
      </c>
      <c r="G4305" s="28"/>
      <c r="H4305" s="29" t="str">
        <f>IF(G4305=1,'ANEXO RP14'!$A$51,(IF(G4305=2,'ANEXO RP14'!$A$52,(IF(G4305=3,'ANEXO RP14'!$A$53,(IF(G4305=4,'ANEXO RP14'!$A$54,(IF(G4305=5,'ANEXO RP14'!$A$55,(IF(G4305=6,'ANEXO RP14'!$A$56,(IF(G4305=7,'ANEXO RP14'!$A$57,(IF(G4305=8,'ANEXO RP14'!$A$58,(IF(G4305=9,'ANEXO RP14'!$A$59,(IF(G4305=10,'ANEXO RP14'!$A$60,(IF(G4305=11,'ANEXO RP14'!$A$61,(IF(G4305=12,'ANEXO RP14'!$A$62,(IF(G4305=13,'ANEXO RP14'!$A$63,(IF(G4305=14,'ANEXO RP14'!$A$64,(IF(G4305=15,'ANEXO RP14'!$A$65,(IF(G4305=16,'ANEXO RP14'!$A$66," ")))))))))))))))))))))))))))))))</f>
        <v xml:space="preserve"> </v>
      </c>
      <c r="I4305" s="106"/>
      <c r="J4305" s="114"/>
      <c r="K4305" s="91"/>
    </row>
    <row r="4306" spans="1:11" s="30" customFormat="1" ht="41.25" customHeight="1" thickBot="1" x14ac:dyDescent="0.3">
      <c r="A4306" s="113"/>
      <c r="B4306" s="93"/>
      <c r="C4306" s="55"/>
      <c r="D4306" s="94" t="e">
        <f>VLOOKUP($C4305:$C$5004,$C$27:$D$5004,2,0)</f>
        <v>#N/A</v>
      </c>
      <c r="E4306" s="99"/>
      <c r="F4306" s="60" t="e">
        <f>VLOOKUP($E4306:$E$5004,'PLANO DE APLICAÇÃO'!$A$5:$B$1002,2,0)</f>
        <v>#N/A</v>
      </c>
      <c r="G4306" s="28"/>
      <c r="H4306" s="29" t="str">
        <f>IF(G4306=1,'ANEXO RP14'!$A$51,(IF(G4306=2,'ANEXO RP14'!$A$52,(IF(G4306=3,'ANEXO RP14'!$A$53,(IF(G4306=4,'ANEXO RP14'!$A$54,(IF(G4306=5,'ANEXO RP14'!$A$55,(IF(G4306=6,'ANEXO RP14'!$A$56,(IF(G4306=7,'ANEXO RP14'!$A$57,(IF(G4306=8,'ANEXO RP14'!$A$58,(IF(G4306=9,'ANEXO RP14'!$A$59,(IF(G4306=10,'ANEXO RP14'!$A$60,(IF(G4306=11,'ANEXO RP14'!$A$61,(IF(G4306=12,'ANEXO RP14'!$A$62,(IF(G4306=13,'ANEXO RP14'!$A$63,(IF(G4306=14,'ANEXO RP14'!$A$64,(IF(G4306=15,'ANEXO RP14'!$A$65,(IF(G4306=16,'ANEXO RP14'!$A$66," ")))))))))))))))))))))))))))))))</f>
        <v xml:space="preserve"> </v>
      </c>
      <c r="I4306" s="106"/>
      <c r="J4306" s="114"/>
      <c r="K4306" s="91"/>
    </row>
    <row r="4307" spans="1:11" s="30" customFormat="1" ht="41.25" customHeight="1" thickBot="1" x14ac:dyDescent="0.3">
      <c r="A4307" s="113"/>
      <c r="B4307" s="93"/>
      <c r="C4307" s="55"/>
      <c r="D4307" s="94" t="e">
        <f>VLOOKUP($C4306:$C$5004,$C$27:$D$5004,2,0)</f>
        <v>#N/A</v>
      </c>
      <c r="E4307" s="99"/>
      <c r="F4307" s="60" t="e">
        <f>VLOOKUP($E4307:$E$5004,'PLANO DE APLICAÇÃO'!$A$5:$B$1002,2,0)</f>
        <v>#N/A</v>
      </c>
      <c r="G4307" s="28"/>
      <c r="H4307" s="29" t="str">
        <f>IF(G4307=1,'ANEXO RP14'!$A$51,(IF(G4307=2,'ANEXO RP14'!$A$52,(IF(G4307=3,'ANEXO RP14'!$A$53,(IF(G4307=4,'ANEXO RP14'!$A$54,(IF(G4307=5,'ANEXO RP14'!$A$55,(IF(G4307=6,'ANEXO RP14'!$A$56,(IF(G4307=7,'ANEXO RP14'!$A$57,(IF(G4307=8,'ANEXO RP14'!$A$58,(IF(G4307=9,'ANEXO RP14'!$A$59,(IF(G4307=10,'ANEXO RP14'!$A$60,(IF(G4307=11,'ANEXO RP14'!$A$61,(IF(G4307=12,'ANEXO RP14'!$A$62,(IF(G4307=13,'ANEXO RP14'!$A$63,(IF(G4307=14,'ANEXO RP14'!$A$64,(IF(G4307=15,'ANEXO RP14'!$A$65,(IF(G4307=16,'ANEXO RP14'!$A$66," ")))))))))))))))))))))))))))))))</f>
        <v xml:space="preserve"> </v>
      </c>
      <c r="I4307" s="106"/>
      <c r="J4307" s="114"/>
      <c r="K4307" s="91"/>
    </row>
    <row r="4308" spans="1:11" s="30" customFormat="1" ht="41.25" customHeight="1" thickBot="1" x14ac:dyDescent="0.3">
      <c r="A4308" s="113"/>
      <c r="B4308" s="93"/>
      <c r="C4308" s="55"/>
      <c r="D4308" s="94" t="e">
        <f>VLOOKUP($C4307:$C$5004,$C$27:$D$5004,2,0)</f>
        <v>#N/A</v>
      </c>
      <c r="E4308" s="99"/>
      <c r="F4308" s="60" t="e">
        <f>VLOOKUP($E4308:$E$5004,'PLANO DE APLICAÇÃO'!$A$5:$B$1002,2,0)</f>
        <v>#N/A</v>
      </c>
      <c r="G4308" s="28"/>
      <c r="H4308" s="29" t="str">
        <f>IF(G4308=1,'ANEXO RP14'!$A$51,(IF(G4308=2,'ANEXO RP14'!$A$52,(IF(G4308=3,'ANEXO RP14'!$A$53,(IF(G4308=4,'ANEXO RP14'!$A$54,(IF(G4308=5,'ANEXO RP14'!$A$55,(IF(G4308=6,'ANEXO RP14'!$A$56,(IF(G4308=7,'ANEXO RP14'!$A$57,(IF(G4308=8,'ANEXO RP14'!$A$58,(IF(G4308=9,'ANEXO RP14'!$A$59,(IF(G4308=10,'ANEXO RP14'!$A$60,(IF(G4308=11,'ANEXO RP14'!$A$61,(IF(G4308=12,'ANEXO RP14'!$A$62,(IF(G4308=13,'ANEXO RP14'!$A$63,(IF(G4308=14,'ANEXO RP14'!$A$64,(IF(G4308=15,'ANEXO RP14'!$A$65,(IF(G4308=16,'ANEXO RP14'!$A$66," ")))))))))))))))))))))))))))))))</f>
        <v xml:space="preserve"> </v>
      </c>
      <c r="I4308" s="106"/>
      <c r="J4308" s="114"/>
      <c r="K4308" s="91"/>
    </row>
    <row r="4309" spans="1:11" s="30" customFormat="1" ht="41.25" customHeight="1" thickBot="1" x14ac:dyDescent="0.3">
      <c r="A4309" s="113"/>
      <c r="B4309" s="93"/>
      <c r="C4309" s="55"/>
      <c r="D4309" s="94" t="e">
        <f>VLOOKUP($C4308:$C$5004,$C$27:$D$5004,2,0)</f>
        <v>#N/A</v>
      </c>
      <c r="E4309" s="99"/>
      <c r="F4309" s="60" t="e">
        <f>VLOOKUP($E4309:$E$5004,'PLANO DE APLICAÇÃO'!$A$5:$B$1002,2,0)</f>
        <v>#N/A</v>
      </c>
      <c r="G4309" s="28"/>
      <c r="H4309" s="29" t="str">
        <f>IF(G4309=1,'ANEXO RP14'!$A$51,(IF(G4309=2,'ANEXO RP14'!$A$52,(IF(G4309=3,'ANEXO RP14'!$A$53,(IF(G4309=4,'ANEXO RP14'!$A$54,(IF(G4309=5,'ANEXO RP14'!$A$55,(IF(G4309=6,'ANEXO RP14'!$A$56,(IF(G4309=7,'ANEXO RP14'!$A$57,(IF(G4309=8,'ANEXO RP14'!$A$58,(IF(G4309=9,'ANEXO RP14'!$A$59,(IF(G4309=10,'ANEXO RP14'!$A$60,(IF(G4309=11,'ANEXO RP14'!$A$61,(IF(G4309=12,'ANEXO RP14'!$A$62,(IF(G4309=13,'ANEXO RP14'!$A$63,(IF(G4309=14,'ANEXO RP14'!$A$64,(IF(G4309=15,'ANEXO RP14'!$A$65,(IF(G4309=16,'ANEXO RP14'!$A$66," ")))))))))))))))))))))))))))))))</f>
        <v xml:space="preserve"> </v>
      </c>
      <c r="I4309" s="106"/>
      <c r="J4309" s="114"/>
      <c r="K4309" s="91"/>
    </row>
    <row r="4310" spans="1:11" s="30" customFormat="1" ht="41.25" customHeight="1" thickBot="1" x14ac:dyDescent="0.3">
      <c r="A4310" s="113"/>
      <c r="B4310" s="93"/>
      <c r="C4310" s="55"/>
      <c r="D4310" s="94" t="e">
        <f>VLOOKUP($C4309:$C$5004,$C$27:$D$5004,2,0)</f>
        <v>#N/A</v>
      </c>
      <c r="E4310" s="99"/>
      <c r="F4310" s="60" t="e">
        <f>VLOOKUP($E4310:$E$5004,'PLANO DE APLICAÇÃO'!$A$5:$B$1002,2,0)</f>
        <v>#N/A</v>
      </c>
      <c r="G4310" s="28"/>
      <c r="H4310" s="29" t="str">
        <f>IF(G4310=1,'ANEXO RP14'!$A$51,(IF(G4310=2,'ANEXO RP14'!$A$52,(IF(G4310=3,'ANEXO RP14'!$A$53,(IF(G4310=4,'ANEXO RP14'!$A$54,(IF(G4310=5,'ANEXO RP14'!$A$55,(IF(G4310=6,'ANEXO RP14'!$A$56,(IF(G4310=7,'ANEXO RP14'!$A$57,(IF(G4310=8,'ANEXO RP14'!$A$58,(IF(G4310=9,'ANEXO RP14'!$A$59,(IF(G4310=10,'ANEXO RP14'!$A$60,(IF(G4310=11,'ANEXO RP14'!$A$61,(IF(G4310=12,'ANEXO RP14'!$A$62,(IF(G4310=13,'ANEXO RP14'!$A$63,(IF(G4310=14,'ANEXO RP14'!$A$64,(IF(G4310=15,'ANEXO RP14'!$A$65,(IF(G4310=16,'ANEXO RP14'!$A$66," ")))))))))))))))))))))))))))))))</f>
        <v xml:space="preserve"> </v>
      </c>
      <c r="I4310" s="106"/>
      <c r="J4310" s="114"/>
      <c r="K4310" s="91"/>
    </row>
    <row r="4311" spans="1:11" s="30" customFormat="1" ht="41.25" customHeight="1" thickBot="1" x14ac:dyDescent="0.3">
      <c r="A4311" s="113"/>
      <c r="B4311" s="93"/>
      <c r="C4311" s="55"/>
      <c r="D4311" s="94" t="e">
        <f>VLOOKUP($C4310:$C$5004,$C$27:$D$5004,2,0)</f>
        <v>#N/A</v>
      </c>
      <c r="E4311" s="99"/>
      <c r="F4311" s="60" t="e">
        <f>VLOOKUP($E4311:$E$5004,'PLANO DE APLICAÇÃO'!$A$5:$B$1002,2,0)</f>
        <v>#N/A</v>
      </c>
      <c r="G4311" s="28"/>
      <c r="H4311" s="29" t="str">
        <f>IF(G4311=1,'ANEXO RP14'!$A$51,(IF(G4311=2,'ANEXO RP14'!$A$52,(IF(G4311=3,'ANEXO RP14'!$A$53,(IF(G4311=4,'ANEXO RP14'!$A$54,(IF(G4311=5,'ANEXO RP14'!$A$55,(IF(G4311=6,'ANEXO RP14'!$A$56,(IF(G4311=7,'ANEXO RP14'!$A$57,(IF(G4311=8,'ANEXO RP14'!$A$58,(IF(G4311=9,'ANEXO RP14'!$A$59,(IF(G4311=10,'ANEXO RP14'!$A$60,(IF(G4311=11,'ANEXO RP14'!$A$61,(IF(G4311=12,'ANEXO RP14'!$A$62,(IF(G4311=13,'ANEXO RP14'!$A$63,(IF(G4311=14,'ANEXO RP14'!$A$64,(IF(G4311=15,'ANEXO RP14'!$A$65,(IF(G4311=16,'ANEXO RP14'!$A$66," ")))))))))))))))))))))))))))))))</f>
        <v xml:space="preserve"> </v>
      </c>
      <c r="I4311" s="106"/>
      <c r="J4311" s="114"/>
      <c r="K4311" s="91"/>
    </row>
    <row r="4312" spans="1:11" s="30" customFormat="1" ht="41.25" customHeight="1" thickBot="1" x14ac:dyDescent="0.3">
      <c r="A4312" s="113"/>
      <c r="B4312" s="93"/>
      <c r="C4312" s="55"/>
      <c r="D4312" s="94" t="e">
        <f>VLOOKUP($C4311:$C$5004,$C$27:$D$5004,2,0)</f>
        <v>#N/A</v>
      </c>
      <c r="E4312" s="99"/>
      <c r="F4312" s="60" t="e">
        <f>VLOOKUP($E4312:$E$5004,'PLANO DE APLICAÇÃO'!$A$5:$B$1002,2,0)</f>
        <v>#N/A</v>
      </c>
      <c r="G4312" s="28"/>
      <c r="H4312" s="29" t="str">
        <f>IF(G4312=1,'ANEXO RP14'!$A$51,(IF(G4312=2,'ANEXO RP14'!$A$52,(IF(G4312=3,'ANEXO RP14'!$A$53,(IF(G4312=4,'ANEXO RP14'!$A$54,(IF(G4312=5,'ANEXO RP14'!$A$55,(IF(G4312=6,'ANEXO RP14'!$A$56,(IF(G4312=7,'ANEXO RP14'!$A$57,(IF(G4312=8,'ANEXO RP14'!$A$58,(IF(G4312=9,'ANEXO RP14'!$A$59,(IF(G4312=10,'ANEXO RP14'!$A$60,(IF(G4312=11,'ANEXO RP14'!$A$61,(IF(G4312=12,'ANEXO RP14'!$A$62,(IF(G4312=13,'ANEXO RP14'!$A$63,(IF(G4312=14,'ANEXO RP14'!$A$64,(IF(G4312=15,'ANEXO RP14'!$A$65,(IF(G4312=16,'ANEXO RP14'!$A$66," ")))))))))))))))))))))))))))))))</f>
        <v xml:space="preserve"> </v>
      </c>
      <c r="I4312" s="106"/>
      <c r="J4312" s="114"/>
      <c r="K4312" s="91"/>
    </row>
    <row r="4313" spans="1:11" s="30" customFormat="1" ht="41.25" customHeight="1" thickBot="1" x14ac:dyDescent="0.3">
      <c r="A4313" s="113"/>
      <c r="B4313" s="93"/>
      <c r="C4313" s="55"/>
      <c r="D4313" s="94" t="e">
        <f>VLOOKUP($C4312:$C$5004,$C$27:$D$5004,2,0)</f>
        <v>#N/A</v>
      </c>
      <c r="E4313" s="99"/>
      <c r="F4313" s="60" t="e">
        <f>VLOOKUP($E4313:$E$5004,'PLANO DE APLICAÇÃO'!$A$5:$B$1002,2,0)</f>
        <v>#N/A</v>
      </c>
      <c r="G4313" s="28"/>
      <c r="H4313" s="29" t="str">
        <f>IF(G4313=1,'ANEXO RP14'!$A$51,(IF(G4313=2,'ANEXO RP14'!$A$52,(IF(G4313=3,'ANEXO RP14'!$A$53,(IF(G4313=4,'ANEXO RP14'!$A$54,(IF(G4313=5,'ANEXO RP14'!$A$55,(IF(G4313=6,'ANEXO RP14'!$A$56,(IF(G4313=7,'ANEXO RP14'!$A$57,(IF(G4313=8,'ANEXO RP14'!$A$58,(IF(G4313=9,'ANEXO RP14'!$A$59,(IF(G4313=10,'ANEXO RP14'!$A$60,(IF(G4313=11,'ANEXO RP14'!$A$61,(IF(G4313=12,'ANEXO RP14'!$A$62,(IF(G4313=13,'ANEXO RP14'!$A$63,(IF(G4313=14,'ANEXO RP14'!$A$64,(IF(G4313=15,'ANEXO RP14'!$A$65,(IF(G4313=16,'ANEXO RP14'!$A$66," ")))))))))))))))))))))))))))))))</f>
        <v xml:space="preserve"> </v>
      </c>
      <c r="I4313" s="106"/>
      <c r="J4313" s="114"/>
      <c r="K4313" s="91"/>
    </row>
    <row r="4314" spans="1:11" s="30" customFormat="1" ht="41.25" customHeight="1" thickBot="1" x14ac:dyDescent="0.3">
      <c r="A4314" s="113"/>
      <c r="B4314" s="93"/>
      <c r="C4314" s="55"/>
      <c r="D4314" s="94" t="e">
        <f>VLOOKUP($C4313:$C$5004,$C$27:$D$5004,2,0)</f>
        <v>#N/A</v>
      </c>
      <c r="E4314" s="99"/>
      <c r="F4314" s="60" t="e">
        <f>VLOOKUP($E4314:$E$5004,'PLANO DE APLICAÇÃO'!$A$5:$B$1002,2,0)</f>
        <v>#N/A</v>
      </c>
      <c r="G4314" s="28"/>
      <c r="H4314" s="29" t="str">
        <f>IF(G4314=1,'ANEXO RP14'!$A$51,(IF(G4314=2,'ANEXO RP14'!$A$52,(IF(G4314=3,'ANEXO RP14'!$A$53,(IF(G4314=4,'ANEXO RP14'!$A$54,(IF(G4314=5,'ANEXO RP14'!$A$55,(IF(G4314=6,'ANEXO RP14'!$A$56,(IF(G4314=7,'ANEXO RP14'!$A$57,(IF(G4314=8,'ANEXO RP14'!$A$58,(IF(G4314=9,'ANEXO RP14'!$A$59,(IF(G4314=10,'ANEXO RP14'!$A$60,(IF(G4314=11,'ANEXO RP14'!$A$61,(IF(G4314=12,'ANEXO RP14'!$A$62,(IF(G4314=13,'ANEXO RP14'!$A$63,(IF(G4314=14,'ANEXO RP14'!$A$64,(IF(G4314=15,'ANEXO RP14'!$A$65,(IF(G4314=16,'ANEXO RP14'!$A$66," ")))))))))))))))))))))))))))))))</f>
        <v xml:space="preserve"> </v>
      </c>
      <c r="I4314" s="106"/>
      <c r="J4314" s="114"/>
      <c r="K4314" s="91"/>
    </row>
    <row r="4315" spans="1:11" s="30" customFormat="1" ht="41.25" customHeight="1" thickBot="1" x14ac:dyDescent="0.3">
      <c r="A4315" s="113"/>
      <c r="B4315" s="93"/>
      <c r="C4315" s="55"/>
      <c r="D4315" s="94" t="e">
        <f>VLOOKUP($C4314:$C$5004,$C$27:$D$5004,2,0)</f>
        <v>#N/A</v>
      </c>
      <c r="E4315" s="99"/>
      <c r="F4315" s="60" t="e">
        <f>VLOOKUP($E4315:$E$5004,'PLANO DE APLICAÇÃO'!$A$5:$B$1002,2,0)</f>
        <v>#N/A</v>
      </c>
      <c r="G4315" s="28"/>
      <c r="H4315" s="29" t="str">
        <f>IF(G4315=1,'ANEXO RP14'!$A$51,(IF(G4315=2,'ANEXO RP14'!$A$52,(IF(G4315=3,'ANEXO RP14'!$A$53,(IF(G4315=4,'ANEXO RP14'!$A$54,(IF(G4315=5,'ANEXO RP14'!$A$55,(IF(G4315=6,'ANEXO RP14'!$A$56,(IF(G4315=7,'ANEXO RP14'!$A$57,(IF(G4315=8,'ANEXO RP14'!$A$58,(IF(G4315=9,'ANEXO RP14'!$A$59,(IF(G4315=10,'ANEXO RP14'!$A$60,(IF(G4315=11,'ANEXO RP14'!$A$61,(IF(G4315=12,'ANEXO RP14'!$A$62,(IF(G4315=13,'ANEXO RP14'!$A$63,(IF(G4315=14,'ANEXO RP14'!$A$64,(IF(G4315=15,'ANEXO RP14'!$A$65,(IF(G4315=16,'ANEXO RP14'!$A$66," ")))))))))))))))))))))))))))))))</f>
        <v xml:space="preserve"> </v>
      </c>
      <c r="I4315" s="106"/>
      <c r="J4315" s="114"/>
      <c r="K4315" s="91"/>
    </row>
    <row r="4316" spans="1:11" s="30" customFormat="1" ht="41.25" customHeight="1" thickBot="1" x14ac:dyDescent="0.3">
      <c r="A4316" s="113"/>
      <c r="B4316" s="93"/>
      <c r="C4316" s="55"/>
      <c r="D4316" s="94" t="e">
        <f>VLOOKUP($C4315:$C$5004,$C$27:$D$5004,2,0)</f>
        <v>#N/A</v>
      </c>
      <c r="E4316" s="99"/>
      <c r="F4316" s="60" t="e">
        <f>VLOOKUP($E4316:$E$5004,'PLANO DE APLICAÇÃO'!$A$5:$B$1002,2,0)</f>
        <v>#N/A</v>
      </c>
      <c r="G4316" s="28"/>
      <c r="H4316" s="29" t="str">
        <f>IF(G4316=1,'ANEXO RP14'!$A$51,(IF(G4316=2,'ANEXO RP14'!$A$52,(IF(G4316=3,'ANEXO RP14'!$A$53,(IF(G4316=4,'ANEXO RP14'!$A$54,(IF(G4316=5,'ANEXO RP14'!$A$55,(IF(G4316=6,'ANEXO RP14'!$A$56,(IF(G4316=7,'ANEXO RP14'!$A$57,(IF(G4316=8,'ANEXO RP14'!$A$58,(IF(G4316=9,'ANEXO RP14'!$A$59,(IF(G4316=10,'ANEXO RP14'!$A$60,(IF(G4316=11,'ANEXO RP14'!$A$61,(IF(G4316=12,'ANEXO RP14'!$A$62,(IF(G4316=13,'ANEXO RP14'!$A$63,(IF(G4316=14,'ANEXO RP14'!$A$64,(IF(G4316=15,'ANEXO RP14'!$A$65,(IF(G4316=16,'ANEXO RP14'!$A$66," ")))))))))))))))))))))))))))))))</f>
        <v xml:space="preserve"> </v>
      </c>
      <c r="I4316" s="106"/>
      <c r="J4316" s="114"/>
      <c r="K4316" s="91"/>
    </row>
    <row r="4317" spans="1:11" s="30" customFormat="1" ht="41.25" customHeight="1" thickBot="1" x14ac:dyDescent="0.3">
      <c r="A4317" s="113"/>
      <c r="B4317" s="93"/>
      <c r="C4317" s="55"/>
      <c r="D4317" s="94" t="e">
        <f>VLOOKUP($C4316:$C$5004,$C$27:$D$5004,2,0)</f>
        <v>#N/A</v>
      </c>
      <c r="E4317" s="99"/>
      <c r="F4317" s="60" t="e">
        <f>VLOOKUP($E4317:$E$5004,'PLANO DE APLICAÇÃO'!$A$5:$B$1002,2,0)</f>
        <v>#N/A</v>
      </c>
      <c r="G4317" s="28"/>
      <c r="H4317" s="29" t="str">
        <f>IF(G4317=1,'ANEXO RP14'!$A$51,(IF(G4317=2,'ANEXO RP14'!$A$52,(IF(G4317=3,'ANEXO RP14'!$A$53,(IF(G4317=4,'ANEXO RP14'!$A$54,(IF(G4317=5,'ANEXO RP14'!$A$55,(IF(G4317=6,'ANEXO RP14'!$A$56,(IF(G4317=7,'ANEXO RP14'!$A$57,(IF(G4317=8,'ANEXO RP14'!$A$58,(IF(G4317=9,'ANEXO RP14'!$A$59,(IF(G4317=10,'ANEXO RP14'!$A$60,(IF(G4317=11,'ANEXO RP14'!$A$61,(IF(G4317=12,'ANEXO RP14'!$A$62,(IF(G4317=13,'ANEXO RP14'!$A$63,(IF(G4317=14,'ANEXO RP14'!$A$64,(IF(G4317=15,'ANEXO RP14'!$A$65,(IF(G4317=16,'ANEXO RP14'!$A$66," ")))))))))))))))))))))))))))))))</f>
        <v xml:space="preserve"> </v>
      </c>
      <c r="I4317" s="106"/>
      <c r="J4317" s="114"/>
      <c r="K4317" s="91"/>
    </row>
    <row r="4318" spans="1:11" s="30" customFormat="1" ht="41.25" customHeight="1" thickBot="1" x14ac:dyDescent="0.3">
      <c r="A4318" s="113"/>
      <c r="B4318" s="93"/>
      <c r="C4318" s="55"/>
      <c r="D4318" s="94" t="e">
        <f>VLOOKUP($C4317:$C$5004,$C$27:$D$5004,2,0)</f>
        <v>#N/A</v>
      </c>
      <c r="E4318" s="99"/>
      <c r="F4318" s="60" t="e">
        <f>VLOOKUP($E4318:$E$5004,'PLANO DE APLICAÇÃO'!$A$5:$B$1002,2,0)</f>
        <v>#N/A</v>
      </c>
      <c r="G4318" s="28"/>
      <c r="H4318" s="29" t="str">
        <f>IF(G4318=1,'ANEXO RP14'!$A$51,(IF(G4318=2,'ANEXO RP14'!$A$52,(IF(G4318=3,'ANEXO RP14'!$A$53,(IF(G4318=4,'ANEXO RP14'!$A$54,(IF(G4318=5,'ANEXO RP14'!$A$55,(IF(G4318=6,'ANEXO RP14'!$A$56,(IF(G4318=7,'ANEXO RP14'!$A$57,(IF(G4318=8,'ANEXO RP14'!$A$58,(IF(G4318=9,'ANEXO RP14'!$A$59,(IF(G4318=10,'ANEXO RP14'!$A$60,(IF(G4318=11,'ANEXO RP14'!$A$61,(IF(G4318=12,'ANEXO RP14'!$A$62,(IF(G4318=13,'ANEXO RP14'!$A$63,(IF(G4318=14,'ANEXO RP14'!$A$64,(IF(G4318=15,'ANEXO RP14'!$A$65,(IF(G4318=16,'ANEXO RP14'!$A$66," ")))))))))))))))))))))))))))))))</f>
        <v xml:space="preserve"> </v>
      </c>
      <c r="I4318" s="106"/>
      <c r="J4318" s="114"/>
      <c r="K4318" s="91"/>
    </row>
    <row r="4319" spans="1:11" s="30" customFormat="1" ht="41.25" customHeight="1" thickBot="1" x14ac:dyDescent="0.3">
      <c r="A4319" s="113"/>
      <c r="B4319" s="93"/>
      <c r="C4319" s="55"/>
      <c r="D4319" s="94" t="e">
        <f>VLOOKUP($C4318:$C$5004,$C$27:$D$5004,2,0)</f>
        <v>#N/A</v>
      </c>
      <c r="E4319" s="99"/>
      <c r="F4319" s="60" t="e">
        <f>VLOOKUP($E4319:$E$5004,'PLANO DE APLICAÇÃO'!$A$5:$B$1002,2,0)</f>
        <v>#N/A</v>
      </c>
      <c r="G4319" s="28"/>
      <c r="H4319" s="29" t="str">
        <f>IF(G4319=1,'ANEXO RP14'!$A$51,(IF(G4319=2,'ANEXO RP14'!$A$52,(IF(G4319=3,'ANEXO RP14'!$A$53,(IF(G4319=4,'ANEXO RP14'!$A$54,(IF(G4319=5,'ANEXO RP14'!$A$55,(IF(G4319=6,'ANEXO RP14'!$A$56,(IF(G4319=7,'ANEXO RP14'!$A$57,(IF(G4319=8,'ANEXO RP14'!$A$58,(IF(G4319=9,'ANEXO RP14'!$A$59,(IF(G4319=10,'ANEXO RP14'!$A$60,(IF(G4319=11,'ANEXO RP14'!$A$61,(IF(G4319=12,'ANEXO RP14'!$A$62,(IF(G4319=13,'ANEXO RP14'!$A$63,(IF(G4319=14,'ANEXO RP14'!$A$64,(IF(G4319=15,'ANEXO RP14'!$A$65,(IF(G4319=16,'ANEXO RP14'!$A$66," ")))))))))))))))))))))))))))))))</f>
        <v xml:space="preserve"> </v>
      </c>
      <c r="I4319" s="106"/>
      <c r="J4319" s="114"/>
      <c r="K4319" s="91"/>
    </row>
    <row r="4320" spans="1:11" s="30" customFormat="1" ht="41.25" customHeight="1" thickBot="1" x14ac:dyDescent="0.3">
      <c r="A4320" s="113"/>
      <c r="B4320" s="93"/>
      <c r="C4320" s="55"/>
      <c r="D4320" s="94" t="e">
        <f>VLOOKUP($C4319:$C$5004,$C$27:$D$5004,2,0)</f>
        <v>#N/A</v>
      </c>
      <c r="E4320" s="99"/>
      <c r="F4320" s="60" t="e">
        <f>VLOOKUP($E4320:$E$5004,'PLANO DE APLICAÇÃO'!$A$5:$B$1002,2,0)</f>
        <v>#N/A</v>
      </c>
      <c r="G4320" s="28"/>
      <c r="H4320" s="29" t="str">
        <f>IF(G4320=1,'ANEXO RP14'!$A$51,(IF(G4320=2,'ANEXO RP14'!$A$52,(IF(G4320=3,'ANEXO RP14'!$A$53,(IF(G4320=4,'ANEXO RP14'!$A$54,(IF(G4320=5,'ANEXO RP14'!$A$55,(IF(G4320=6,'ANEXO RP14'!$A$56,(IF(G4320=7,'ANEXO RP14'!$A$57,(IF(G4320=8,'ANEXO RP14'!$A$58,(IF(G4320=9,'ANEXO RP14'!$A$59,(IF(G4320=10,'ANEXO RP14'!$A$60,(IF(G4320=11,'ANEXO RP14'!$A$61,(IF(G4320=12,'ANEXO RP14'!$A$62,(IF(G4320=13,'ANEXO RP14'!$A$63,(IF(G4320=14,'ANEXO RP14'!$A$64,(IF(G4320=15,'ANEXO RP14'!$A$65,(IF(G4320=16,'ANEXO RP14'!$A$66," ")))))))))))))))))))))))))))))))</f>
        <v xml:space="preserve"> </v>
      </c>
      <c r="I4320" s="106"/>
      <c r="J4320" s="114"/>
      <c r="K4320" s="91"/>
    </row>
    <row r="4321" spans="1:11" s="30" customFormat="1" ht="41.25" customHeight="1" thickBot="1" x14ac:dyDescent="0.3">
      <c r="A4321" s="113"/>
      <c r="B4321" s="93"/>
      <c r="C4321" s="55"/>
      <c r="D4321" s="94" t="e">
        <f>VLOOKUP($C4320:$C$5004,$C$27:$D$5004,2,0)</f>
        <v>#N/A</v>
      </c>
      <c r="E4321" s="99"/>
      <c r="F4321" s="60" t="e">
        <f>VLOOKUP($E4321:$E$5004,'PLANO DE APLICAÇÃO'!$A$5:$B$1002,2,0)</f>
        <v>#N/A</v>
      </c>
      <c r="G4321" s="28"/>
      <c r="H4321" s="29" t="str">
        <f>IF(G4321=1,'ANEXO RP14'!$A$51,(IF(G4321=2,'ANEXO RP14'!$A$52,(IF(G4321=3,'ANEXO RP14'!$A$53,(IF(G4321=4,'ANEXO RP14'!$A$54,(IF(G4321=5,'ANEXO RP14'!$A$55,(IF(G4321=6,'ANEXO RP14'!$A$56,(IF(G4321=7,'ANEXO RP14'!$A$57,(IF(G4321=8,'ANEXO RP14'!$A$58,(IF(G4321=9,'ANEXO RP14'!$A$59,(IF(G4321=10,'ANEXO RP14'!$A$60,(IF(G4321=11,'ANEXO RP14'!$A$61,(IF(G4321=12,'ANEXO RP14'!$A$62,(IF(G4321=13,'ANEXO RP14'!$A$63,(IF(G4321=14,'ANEXO RP14'!$A$64,(IF(G4321=15,'ANEXO RP14'!$A$65,(IF(G4321=16,'ANEXO RP14'!$A$66," ")))))))))))))))))))))))))))))))</f>
        <v xml:space="preserve"> </v>
      </c>
      <c r="I4321" s="106"/>
      <c r="J4321" s="114"/>
      <c r="K4321" s="91"/>
    </row>
    <row r="4322" spans="1:11" s="30" customFormat="1" ht="41.25" customHeight="1" thickBot="1" x14ac:dyDescent="0.3">
      <c r="A4322" s="113"/>
      <c r="B4322" s="93"/>
      <c r="C4322" s="55"/>
      <c r="D4322" s="94" t="e">
        <f>VLOOKUP($C4321:$C$5004,$C$27:$D$5004,2,0)</f>
        <v>#N/A</v>
      </c>
      <c r="E4322" s="99"/>
      <c r="F4322" s="60" t="e">
        <f>VLOOKUP($E4322:$E$5004,'PLANO DE APLICAÇÃO'!$A$5:$B$1002,2,0)</f>
        <v>#N/A</v>
      </c>
      <c r="G4322" s="28"/>
      <c r="H4322" s="29" t="str">
        <f>IF(G4322=1,'ANEXO RP14'!$A$51,(IF(G4322=2,'ANEXO RP14'!$A$52,(IF(G4322=3,'ANEXO RP14'!$A$53,(IF(G4322=4,'ANEXO RP14'!$A$54,(IF(G4322=5,'ANEXO RP14'!$A$55,(IF(G4322=6,'ANEXO RP14'!$A$56,(IF(G4322=7,'ANEXO RP14'!$A$57,(IF(G4322=8,'ANEXO RP14'!$A$58,(IF(G4322=9,'ANEXO RP14'!$A$59,(IF(G4322=10,'ANEXO RP14'!$A$60,(IF(G4322=11,'ANEXO RP14'!$A$61,(IF(G4322=12,'ANEXO RP14'!$A$62,(IF(G4322=13,'ANEXO RP14'!$A$63,(IF(G4322=14,'ANEXO RP14'!$A$64,(IF(G4322=15,'ANEXO RP14'!$A$65,(IF(G4322=16,'ANEXO RP14'!$A$66," ")))))))))))))))))))))))))))))))</f>
        <v xml:space="preserve"> </v>
      </c>
      <c r="I4322" s="106"/>
      <c r="J4322" s="114"/>
      <c r="K4322" s="91"/>
    </row>
    <row r="4323" spans="1:11" s="30" customFormat="1" ht="41.25" customHeight="1" thickBot="1" x14ac:dyDescent="0.3">
      <c r="A4323" s="113"/>
      <c r="B4323" s="93"/>
      <c r="C4323" s="55"/>
      <c r="D4323" s="94" t="e">
        <f>VLOOKUP($C4322:$C$5004,$C$27:$D$5004,2,0)</f>
        <v>#N/A</v>
      </c>
      <c r="E4323" s="99"/>
      <c r="F4323" s="60" t="e">
        <f>VLOOKUP($E4323:$E$5004,'PLANO DE APLICAÇÃO'!$A$5:$B$1002,2,0)</f>
        <v>#N/A</v>
      </c>
      <c r="G4323" s="28"/>
      <c r="H4323" s="29" t="str">
        <f>IF(G4323=1,'ANEXO RP14'!$A$51,(IF(G4323=2,'ANEXO RP14'!$A$52,(IF(G4323=3,'ANEXO RP14'!$A$53,(IF(G4323=4,'ANEXO RP14'!$A$54,(IF(G4323=5,'ANEXO RP14'!$A$55,(IF(G4323=6,'ANEXO RP14'!$A$56,(IF(G4323=7,'ANEXO RP14'!$A$57,(IF(G4323=8,'ANEXO RP14'!$A$58,(IF(G4323=9,'ANEXO RP14'!$A$59,(IF(G4323=10,'ANEXO RP14'!$A$60,(IF(G4323=11,'ANEXO RP14'!$A$61,(IF(G4323=12,'ANEXO RP14'!$A$62,(IF(G4323=13,'ANEXO RP14'!$A$63,(IF(G4323=14,'ANEXO RP14'!$A$64,(IF(G4323=15,'ANEXO RP14'!$A$65,(IF(G4323=16,'ANEXO RP14'!$A$66," ")))))))))))))))))))))))))))))))</f>
        <v xml:space="preserve"> </v>
      </c>
      <c r="I4323" s="106"/>
      <c r="J4323" s="114"/>
      <c r="K4323" s="91"/>
    </row>
    <row r="4324" spans="1:11" s="30" customFormat="1" ht="41.25" customHeight="1" thickBot="1" x14ac:dyDescent="0.3">
      <c r="A4324" s="113"/>
      <c r="B4324" s="93"/>
      <c r="C4324" s="55"/>
      <c r="D4324" s="94" t="e">
        <f>VLOOKUP($C4323:$C$5004,$C$27:$D$5004,2,0)</f>
        <v>#N/A</v>
      </c>
      <c r="E4324" s="99"/>
      <c r="F4324" s="60" t="e">
        <f>VLOOKUP($E4324:$E$5004,'PLANO DE APLICAÇÃO'!$A$5:$B$1002,2,0)</f>
        <v>#N/A</v>
      </c>
      <c r="G4324" s="28"/>
      <c r="H4324" s="29" t="str">
        <f>IF(G4324=1,'ANEXO RP14'!$A$51,(IF(G4324=2,'ANEXO RP14'!$A$52,(IF(G4324=3,'ANEXO RP14'!$A$53,(IF(G4324=4,'ANEXO RP14'!$A$54,(IF(G4324=5,'ANEXO RP14'!$A$55,(IF(G4324=6,'ANEXO RP14'!$A$56,(IF(G4324=7,'ANEXO RP14'!$A$57,(IF(G4324=8,'ANEXO RP14'!$A$58,(IF(G4324=9,'ANEXO RP14'!$A$59,(IF(G4324=10,'ANEXO RP14'!$A$60,(IF(G4324=11,'ANEXO RP14'!$A$61,(IF(G4324=12,'ANEXO RP14'!$A$62,(IF(G4324=13,'ANEXO RP14'!$A$63,(IF(G4324=14,'ANEXO RP14'!$A$64,(IF(G4324=15,'ANEXO RP14'!$A$65,(IF(G4324=16,'ANEXO RP14'!$A$66," ")))))))))))))))))))))))))))))))</f>
        <v xml:space="preserve"> </v>
      </c>
      <c r="I4324" s="106"/>
      <c r="J4324" s="114"/>
      <c r="K4324" s="91"/>
    </row>
    <row r="4325" spans="1:11" s="30" customFormat="1" ht="41.25" customHeight="1" thickBot="1" x14ac:dyDescent="0.3">
      <c r="A4325" s="113"/>
      <c r="B4325" s="93"/>
      <c r="C4325" s="55"/>
      <c r="D4325" s="94" t="e">
        <f>VLOOKUP($C4324:$C$5004,$C$27:$D$5004,2,0)</f>
        <v>#N/A</v>
      </c>
      <c r="E4325" s="99"/>
      <c r="F4325" s="60" t="e">
        <f>VLOOKUP($E4325:$E$5004,'PLANO DE APLICAÇÃO'!$A$5:$B$1002,2,0)</f>
        <v>#N/A</v>
      </c>
      <c r="G4325" s="28"/>
      <c r="H4325" s="29" t="str">
        <f>IF(G4325=1,'ANEXO RP14'!$A$51,(IF(G4325=2,'ANEXO RP14'!$A$52,(IF(G4325=3,'ANEXO RP14'!$A$53,(IF(G4325=4,'ANEXO RP14'!$A$54,(IF(G4325=5,'ANEXO RP14'!$A$55,(IF(G4325=6,'ANEXO RP14'!$A$56,(IF(G4325=7,'ANEXO RP14'!$A$57,(IF(G4325=8,'ANEXO RP14'!$A$58,(IF(G4325=9,'ANEXO RP14'!$A$59,(IF(G4325=10,'ANEXO RP14'!$A$60,(IF(G4325=11,'ANEXO RP14'!$A$61,(IF(G4325=12,'ANEXO RP14'!$A$62,(IF(G4325=13,'ANEXO RP14'!$A$63,(IF(G4325=14,'ANEXO RP14'!$A$64,(IF(G4325=15,'ANEXO RP14'!$A$65,(IF(G4325=16,'ANEXO RP14'!$A$66," ")))))))))))))))))))))))))))))))</f>
        <v xml:space="preserve"> </v>
      </c>
      <c r="I4325" s="106"/>
      <c r="J4325" s="114"/>
      <c r="K4325" s="91"/>
    </row>
    <row r="4326" spans="1:11" s="30" customFormat="1" ht="41.25" customHeight="1" thickBot="1" x14ac:dyDescent="0.3">
      <c r="A4326" s="113"/>
      <c r="B4326" s="93"/>
      <c r="C4326" s="55"/>
      <c r="D4326" s="94" t="e">
        <f>VLOOKUP($C4325:$C$5004,$C$27:$D$5004,2,0)</f>
        <v>#N/A</v>
      </c>
      <c r="E4326" s="99"/>
      <c r="F4326" s="60" t="e">
        <f>VLOOKUP($E4326:$E$5004,'PLANO DE APLICAÇÃO'!$A$5:$B$1002,2,0)</f>
        <v>#N/A</v>
      </c>
      <c r="G4326" s="28"/>
      <c r="H4326" s="29" t="str">
        <f>IF(G4326=1,'ANEXO RP14'!$A$51,(IF(G4326=2,'ANEXO RP14'!$A$52,(IF(G4326=3,'ANEXO RP14'!$A$53,(IF(G4326=4,'ANEXO RP14'!$A$54,(IF(G4326=5,'ANEXO RP14'!$A$55,(IF(G4326=6,'ANEXO RP14'!$A$56,(IF(G4326=7,'ANEXO RP14'!$A$57,(IF(G4326=8,'ANEXO RP14'!$A$58,(IF(G4326=9,'ANEXO RP14'!$A$59,(IF(G4326=10,'ANEXO RP14'!$A$60,(IF(G4326=11,'ANEXO RP14'!$A$61,(IF(G4326=12,'ANEXO RP14'!$A$62,(IF(G4326=13,'ANEXO RP14'!$A$63,(IF(G4326=14,'ANEXO RP14'!$A$64,(IF(G4326=15,'ANEXO RP14'!$A$65,(IF(G4326=16,'ANEXO RP14'!$A$66," ")))))))))))))))))))))))))))))))</f>
        <v xml:space="preserve"> </v>
      </c>
      <c r="I4326" s="106"/>
      <c r="J4326" s="114"/>
      <c r="K4326" s="91"/>
    </row>
    <row r="4327" spans="1:11" s="30" customFormat="1" ht="41.25" customHeight="1" thickBot="1" x14ac:dyDescent="0.3">
      <c r="A4327" s="113"/>
      <c r="B4327" s="93"/>
      <c r="C4327" s="55"/>
      <c r="D4327" s="94" t="e">
        <f>VLOOKUP($C4326:$C$5004,$C$27:$D$5004,2,0)</f>
        <v>#N/A</v>
      </c>
      <c r="E4327" s="99"/>
      <c r="F4327" s="60" t="e">
        <f>VLOOKUP($E4327:$E$5004,'PLANO DE APLICAÇÃO'!$A$5:$B$1002,2,0)</f>
        <v>#N/A</v>
      </c>
      <c r="G4327" s="28"/>
      <c r="H4327" s="29" t="str">
        <f>IF(G4327=1,'ANEXO RP14'!$A$51,(IF(G4327=2,'ANEXO RP14'!$A$52,(IF(G4327=3,'ANEXO RP14'!$A$53,(IF(G4327=4,'ANEXO RP14'!$A$54,(IF(G4327=5,'ANEXO RP14'!$A$55,(IF(G4327=6,'ANEXO RP14'!$A$56,(IF(G4327=7,'ANEXO RP14'!$A$57,(IF(G4327=8,'ANEXO RP14'!$A$58,(IF(G4327=9,'ANEXO RP14'!$A$59,(IF(G4327=10,'ANEXO RP14'!$A$60,(IF(G4327=11,'ANEXO RP14'!$A$61,(IF(G4327=12,'ANEXO RP14'!$A$62,(IF(G4327=13,'ANEXO RP14'!$A$63,(IF(G4327=14,'ANEXO RP14'!$A$64,(IF(G4327=15,'ANEXO RP14'!$A$65,(IF(G4327=16,'ANEXO RP14'!$A$66," ")))))))))))))))))))))))))))))))</f>
        <v xml:space="preserve"> </v>
      </c>
      <c r="I4327" s="106"/>
      <c r="J4327" s="114"/>
      <c r="K4327" s="91"/>
    </row>
    <row r="4328" spans="1:11" s="30" customFormat="1" ht="41.25" customHeight="1" thickBot="1" x14ac:dyDescent="0.3">
      <c r="A4328" s="113"/>
      <c r="B4328" s="93"/>
      <c r="C4328" s="55"/>
      <c r="D4328" s="94" t="e">
        <f>VLOOKUP($C4327:$C$5004,$C$27:$D$5004,2,0)</f>
        <v>#N/A</v>
      </c>
      <c r="E4328" s="99"/>
      <c r="F4328" s="60" t="e">
        <f>VLOOKUP($E4328:$E$5004,'PLANO DE APLICAÇÃO'!$A$5:$B$1002,2,0)</f>
        <v>#N/A</v>
      </c>
      <c r="G4328" s="28"/>
      <c r="H4328" s="29" t="str">
        <f>IF(G4328=1,'ANEXO RP14'!$A$51,(IF(G4328=2,'ANEXO RP14'!$A$52,(IF(G4328=3,'ANEXO RP14'!$A$53,(IF(G4328=4,'ANEXO RP14'!$A$54,(IF(G4328=5,'ANEXO RP14'!$A$55,(IF(G4328=6,'ANEXO RP14'!$A$56,(IF(G4328=7,'ANEXO RP14'!$A$57,(IF(G4328=8,'ANEXO RP14'!$A$58,(IF(G4328=9,'ANEXO RP14'!$A$59,(IF(G4328=10,'ANEXO RP14'!$A$60,(IF(G4328=11,'ANEXO RP14'!$A$61,(IF(G4328=12,'ANEXO RP14'!$A$62,(IF(G4328=13,'ANEXO RP14'!$A$63,(IF(G4328=14,'ANEXO RP14'!$A$64,(IF(G4328=15,'ANEXO RP14'!$A$65,(IF(G4328=16,'ANEXO RP14'!$A$66," ")))))))))))))))))))))))))))))))</f>
        <v xml:space="preserve"> </v>
      </c>
      <c r="I4328" s="106"/>
      <c r="J4328" s="114"/>
      <c r="K4328" s="91"/>
    </row>
    <row r="4329" spans="1:11" s="30" customFormat="1" ht="41.25" customHeight="1" thickBot="1" x14ac:dyDescent="0.3">
      <c r="A4329" s="113"/>
      <c r="B4329" s="93"/>
      <c r="C4329" s="55"/>
      <c r="D4329" s="94" t="e">
        <f>VLOOKUP($C4328:$C$5004,$C$27:$D$5004,2,0)</f>
        <v>#N/A</v>
      </c>
      <c r="E4329" s="99"/>
      <c r="F4329" s="60" t="e">
        <f>VLOOKUP($E4329:$E$5004,'PLANO DE APLICAÇÃO'!$A$5:$B$1002,2,0)</f>
        <v>#N/A</v>
      </c>
      <c r="G4329" s="28"/>
      <c r="H4329" s="29" t="str">
        <f>IF(G4329=1,'ANEXO RP14'!$A$51,(IF(G4329=2,'ANEXO RP14'!$A$52,(IF(G4329=3,'ANEXO RP14'!$A$53,(IF(G4329=4,'ANEXO RP14'!$A$54,(IF(G4329=5,'ANEXO RP14'!$A$55,(IF(G4329=6,'ANEXO RP14'!$A$56,(IF(G4329=7,'ANEXO RP14'!$A$57,(IF(G4329=8,'ANEXO RP14'!$A$58,(IF(G4329=9,'ANEXO RP14'!$A$59,(IF(G4329=10,'ANEXO RP14'!$A$60,(IF(G4329=11,'ANEXO RP14'!$A$61,(IF(G4329=12,'ANEXO RP14'!$A$62,(IF(G4329=13,'ANEXO RP14'!$A$63,(IF(G4329=14,'ANEXO RP14'!$A$64,(IF(G4329=15,'ANEXO RP14'!$A$65,(IF(G4329=16,'ANEXO RP14'!$A$66," ")))))))))))))))))))))))))))))))</f>
        <v xml:space="preserve"> </v>
      </c>
      <c r="I4329" s="106"/>
      <c r="J4329" s="114"/>
      <c r="K4329" s="91"/>
    </row>
    <row r="4330" spans="1:11" s="30" customFormat="1" ht="41.25" customHeight="1" thickBot="1" x14ac:dyDescent="0.3">
      <c r="A4330" s="113"/>
      <c r="B4330" s="93"/>
      <c r="C4330" s="55"/>
      <c r="D4330" s="94" t="e">
        <f>VLOOKUP($C4329:$C$5004,$C$27:$D$5004,2,0)</f>
        <v>#N/A</v>
      </c>
      <c r="E4330" s="99"/>
      <c r="F4330" s="60" t="e">
        <f>VLOOKUP($E4330:$E$5004,'PLANO DE APLICAÇÃO'!$A$5:$B$1002,2,0)</f>
        <v>#N/A</v>
      </c>
      <c r="G4330" s="28"/>
      <c r="H4330" s="29" t="str">
        <f>IF(G4330=1,'ANEXO RP14'!$A$51,(IF(G4330=2,'ANEXO RP14'!$A$52,(IF(G4330=3,'ANEXO RP14'!$A$53,(IF(G4330=4,'ANEXO RP14'!$A$54,(IF(G4330=5,'ANEXO RP14'!$A$55,(IF(G4330=6,'ANEXO RP14'!$A$56,(IF(G4330=7,'ANEXO RP14'!$A$57,(IF(G4330=8,'ANEXO RP14'!$A$58,(IF(G4330=9,'ANEXO RP14'!$A$59,(IF(G4330=10,'ANEXO RP14'!$A$60,(IF(G4330=11,'ANEXO RP14'!$A$61,(IF(G4330=12,'ANEXO RP14'!$A$62,(IF(G4330=13,'ANEXO RP14'!$A$63,(IF(G4330=14,'ANEXO RP14'!$A$64,(IF(G4330=15,'ANEXO RP14'!$A$65,(IF(G4330=16,'ANEXO RP14'!$A$66," ")))))))))))))))))))))))))))))))</f>
        <v xml:space="preserve"> </v>
      </c>
      <c r="I4330" s="106"/>
      <c r="J4330" s="114"/>
      <c r="K4330" s="91"/>
    </row>
    <row r="4331" spans="1:11" s="30" customFormat="1" ht="41.25" customHeight="1" thickBot="1" x14ac:dyDescent="0.3">
      <c r="A4331" s="113"/>
      <c r="B4331" s="93"/>
      <c r="C4331" s="55"/>
      <c r="D4331" s="94" t="e">
        <f>VLOOKUP($C4330:$C$5004,$C$27:$D$5004,2,0)</f>
        <v>#N/A</v>
      </c>
      <c r="E4331" s="99"/>
      <c r="F4331" s="60" t="e">
        <f>VLOOKUP($E4331:$E$5004,'PLANO DE APLICAÇÃO'!$A$5:$B$1002,2,0)</f>
        <v>#N/A</v>
      </c>
      <c r="G4331" s="28"/>
      <c r="H4331" s="29" t="str">
        <f>IF(G4331=1,'ANEXO RP14'!$A$51,(IF(G4331=2,'ANEXO RP14'!$A$52,(IF(G4331=3,'ANEXO RP14'!$A$53,(IF(G4331=4,'ANEXO RP14'!$A$54,(IF(G4331=5,'ANEXO RP14'!$A$55,(IF(G4331=6,'ANEXO RP14'!$A$56,(IF(G4331=7,'ANEXO RP14'!$A$57,(IF(G4331=8,'ANEXO RP14'!$A$58,(IF(G4331=9,'ANEXO RP14'!$A$59,(IF(G4331=10,'ANEXO RP14'!$A$60,(IF(G4331=11,'ANEXO RP14'!$A$61,(IF(G4331=12,'ANEXO RP14'!$A$62,(IF(G4331=13,'ANEXO RP14'!$A$63,(IF(G4331=14,'ANEXO RP14'!$A$64,(IF(G4331=15,'ANEXO RP14'!$A$65,(IF(G4331=16,'ANEXO RP14'!$A$66," ")))))))))))))))))))))))))))))))</f>
        <v xml:space="preserve"> </v>
      </c>
      <c r="I4331" s="106"/>
      <c r="J4331" s="114"/>
      <c r="K4331" s="91"/>
    </row>
    <row r="4332" spans="1:11" s="30" customFormat="1" ht="41.25" customHeight="1" thickBot="1" x14ac:dyDescent="0.3">
      <c r="A4332" s="113"/>
      <c r="B4332" s="93"/>
      <c r="C4332" s="55"/>
      <c r="D4332" s="94" t="e">
        <f>VLOOKUP($C4331:$C$5004,$C$27:$D$5004,2,0)</f>
        <v>#N/A</v>
      </c>
      <c r="E4332" s="99"/>
      <c r="F4332" s="60" t="e">
        <f>VLOOKUP($E4332:$E$5004,'PLANO DE APLICAÇÃO'!$A$5:$B$1002,2,0)</f>
        <v>#N/A</v>
      </c>
      <c r="G4332" s="28"/>
      <c r="H4332" s="29" t="str">
        <f>IF(G4332=1,'ANEXO RP14'!$A$51,(IF(G4332=2,'ANEXO RP14'!$A$52,(IF(G4332=3,'ANEXO RP14'!$A$53,(IF(G4332=4,'ANEXO RP14'!$A$54,(IF(G4332=5,'ANEXO RP14'!$A$55,(IF(G4332=6,'ANEXO RP14'!$A$56,(IF(G4332=7,'ANEXO RP14'!$A$57,(IF(G4332=8,'ANEXO RP14'!$A$58,(IF(G4332=9,'ANEXO RP14'!$A$59,(IF(G4332=10,'ANEXO RP14'!$A$60,(IF(G4332=11,'ANEXO RP14'!$A$61,(IF(G4332=12,'ANEXO RP14'!$A$62,(IF(G4332=13,'ANEXO RP14'!$A$63,(IF(G4332=14,'ANEXO RP14'!$A$64,(IF(G4332=15,'ANEXO RP14'!$A$65,(IF(G4332=16,'ANEXO RP14'!$A$66," ")))))))))))))))))))))))))))))))</f>
        <v xml:space="preserve"> </v>
      </c>
      <c r="I4332" s="106"/>
      <c r="J4332" s="114"/>
      <c r="K4332" s="91"/>
    </row>
    <row r="4333" spans="1:11" s="30" customFormat="1" ht="41.25" customHeight="1" thickBot="1" x14ac:dyDescent="0.3">
      <c r="A4333" s="113"/>
      <c r="B4333" s="93"/>
      <c r="C4333" s="55"/>
      <c r="D4333" s="94" t="e">
        <f>VLOOKUP($C4332:$C$5004,$C$27:$D$5004,2,0)</f>
        <v>#N/A</v>
      </c>
      <c r="E4333" s="99"/>
      <c r="F4333" s="60" t="e">
        <f>VLOOKUP($E4333:$E$5004,'PLANO DE APLICAÇÃO'!$A$5:$B$1002,2,0)</f>
        <v>#N/A</v>
      </c>
      <c r="G4333" s="28"/>
      <c r="H4333" s="29" t="str">
        <f>IF(G4333=1,'ANEXO RP14'!$A$51,(IF(G4333=2,'ANEXO RP14'!$A$52,(IF(G4333=3,'ANEXO RP14'!$A$53,(IF(G4333=4,'ANEXO RP14'!$A$54,(IF(G4333=5,'ANEXO RP14'!$A$55,(IF(G4333=6,'ANEXO RP14'!$A$56,(IF(G4333=7,'ANEXO RP14'!$A$57,(IF(G4333=8,'ANEXO RP14'!$A$58,(IF(G4333=9,'ANEXO RP14'!$A$59,(IF(G4333=10,'ANEXO RP14'!$A$60,(IF(G4333=11,'ANEXO RP14'!$A$61,(IF(G4333=12,'ANEXO RP14'!$A$62,(IF(G4333=13,'ANEXO RP14'!$A$63,(IF(G4333=14,'ANEXO RP14'!$A$64,(IF(G4333=15,'ANEXO RP14'!$A$65,(IF(G4333=16,'ANEXO RP14'!$A$66," ")))))))))))))))))))))))))))))))</f>
        <v xml:space="preserve"> </v>
      </c>
      <c r="I4333" s="106"/>
      <c r="J4333" s="114"/>
      <c r="K4333" s="91"/>
    </row>
    <row r="4334" spans="1:11" s="30" customFormat="1" ht="41.25" customHeight="1" thickBot="1" x14ac:dyDescent="0.3">
      <c r="A4334" s="113"/>
      <c r="B4334" s="93"/>
      <c r="C4334" s="55"/>
      <c r="D4334" s="94" t="e">
        <f>VLOOKUP($C4333:$C$5004,$C$27:$D$5004,2,0)</f>
        <v>#N/A</v>
      </c>
      <c r="E4334" s="99"/>
      <c r="F4334" s="60" t="e">
        <f>VLOOKUP($E4334:$E$5004,'PLANO DE APLICAÇÃO'!$A$5:$B$1002,2,0)</f>
        <v>#N/A</v>
      </c>
      <c r="G4334" s="28"/>
      <c r="H4334" s="29" t="str">
        <f>IF(G4334=1,'ANEXO RP14'!$A$51,(IF(G4334=2,'ANEXO RP14'!$A$52,(IF(G4334=3,'ANEXO RP14'!$A$53,(IF(G4334=4,'ANEXO RP14'!$A$54,(IF(G4334=5,'ANEXO RP14'!$A$55,(IF(G4334=6,'ANEXO RP14'!$A$56,(IF(G4334=7,'ANEXO RP14'!$A$57,(IF(G4334=8,'ANEXO RP14'!$A$58,(IF(G4334=9,'ANEXO RP14'!$A$59,(IF(G4334=10,'ANEXO RP14'!$A$60,(IF(G4334=11,'ANEXO RP14'!$A$61,(IF(G4334=12,'ANEXO RP14'!$A$62,(IF(G4334=13,'ANEXO RP14'!$A$63,(IF(G4334=14,'ANEXO RP14'!$A$64,(IF(G4334=15,'ANEXO RP14'!$A$65,(IF(G4334=16,'ANEXO RP14'!$A$66," ")))))))))))))))))))))))))))))))</f>
        <v xml:space="preserve"> </v>
      </c>
      <c r="I4334" s="106"/>
      <c r="J4334" s="114"/>
      <c r="K4334" s="91"/>
    </row>
    <row r="4335" spans="1:11" s="30" customFormat="1" ht="41.25" customHeight="1" thickBot="1" x14ac:dyDescent="0.3">
      <c r="A4335" s="113"/>
      <c r="B4335" s="93"/>
      <c r="C4335" s="55"/>
      <c r="D4335" s="94" t="e">
        <f>VLOOKUP($C4334:$C$5004,$C$27:$D$5004,2,0)</f>
        <v>#N/A</v>
      </c>
      <c r="E4335" s="99"/>
      <c r="F4335" s="60" t="e">
        <f>VLOOKUP($E4335:$E$5004,'PLANO DE APLICAÇÃO'!$A$5:$B$1002,2,0)</f>
        <v>#N/A</v>
      </c>
      <c r="G4335" s="28"/>
      <c r="H4335" s="29" t="str">
        <f>IF(G4335=1,'ANEXO RP14'!$A$51,(IF(G4335=2,'ANEXO RP14'!$A$52,(IF(G4335=3,'ANEXO RP14'!$A$53,(IF(G4335=4,'ANEXO RP14'!$A$54,(IF(G4335=5,'ANEXO RP14'!$A$55,(IF(G4335=6,'ANEXO RP14'!$A$56,(IF(G4335=7,'ANEXO RP14'!$A$57,(IF(G4335=8,'ANEXO RP14'!$A$58,(IF(G4335=9,'ANEXO RP14'!$A$59,(IF(G4335=10,'ANEXO RP14'!$A$60,(IF(G4335=11,'ANEXO RP14'!$A$61,(IF(G4335=12,'ANEXO RP14'!$A$62,(IF(G4335=13,'ANEXO RP14'!$A$63,(IF(G4335=14,'ANEXO RP14'!$A$64,(IF(G4335=15,'ANEXO RP14'!$A$65,(IF(G4335=16,'ANEXO RP14'!$A$66," ")))))))))))))))))))))))))))))))</f>
        <v xml:space="preserve"> </v>
      </c>
      <c r="I4335" s="106"/>
      <c r="J4335" s="114"/>
      <c r="K4335" s="91"/>
    </row>
    <row r="4336" spans="1:11" s="30" customFormat="1" ht="41.25" customHeight="1" thickBot="1" x14ac:dyDescent="0.3">
      <c r="A4336" s="113"/>
      <c r="B4336" s="93"/>
      <c r="C4336" s="55"/>
      <c r="D4336" s="94" t="e">
        <f>VLOOKUP($C4335:$C$5004,$C$27:$D$5004,2,0)</f>
        <v>#N/A</v>
      </c>
      <c r="E4336" s="99"/>
      <c r="F4336" s="60" t="e">
        <f>VLOOKUP($E4336:$E$5004,'PLANO DE APLICAÇÃO'!$A$5:$B$1002,2,0)</f>
        <v>#N/A</v>
      </c>
      <c r="G4336" s="28"/>
      <c r="H4336" s="29" t="str">
        <f>IF(G4336=1,'ANEXO RP14'!$A$51,(IF(G4336=2,'ANEXO RP14'!$A$52,(IF(G4336=3,'ANEXO RP14'!$A$53,(IF(G4336=4,'ANEXO RP14'!$A$54,(IF(G4336=5,'ANEXO RP14'!$A$55,(IF(G4336=6,'ANEXO RP14'!$A$56,(IF(G4336=7,'ANEXO RP14'!$A$57,(IF(G4336=8,'ANEXO RP14'!$A$58,(IF(G4336=9,'ANEXO RP14'!$A$59,(IF(G4336=10,'ANEXO RP14'!$A$60,(IF(G4336=11,'ANEXO RP14'!$A$61,(IF(G4336=12,'ANEXO RP14'!$A$62,(IF(G4336=13,'ANEXO RP14'!$A$63,(IF(G4336=14,'ANEXO RP14'!$A$64,(IF(G4336=15,'ANEXO RP14'!$A$65,(IF(G4336=16,'ANEXO RP14'!$A$66," ")))))))))))))))))))))))))))))))</f>
        <v xml:space="preserve"> </v>
      </c>
      <c r="I4336" s="106"/>
      <c r="J4336" s="114"/>
      <c r="K4336" s="91"/>
    </row>
    <row r="4337" spans="1:11" s="30" customFormat="1" ht="41.25" customHeight="1" thickBot="1" x14ac:dyDescent="0.3">
      <c r="A4337" s="113"/>
      <c r="B4337" s="93"/>
      <c r="C4337" s="55"/>
      <c r="D4337" s="94" t="e">
        <f>VLOOKUP($C4336:$C$5004,$C$27:$D$5004,2,0)</f>
        <v>#N/A</v>
      </c>
      <c r="E4337" s="99"/>
      <c r="F4337" s="60" t="e">
        <f>VLOOKUP($E4337:$E$5004,'PLANO DE APLICAÇÃO'!$A$5:$B$1002,2,0)</f>
        <v>#N/A</v>
      </c>
      <c r="G4337" s="28"/>
      <c r="H4337" s="29" t="str">
        <f>IF(G4337=1,'ANEXO RP14'!$A$51,(IF(G4337=2,'ANEXO RP14'!$A$52,(IF(G4337=3,'ANEXO RP14'!$A$53,(IF(G4337=4,'ANEXO RP14'!$A$54,(IF(G4337=5,'ANEXO RP14'!$A$55,(IF(G4337=6,'ANEXO RP14'!$A$56,(IF(G4337=7,'ANEXO RP14'!$A$57,(IF(G4337=8,'ANEXO RP14'!$A$58,(IF(G4337=9,'ANEXO RP14'!$A$59,(IF(G4337=10,'ANEXO RP14'!$A$60,(IF(G4337=11,'ANEXO RP14'!$A$61,(IF(G4337=12,'ANEXO RP14'!$A$62,(IF(G4337=13,'ANEXO RP14'!$A$63,(IF(G4337=14,'ANEXO RP14'!$A$64,(IF(G4337=15,'ANEXO RP14'!$A$65,(IF(G4337=16,'ANEXO RP14'!$A$66," ")))))))))))))))))))))))))))))))</f>
        <v xml:space="preserve"> </v>
      </c>
      <c r="I4337" s="106"/>
      <c r="J4337" s="114"/>
      <c r="K4337" s="91"/>
    </row>
    <row r="4338" spans="1:11" s="30" customFormat="1" ht="41.25" customHeight="1" thickBot="1" x14ac:dyDescent="0.3">
      <c r="A4338" s="113"/>
      <c r="B4338" s="93"/>
      <c r="C4338" s="55"/>
      <c r="D4338" s="94" t="e">
        <f>VLOOKUP($C4337:$C$5004,$C$27:$D$5004,2,0)</f>
        <v>#N/A</v>
      </c>
      <c r="E4338" s="99"/>
      <c r="F4338" s="60" t="e">
        <f>VLOOKUP($E4338:$E$5004,'PLANO DE APLICAÇÃO'!$A$5:$B$1002,2,0)</f>
        <v>#N/A</v>
      </c>
      <c r="G4338" s="28"/>
      <c r="H4338" s="29" t="str">
        <f>IF(G4338=1,'ANEXO RP14'!$A$51,(IF(G4338=2,'ANEXO RP14'!$A$52,(IF(G4338=3,'ANEXO RP14'!$A$53,(IF(G4338=4,'ANEXO RP14'!$A$54,(IF(G4338=5,'ANEXO RP14'!$A$55,(IF(G4338=6,'ANEXO RP14'!$A$56,(IF(G4338=7,'ANEXO RP14'!$A$57,(IF(G4338=8,'ANEXO RP14'!$A$58,(IF(G4338=9,'ANEXO RP14'!$A$59,(IF(G4338=10,'ANEXO RP14'!$A$60,(IF(G4338=11,'ANEXO RP14'!$A$61,(IF(G4338=12,'ANEXO RP14'!$A$62,(IF(G4338=13,'ANEXO RP14'!$A$63,(IF(G4338=14,'ANEXO RP14'!$A$64,(IF(G4338=15,'ANEXO RP14'!$A$65,(IF(G4338=16,'ANEXO RP14'!$A$66," ")))))))))))))))))))))))))))))))</f>
        <v xml:space="preserve"> </v>
      </c>
      <c r="I4338" s="106"/>
      <c r="J4338" s="114"/>
      <c r="K4338" s="91"/>
    </row>
    <row r="4339" spans="1:11" s="30" customFormat="1" ht="41.25" customHeight="1" thickBot="1" x14ac:dyDescent="0.3">
      <c r="A4339" s="113"/>
      <c r="B4339" s="93"/>
      <c r="C4339" s="55"/>
      <c r="D4339" s="94" t="e">
        <f>VLOOKUP($C4338:$C$5004,$C$27:$D$5004,2,0)</f>
        <v>#N/A</v>
      </c>
      <c r="E4339" s="99"/>
      <c r="F4339" s="60" t="e">
        <f>VLOOKUP($E4339:$E$5004,'PLANO DE APLICAÇÃO'!$A$5:$B$1002,2,0)</f>
        <v>#N/A</v>
      </c>
      <c r="G4339" s="28"/>
      <c r="H4339" s="29" t="str">
        <f>IF(G4339=1,'ANEXO RP14'!$A$51,(IF(G4339=2,'ANEXO RP14'!$A$52,(IF(G4339=3,'ANEXO RP14'!$A$53,(IF(G4339=4,'ANEXO RP14'!$A$54,(IF(G4339=5,'ANEXO RP14'!$A$55,(IF(G4339=6,'ANEXO RP14'!$A$56,(IF(G4339=7,'ANEXO RP14'!$A$57,(IF(G4339=8,'ANEXO RP14'!$A$58,(IF(G4339=9,'ANEXO RP14'!$A$59,(IF(G4339=10,'ANEXO RP14'!$A$60,(IF(G4339=11,'ANEXO RP14'!$A$61,(IF(G4339=12,'ANEXO RP14'!$A$62,(IF(G4339=13,'ANEXO RP14'!$A$63,(IF(G4339=14,'ANEXO RP14'!$A$64,(IF(G4339=15,'ANEXO RP14'!$A$65,(IF(G4339=16,'ANEXO RP14'!$A$66," ")))))))))))))))))))))))))))))))</f>
        <v xml:space="preserve"> </v>
      </c>
      <c r="I4339" s="106"/>
      <c r="J4339" s="114"/>
      <c r="K4339" s="91"/>
    </row>
    <row r="4340" spans="1:11" s="30" customFormat="1" ht="41.25" customHeight="1" thickBot="1" x14ac:dyDescent="0.3">
      <c r="A4340" s="113"/>
      <c r="B4340" s="93"/>
      <c r="C4340" s="55"/>
      <c r="D4340" s="94" t="e">
        <f>VLOOKUP($C4339:$C$5004,$C$27:$D$5004,2,0)</f>
        <v>#N/A</v>
      </c>
      <c r="E4340" s="99"/>
      <c r="F4340" s="60" t="e">
        <f>VLOOKUP($E4340:$E$5004,'PLANO DE APLICAÇÃO'!$A$5:$B$1002,2,0)</f>
        <v>#N/A</v>
      </c>
      <c r="G4340" s="28"/>
      <c r="H4340" s="29" t="str">
        <f>IF(G4340=1,'ANEXO RP14'!$A$51,(IF(G4340=2,'ANEXO RP14'!$A$52,(IF(G4340=3,'ANEXO RP14'!$A$53,(IF(G4340=4,'ANEXO RP14'!$A$54,(IF(G4340=5,'ANEXO RP14'!$A$55,(IF(G4340=6,'ANEXO RP14'!$A$56,(IF(G4340=7,'ANEXO RP14'!$A$57,(IF(G4340=8,'ANEXO RP14'!$A$58,(IF(G4340=9,'ANEXO RP14'!$A$59,(IF(G4340=10,'ANEXO RP14'!$A$60,(IF(G4340=11,'ANEXO RP14'!$A$61,(IF(G4340=12,'ANEXO RP14'!$A$62,(IF(G4340=13,'ANEXO RP14'!$A$63,(IF(G4340=14,'ANEXO RP14'!$A$64,(IF(G4340=15,'ANEXO RP14'!$A$65,(IF(G4340=16,'ANEXO RP14'!$A$66," ")))))))))))))))))))))))))))))))</f>
        <v xml:space="preserve"> </v>
      </c>
      <c r="I4340" s="106"/>
      <c r="J4340" s="114"/>
      <c r="K4340" s="91"/>
    </row>
    <row r="4341" spans="1:11" s="30" customFormat="1" ht="41.25" customHeight="1" thickBot="1" x14ac:dyDescent="0.3">
      <c r="A4341" s="113"/>
      <c r="B4341" s="93"/>
      <c r="C4341" s="55"/>
      <c r="D4341" s="94" t="e">
        <f>VLOOKUP($C4340:$C$5004,$C$27:$D$5004,2,0)</f>
        <v>#N/A</v>
      </c>
      <c r="E4341" s="99"/>
      <c r="F4341" s="60" t="e">
        <f>VLOOKUP($E4341:$E$5004,'PLANO DE APLICAÇÃO'!$A$5:$B$1002,2,0)</f>
        <v>#N/A</v>
      </c>
      <c r="G4341" s="28"/>
      <c r="H4341" s="29" t="str">
        <f>IF(G4341=1,'ANEXO RP14'!$A$51,(IF(G4341=2,'ANEXO RP14'!$A$52,(IF(G4341=3,'ANEXO RP14'!$A$53,(IF(G4341=4,'ANEXO RP14'!$A$54,(IF(G4341=5,'ANEXO RP14'!$A$55,(IF(G4341=6,'ANEXO RP14'!$A$56,(IF(G4341=7,'ANEXO RP14'!$A$57,(IF(G4341=8,'ANEXO RP14'!$A$58,(IF(G4341=9,'ANEXO RP14'!$A$59,(IF(G4341=10,'ANEXO RP14'!$A$60,(IF(G4341=11,'ANEXO RP14'!$A$61,(IF(G4341=12,'ANEXO RP14'!$A$62,(IF(G4341=13,'ANEXO RP14'!$A$63,(IF(G4341=14,'ANEXO RP14'!$A$64,(IF(G4341=15,'ANEXO RP14'!$A$65,(IF(G4341=16,'ANEXO RP14'!$A$66," ")))))))))))))))))))))))))))))))</f>
        <v xml:space="preserve"> </v>
      </c>
      <c r="I4341" s="106"/>
      <c r="J4341" s="114"/>
      <c r="K4341" s="91"/>
    </row>
    <row r="4342" spans="1:11" s="30" customFormat="1" ht="41.25" customHeight="1" thickBot="1" x14ac:dyDescent="0.3">
      <c r="A4342" s="113"/>
      <c r="B4342" s="93"/>
      <c r="C4342" s="55"/>
      <c r="D4342" s="94" t="e">
        <f>VLOOKUP($C4341:$C$5004,$C$27:$D$5004,2,0)</f>
        <v>#N/A</v>
      </c>
      <c r="E4342" s="99"/>
      <c r="F4342" s="60" t="e">
        <f>VLOOKUP($E4342:$E$5004,'PLANO DE APLICAÇÃO'!$A$5:$B$1002,2,0)</f>
        <v>#N/A</v>
      </c>
      <c r="G4342" s="28"/>
      <c r="H4342" s="29" t="str">
        <f>IF(G4342=1,'ANEXO RP14'!$A$51,(IF(G4342=2,'ANEXO RP14'!$A$52,(IF(G4342=3,'ANEXO RP14'!$A$53,(IF(G4342=4,'ANEXO RP14'!$A$54,(IF(G4342=5,'ANEXO RP14'!$A$55,(IF(G4342=6,'ANEXO RP14'!$A$56,(IF(G4342=7,'ANEXO RP14'!$A$57,(IF(G4342=8,'ANEXO RP14'!$A$58,(IF(G4342=9,'ANEXO RP14'!$A$59,(IF(G4342=10,'ANEXO RP14'!$A$60,(IF(G4342=11,'ANEXO RP14'!$A$61,(IF(G4342=12,'ANEXO RP14'!$A$62,(IF(G4342=13,'ANEXO RP14'!$A$63,(IF(G4342=14,'ANEXO RP14'!$A$64,(IF(G4342=15,'ANEXO RP14'!$A$65,(IF(G4342=16,'ANEXO RP14'!$A$66," ")))))))))))))))))))))))))))))))</f>
        <v xml:space="preserve"> </v>
      </c>
      <c r="I4342" s="106"/>
      <c r="J4342" s="114"/>
      <c r="K4342" s="91"/>
    </row>
    <row r="4343" spans="1:11" s="30" customFormat="1" ht="41.25" customHeight="1" thickBot="1" x14ac:dyDescent="0.3">
      <c r="A4343" s="113"/>
      <c r="B4343" s="93"/>
      <c r="C4343" s="55"/>
      <c r="D4343" s="94" t="e">
        <f>VLOOKUP($C4342:$C$5004,$C$27:$D$5004,2,0)</f>
        <v>#N/A</v>
      </c>
      <c r="E4343" s="99"/>
      <c r="F4343" s="60" t="e">
        <f>VLOOKUP($E4343:$E$5004,'PLANO DE APLICAÇÃO'!$A$5:$B$1002,2,0)</f>
        <v>#N/A</v>
      </c>
      <c r="G4343" s="28"/>
      <c r="H4343" s="29" t="str">
        <f>IF(G4343=1,'ANEXO RP14'!$A$51,(IF(G4343=2,'ANEXO RP14'!$A$52,(IF(G4343=3,'ANEXO RP14'!$A$53,(IF(G4343=4,'ANEXO RP14'!$A$54,(IF(G4343=5,'ANEXO RP14'!$A$55,(IF(G4343=6,'ANEXO RP14'!$A$56,(IF(G4343=7,'ANEXO RP14'!$A$57,(IF(G4343=8,'ANEXO RP14'!$A$58,(IF(G4343=9,'ANEXO RP14'!$A$59,(IF(G4343=10,'ANEXO RP14'!$A$60,(IF(G4343=11,'ANEXO RP14'!$A$61,(IF(G4343=12,'ANEXO RP14'!$A$62,(IF(G4343=13,'ANEXO RP14'!$A$63,(IF(G4343=14,'ANEXO RP14'!$A$64,(IF(G4343=15,'ANEXO RP14'!$A$65,(IF(G4343=16,'ANEXO RP14'!$A$66," ")))))))))))))))))))))))))))))))</f>
        <v xml:space="preserve"> </v>
      </c>
      <c r="I4343" s="106"/>
      <c r="J4343" s="114"/>
      <c r="K4343" s="91"/>
    </row>
    <row r="4344" spans="1:11" s="30" customFormat="1" ht="41.25" customHeight="1" thickBot="1" x14ac:dyDescent="0.3">
      <c r="A4344" s="113"/>
      <c r="B4344" s="93"/>
      <c r="C4344" s="55"/>
      <c r="D4344" s="94" t="e">
        <f>VLOOKUP($C4343:$C$5004,$C$27:$D$5004,2,0)</f>
        <v>#N/A</v>
      </c>
      <c r="E4344" s="99"/>
      <c r="F4344" s="60" t="e">
        <f>VLOOKUP($E4344:$E$5004,'PLANO DE APLICAÇÃO'!$A$5:$B$1002,2,0)</f>
        <v>#N/A</v>
      </c>
      <c r="G4344" s="28"/>
      <c r="H4344" s="29" t="str">
        <f>IF(G4344=1,'ANEXO RP14'!$A$51,(IF(G4344=2,'ANEXO RP14'!$A$52,(IF(G4344=3,'ANEXO RP14'!$A$53,(IF(G4344=4,'ANEXO RP14'!$A$54,(IF(G4344=5,'ANEXO RP14'!$A$55,(IF(G4344=6,'ANEXO RP14'!$A$56,(IF(G4344=7,'ANEXO RP14'!$A$57,(IF(G4344=8,'ANEXO RP14'!$A$58,(IF(G4344=9,'ANEXO RP14'!$A$59,(IF(G4344=10,'ANEXO RP14'!$A$60,(IF(G4344=11,'ANEXO RP14'!$A$61,(IF(G4344=12,'ANEXO RP14'!$A$62,(IF(G4344=13,'ANEXO RP14'!$A$63,(IF(G4344=14,'ANEXO RP14'!$A$64,(IF(G4344=15,'ANEXO RP14'!$A$65,(IF(G4344=16,'ANEXO RP14'!$A$66," ")))))))))))))))))))))))))))))))</f>
        <v xml:space="preserve"> </v>
      </c>
      <c r="I4344" s="106"/>
      <c r="J4344" s="114"/>
      <c r="K4344" s="91"/>
    </row>
    <row r="4345" spans="1:11" s="30" customFormat="1" ht="41.25" customHeight="1" thickBot="1" x14ac:dyDescent="0.3">
      <c r="A4345" s="113"/>
      <c r="B4345" s="93"/>
      <c r="C4345" s="55"/>
      <c r="D4345" s="94" t="e">
        <f>VLOOKUP($C4344:$C$5004,$C$27:$D$5004,2,0)</f>
        <v>#N/A</v>
      </c>
      <c r="E4345" s="99"/>
      <c r="F4345" s="60" t="e">
        <f>VLOOKUP($E4345:$E$5004,'PLANO DE APLICAÇÃO'!$A$5:$B$1002,2,0)</f>
        <v>#N/A</v>
      </c>
      <c r="G4345" s="28"/>
      <c r="H4345" s="29" t="str">
        <f>IF(G4345=1,'ANEXO RP14'!$A$51,(IF(G4345=2,'ANEXO RP14'!$A$52,(IF(G4345=3,'ANEXO RP14'!$A$53,(IF(G4345=4,'ANEXO RP14'!$A$54,(IF(G4345=5,'ANEXO RP14'!$A$55,(IF(G4345=6,'ANEXO RP14'!$A$56,(IF(G4345=7,'ANEXO RP14'!$A$57,(IF(G4345=8,'ANEXO RP14'!$A$58,(IF(G4345=9,'ANEXO RP14'!$A$59,(IF(G4345=10,'ANEXO RP14'!$A$60,(IF(G4345=11,'ANEXO RP14'!$A$61,(IF(G4345=12,'ANEXO RP14'!$A$62,(IF(G4345=13,'ANEXO RP14'!$A$63,(IF(G4345=14,'ANEXO RP14'!$A$64,(IF(G4345=15,'ANEXO RP14'!$A$65,(IF(G4345=16,'ANEXO RP14'!$A$66," ")))))))))))))))))))))))))))))))</f>
        <v xml:space="preserve"> </v>
      </c>
      <c r="I4345" s="106"/>
      <c r="J4345" s="114"/>
      <c r="K4345" s="91"/>
    </row>
    <row r="4346" spans="1:11" s="30" customFormat="1" ht="41.25" customHeight="1" thickBot="1" x14ac:dyDescent="0.3">
      <c r="A4346" s="113"/>
      <c r="B4346" s="93"/>
      <c r="C4346" s="55"/>
      <c r="D4346" s="94" t="e">
        <f>VLOOKUP($C4345:$C$5004,$C$27:$D$5004,2,0)</f>
        <v>#N/A</v>
      </c>
      <c r="E4346" s="99"/>
      <c r="F4346" s="60" t="e">
        <f>VLOOKUP($E4346:$E$5004,'PLANO DE APLICAÇÃO'!$A$5:$B$1002,2,0)</f>
        <v>#N/A</v>
      </c>
      <c r="G4346" s="28"/>
      <c r="H4346" s="29" t="str">
        <f>IF(G4346=1,'ANEXO RP14'!$A$51,(IF(G4346=2,'ANEXO RP14'!$A$52,(IF(G4346=3,'ANEXO RP14'!$A$53,(IF(G4346=4,'ANEXO RP14'!$A$54,(IF(G4346=5,'ANEXO RP14'!$A$55,(IF(G4346=6,'ANEXO RP14'!$A$56,(IF(G4346=7,'ANEXO RP14'!$A$57,(IF(G4346=8,'ANEXO RP14'!$A$58,(IF(G4346=9,'ANEXO RP14'!$A$59,(IF(G4346=10,'ANEXO RP14'!$A$60,(IF(G4346=11,'ANEXO RP14'!$A$61,(IF(G4346=12,'ANEXO RP14'!$A$62,(IF(G4346=13,'ANEXO RP14'!$A$63,(IF(G4346=14,'ANEXO RP14'!$A$64,(IF(G4346=15,'ANEXO RP14'!$A$65,(IF(G4346=16,'ANEXO RP14'!$A$66," ")))))))))))))))))))))))))))))))</f>
        <v xml:space="preserve"> </v>
      </c>
      <c r="I4346" s="106"/>
      <c r="J4346" s="114"/>
      <c r="K4346" s="91"/>
    </row>
    <row r="4347" spans="1:11" s="30" customFormat="1" ht="41.25" customHeight="1" thickBot="1" x14ac:dyDescent="0.3">
      <c r="A4347" s="113"/>
      <c r="B4347" s="93"/>
      <c r="C4347" s="55"/>
      <c r="D4347" s="94" t="e">
        <f>VLOOKUP($C4346:$C$5004,$C$27:$D$5004,2,0)</f>
        <v>#N/A</v>
      </c>
      <c r="E4347" s="99"/>
      <c r="F4347" s="60" t="e">
        <f>VLOOKUP($E4347:$E$5004,'PLANO DE APLICAÇÃO'!$A$5:$B$1002,2,0)</f>
        <v>#N/A</v>
      </c>
      <c r="G4347" s="28"/>
      <c r="H4347" s="29" t="str">
        <f>IF(G4347=1,'ANEXO RP14'!$A$51,(IF(G4347=2,'ANEXO RP14'!$A$52,(IF(G4347=3,'ANEXO RP14'!$A$53,(IF(G4347=4,'ANEXO RP14'!$A$54,(IF(G4347=5,'ANEXO RP14'!$A$55,(IF(G4347=6,'ANEXO RP14'!$A$56,(IF(G4347=7,'ANEXO RP14'!$A$57,(IF(G4347=8,'ANEXO RP14'!$A$58,(IF(G4347=9,'ANEXO RP14'!$A$59,(IF(G4347=10,'ANEXO RP14'!$A$60,(IF(G4347=11,'ANEXO RP14'!$A$61,(IF(G4347=12,'ANEXO RP14'!$A$62,(IF(G4347=13,'ANEXO RP14'!$A$63,(IF(G4347=14,'ANEXO RP14'!$A$64,(IF(G4347=15,'ANEXO RP14'!$A$65,(IF(G4347=16,'ANEXO RP14'!$A$66," ")))))))))))))))))))))))))))))))</f>
        <v xml:space="preserve"> </v>
      </c>
      <c r="I4347" s="106"/>
      <c r="J4347" s="114"/>
      <c r="K4347" s="91"/>
    </row>
    <row r="4348" spans="1:11" s="30" customFormat="1" ht="41.25" customHeight="1" thickBot="1" x14ac:dyDescent="0.3">
      <c r="A4348" s="113"/>
      <c r="B4348" s="93"/>
      <c r="C4348" s="55"/>
      <c r="D4348" s="94" t="e">
        <f>VLOOKUP($C4347:$C$5004,$C$27:$D$5004,2,0)</f>
        <v>#N/A</v>
      </c>
      <c r="E4348" s="99"/>
      <c r="F4348" s="60" t="e">
        <f>VLOOKUP($E4348:$E$5004,'PLANO DE APLICAÇÃO'!$A$5:$B$1002,2,0)</f>
        <v>#N/A</v>
      </c>
      <c r="G4348" s="28"/>
      <c r="H4348" s="29" t="str">
        <f>IF(G4348=1,'ANEXO RP14'!$A$51,(IF(G4348=2,'ANEXO RP14'!$A$52,(IF(G4348=3,'ANEXO RP14'!$A$53,(IF(G4348=4,'ANEXO RP14'!$A$54,(IF(G4348=5,'ANEXO RP14'!$A$55,(IF(G4348=6,'ANEXO RP14'!$A$56,(IF(G4348=7,'ANEXO RP14'!$A$57,(IF(G4348=8,'ANEXO RP14'!$A$58,(IF(G4348=9,'ANEXO RP14'!$A$59,(IF(G4348=10,'ANEXO RP14'!$A$60,(IF(G4348=11,'ANEXO RP14'!$A$61,(IF(G4348=12,'ANEXO RP14'!$A$62,(IF(G4348=13,'ANEXO RP14'!$A$63,(IF(G4348=14,'ANEXO RP14'!$A$64,(IF(G4348=15,'ANEXO RP14'!$A$65,(IF(G4348=16,'ANEXO RP14'!$A$66," ")))))))))))))))))))))))))))))))</f>
        <v xml:space="preserve"> </v>
      </c>
      <c r="I4348" s="106"/>
      <c r="J4348" s="114"/>
      <c r="K4348" s="91"/>
    </row>
    <row r="4349" spans="1:11" s="30" customFormat="1" ht="41.25" customHeight="1" thickBot="1" x14ac:dyDescent="0.3">
      <c r="A4349" s="113"/>
      <c r="B4349" s="93"/>
      <c r="C4349" s="55"/>
      <c r="D4349" s="94" t="e">
        <f>VLOOKUP($C4348:$C$5004,$C$27:$D$5004,2,0)</f>
        <v>#N/A</v>
      </c>
      <c r="E4349" s="99"/>
      <c r="F4349" s="60" t="e">
        <f>VLOOKUP($E4349:$E$5004,'PLANO DE APLICAÇÃO'!$A$5:$B$1002,2,0)</f>
        <v>#N/A</v>
      </c>
      <c r="G4349" s="28"/>
      <c r="H4349" s="29" t="str">
        <f>IF(G4349=1,'ANEXO RP14'!$A$51,(IF(G4349=2,'ANEXO RP14'!$A$52,(IF(G4349=3,'ANEXO RP14'!$A$53,(IF(G4349=4,'ANEXO RP14'!$A$54,(IF(G4349=5,'ANEXO RP14'!$A$55,(IF(G4349=6,'ANEXO RP14'!$A$56,(IF(G4349=7,'ANEXO RP14'!$A$57,(IF(G4349=8,'ANEXO RP14'!$A$58,(IF(G4349=9,'ANEXO RP14'!$A$59,(IF(G4349=10,'ANEXO RP14'!$A$60,(IF(G4349=11,'ANEXO RP14'!$A$61,(IF(G4349=12,'ANEXO RP14'!$A$62,(IF(G4349=13,'ANEXO RP14'!$A$63,(IF(G4349=14,'ANEXO RP14'!$A$64,(IF(G4349=15,'ANEXO RP14'!$A$65,(IF(G4349=16,'ANEXO RP14'!$A$66," ")))))))))))))))))))))))))))))))</f>
        <v xml:space="preserve"> </v>
      </c>
      <c r="I4349" s="106"/>
      <c r="J4349" s="114"/>
      <c r="K4349" s="91"/>
    </row>
    <row r="4350" spans="1:11" s="30" customFormat="1" ht="41.25" customHeight="1" thickBot="1" x14ac:dyDescent="0.3">
      <c r="A4350" s="113"/>
      <c r="B4350" s="93"/>
      <c r="C4350" s="55"/>
      <c r="D4350" s="94" t="e">
        <f>VLOOKUP($C4349:$C$5004,$C$27:$D$5004,2,0)</f>
        <v>#N/A</v>
      </c>
      <c r="E4350" s="99"/>
      <c r="F4350" s="60" t="e">
        <f>VLOOKUP($E4350:$E$5004,'PLANO DE APLICAÇÃO'!$A$5:$B$1002,2,0)</f>
        <v>#N/A</v>
      </c>
      <c r="G4350" s="28"/>
      <c r="H4350" s="29" t="str">
        <f>IF(G4350=1,'ANEXO RP14'!$A$51,(IF(G4350=2,'ANEXO RP14'!$A$52,(IF(G4350=3,'ANEXO RP14'!$A$53,(IF(G4350=4,'ANEXO RP14'!$A$54,(IF(G4350=5,'ANEXO RP14'!$A$55,(IF(G4350=6,'ANEXO RP14'!$A$56,(IF(G4350=7,'ANEXO RP14'!$A$57,(IF(G4350=8,'ANEXO RP14'!$A$58,(IF(G4350=9,'ANEXO RP14'!$A$59,(IF(G4350=10,'ANEXO RP14'!$A$60,(IF(G4350=11,'ANEXO RP14'!$A$61,(IF(G4350=12,'ANEXO RP14'!$A$62,(IF(G4350=13,'ANEXO RP14'!$A$63,(IF(G4350=14,'ANEXO RP14'!$A$64,(IF(G4350=15,'ANEXO RP14'!$A$65,(IF(G4350=16,'ANEXO RP14'!$A$66," ")))))))))))))))))))))))))))))))</f>
        <v xml:space="preserve"> </v>
      </c>
      <c r="I4350" s="106"/>
      <c r="J4350" s="114"/>
      <c r="K4350" s="91"/>
    </row>
    <row r="4351" spans="1:11" s="30" customFormat="1" ht="41.25" customHeight="1" thickBot="1" x14ac:dyDescent="0.3">
      <c r="A4351" s="113"/>
      <c r="B4351" s="93"/>
      <c r="C4351" s="55"/>
      <c r="D4351" s="94" t="e">
        <f>VLOOKUP($C4350:$C$5004,$C$27:$D$5004,2,0)</f>
        <v>#N/A</v>
      </c>
      <c r="E4351" s="99"/>
      <c r="F4351" s="60" t="e">
        <f>VLOOKUP($E4351:$E$5004,'PLANO DE APLICAÇÃO'!$A$5:$B$1002,2,0)</f>
        <v>#N/A</v>
      </c>
      <c r="G4351" s="28"/>
      <c r="H4351" s="29" t="str">
        <f>IF(G4351=1,'ANEXO RP14'!$A$51,(IF(G4351=2,'ANEXO RP14'!$A$52,(IF(G4351=3,'ANEXO RP14'!$A$53,(IF(G4351=4,'ANEXO RP14'!$A$54,(IF(G4351=5,'ANEXO RP14'!$A$55,(IF(G4351=6,'ANEXO RP14'!$A$56,(IF(G4351=7,'ANEXO RP14'!$A$57,(IF(G4351=8,'ANEXO RP14'!$A$58,(IF(G4351=9,'ANEXO RP14'!$A$59,(IF(G4351=10,'ANEXO RP14'!$A$60,(IF(G4351=11,'ANEXO RP14'!$A$61,(IF(G4351=12,'ANEXO RP14'!$A$62,(IF(G4351=13,'ANEXO RP14'!$A$63,(IF(G4351=14,'ANEXO RP14'!$A$64,(IF(G4351=15,'ANEXO RP14'!$A$65,(IF(G4351=16,'ANEXO RP14'!$A$66," ")))))))))))))))))))))))))))))))</f>
        <v xml:space="preserve"> </v>
      </c>
      <c r="I4351" s="106"/>
      <c r="J4351" s="114"/>
      <c r="K4351" s="91"/>
    </row>
    <row r="4352" spans="1:11" s="30" customFormat="1" ht="41.25" customHeight="1" thickBot="1" x14ac:dyDescent="0.3">
      <c r="A4352" s="113"/>
      <c r="B4352" s="93"/>
      <c r="C4352" s="55"/>
      <c r="D4352" s="94" t="e">
        <f>VLOOKUP($C4351:$C$5004,$C$27:$D$5004,2,0)</f>
        <v>#N/A</v>
      </c>
      <c r="E4352" s="99"/>
      <c r="F4352" s="60" t="e">
        <f>VLOOKUP($E4352:$E$5004,'PLANO DE APLICAÇÃO'!$A$5:$B$1002,2,0)</f>
        <v>#N/A</v>
      </c>
      <c r="G4352" s="28"/>
      <c r="H4352" s="29" t="str">
        <f>IF(G4352=1,'ANEXO RP14'!$A$51,(IF(G4352=2,'ANEXO RP14'!$A$52,(IF(G4352=3,'ANEXO RP14'!$A$53,(IF(G4352=4,'ANEXO RP14'!$A$54,(IF(G4352=5,'ANEXO RP14'!$A$55,(IF(G4352=6,'ANEXO RP14'!$A$56,(IF(G4352=7,'ANEXO RP14'!$A$57,(IF(G4352=8,'ANEXO RP14'!$A$58,(IF(G4352=9,'ANEXO RP14'!$A$59,(IF(G4352=10,'ANEXO RP14'!$A$60,(IF(G4352=11,'ANEXO RP14'!$A$61,(IF(G4352=12,'ANEXO RP14'!$A$62,(IF(G4352=13,'ANEXO RP14'!$A$63,(IF(G4352=14,'ANEXO RP14'!$A$64,(IF(G4352=15,'ANEXO RP14'!$A$65,(IF(G4352=16,'ANEXO RP14'!$A$66," ")))))))))))))))))))))))))))))))</f>
        <v xml:space="preserve"> </v>
      </c>
      <c r="I4352" s="106"/>
      <c r="J4352" s="114"/>
      <c r="K4352" s="91"/>
    </row>
    <row r="4353" spans="1:11" s="30" customFormat="1" ht="41.25" customHeight="1" thickBot="1" x14ac:dyDescent="0.3">
      <c r="A4353" s="113"/>
      <c r="B4353" s="93"/>
      <c r="C4353" s="55"/>
      <c r="D4353" s="94" t="e">
        <f>VLOOKUP($C4352:$C$5004,$C$27:$D$5004,2,0)</f>
        <v>#N/A</v>
      </c>
      <c r="E4353" s="99"/>
      <c r="F4353" s="60" t="e">
        <f>VLOOKUP($E4353:$E$5004,'PLANO DE APLICAÇÃO'!$A$5:$B$1002,2,0)</f>
        <v>#N/A</v>
      </c>
      <c r="G4353" s="28"/>
      <c r="H4353" s="29" t="str">
        <f>IF(G4353=1,'ANEXO RP14'!$A$51,(IF(G4353=2,'ANEXO RP14'!$A$52,(IF(G4353=3,'ANEXO RP14'!$A$53,(IF(G4353=4,'ANEXO RP14'!$A$54,(IF(G4353=5,'ANEXO RP14'!$A$55,(IF(G4353=6,'ANEXO RP14'!$A$56,(IF(G4353=7,'ANEXO RP14'!$A$57,(IF(G4353=8,'ANEXO RP14'!$A$58,(IF(G4353=9,'ANEXO RP14'!$A$59,(IF(G4353=10,'ANEXO RP14'!$A$60,(IF(G4353=11,'ANEXO RP14'!$A$61,(IF(G4353=12,'ANEXO RP14'!$A$62,(IF(G4353=13,'ANEXO RP14'!$A$63,(IF(G4353=14,'ANEXO RP14'!$A$64,(IF(G4353=15,'ANEXO RP14'!$A$65,(IF(G4353=16,'ANEXO RP14'!$A$66," ")))))))))))))))))))))))))))))))</f>
        <v xml:space="preserve"> </v>
      </c>
      <c r="I4353" s="106"/>
      <c r="J4353" s="114"/>
      <c r="K4353" s="91"/>
    </row>
    <row r="4354" spans="1:11" s="30" customFormat="1" ht="41.25" customHeight="1" thickBot="1" x14ac:dyDescent="0.3">
      <c r="A4354" s="113"/>
      <c r="B4354" s="93"/>
      <c r="C4354" s="55"/>
      <c r="D4354" s="94" t="e">
        <f>VLOOKUP($C4353:$C$5004,$C$27:$D$5004,2,0)</f>
        <v>#N/A</v>
      </c>
      <c r="E4354" s="99"/>
      <c r="F4354" s="60" t="e">
        <f>VLOOKUP($E4354:$E$5004,'PLANO DE APLICAÇÃO'!$A$5:$B$1002,2,0)</f>
        <v>#N/A</v>
      </c>
      <c r="G4354" s="28"/>
      <c r="H4354" s="29" t="str">
        <f>IF(G4354=1,'ANEXO RP14'!$A$51,(IF(G4354=2,'ANEXO RP14'!$A$52,(IF(G4354=3,'ANEXO RP14'!$A$53,(IF(G4354=4,'ANEXO RP14'!$A$54,(IF(G4354=5,'ANEXO RP14'!$A$55,(IF(G4354=6,'ANEXO RP14'!$A$56,(IF(G4354=7,'ANEXO RP14'!$A$57,(IF(G4354=8,'ANEXO RP14'!$A$58,(IF(G4354=9,'ANEXO RP14'!$A$59,(IF(G4354=10,'ANEXO RP14'!$A$60,(IF(G4354=11,'ANEXO RP14'!$A$61,(IF(G4354=12,'ANEXO RP14'!$A$62,(IF(G4354=13,'ANEXO RP14'!$A$63,(IF(G4354=14,'ANEXO RP14'!$A$64,(IF(G4354=15,'ANEXO RP14'!$A$65,(IF(G4354=16,'ANEXO RP14'!$A$66," ")))))))))))))))))))))))))))))))</f>
        <v xml:space="preserve"> </v>
      </c>
      <c r="I4354" s="106"/>
      <c r="J4354" s="114"/>
      <c r="K4354" s="91"/>
    </row>
    <row r="4355" spans="1:11" s="30" customFormat="1" ht="41.25" customHeight="1" thickBot="1" x14ac:dyDescent="0.3">
      <c r="A4355" s="113"/>
      <c r="B4355" s="93"/>
      <c r="C4355" s="55"/>
      <c r="D4355" s="94" t="e">
        <f>VLOOKUP($C4354:$C$5004,$C$27:$D$5004,2,0)</f>
        <v>#N/A</v>
      </c>
      <c r="E4355" s="99"/>
      <c r="F4355" s="60" t="e">
        <f>VLOOKUP($E4355:$E$5004,'PLANO DE APLICAÇÃO'!$A$5:$B$1002,2,0)</f>
        <v>#N/A</v>
      </c>
      <c r="G4355" s="28"/>
      <c r="H4355" s="29" t="str">
        <f>IF(G4355=1,'ANEXO RP14'!$A$51,(IF(G4355=2,'ANEXO RP14'!$A$52,(IF(G4355=3,'ANEXO RP14'!$A$53,(IF(G4355=4,'ANEXO RP14'!$A$54,(IF(G4355=5,'ANEXO RP14'!$A$55,(IF(G4355=6,'ANEXO RP14'!$A$56,(IF(G4355=7,'ANEXO RP14'!$A$57,(IF(G4355=8,'ANEXO RP14'!$A$58,(IF(G4355=9,'ANEXO RP14'!$A$59,(IF(G4355=10,'ANEXO RP14'!$A$60,(IF(G4355=11,'ANEXO RP14'!$A$61,(IF(G4355=12,'ANEXO RP14'!$A$62,(IF(G4355=13,'ANEXO RP14'!$A$63,(IF(G4355=14,'ANEXO RP14'!$A$64,(IF(G4355=15,'ANEXO RP14'!$A$65,(IF(G4355=16,'ANEXO RP14'!$A$66," ")))))))))))))))))))))))))))))))</f>
        <v xml:space="preserve"> </v>
      </c>
      <c r="I4355" s="106"/>
      <c r="J4355" s="114"/>
      <c r="K4355" s="91"/>
    </row>
    <row r="4356" spans="1:11" s="30" customFormat="1" ht="41.25" customHeight="1" thickBot="1" x14ac:dyDescent="0.3">
      <c r="A4356" s="113"/>
      <c r="B4356" s="93"/>
      <c r="C4356" s="55"/>
      <c r="D4356" s="94" t="e">
        <f>VLOOKUP($C4355:$C$5004,$C$27:$D$5004,2,0)</f>
        <v>#N/A</v>
      </c>
      <c r="E4356" s="99"/>
      <c r="F4356" s="60" t="e">
        <f>VLOOKUP($E4356:$E$5004,'PLANO DE APLICAÇÃO'!$A$5:$B$1002,2,0)</f>
        <v>#N/A</v>
      </c>
      <c r="G4356" s="28"/>
      <c r="H4356" s="29" t="str">
        <f>IF(G4356=1,'ANEXO RP14'!$A$51,(IF(G4356=2,'ANEXO RP14'!$A$52,(IF(G4356=3,'ANEXO RP14'!$A$53,(IF(G4356=4,'ANEXO RP14'!$A$54,(IF(G4356=5,'ANEXO RP14'!$A$55,(IF(G4356=6,'ANEXO RP14'!$A$56,(IF(G4356=7,'ANEXO RP14'!$A$57,(IF(G4356=8,'ANEXO RP14'!$A$58,(IF(G4356=9,'ANEXO RP14'!$A$59,(IF(G4356=10,'ANEXO RP14'!$A$60,(IF(G4356=11,'ANEXO RP14'!$A$61,(IF(G4356=12,'ANEXO RP14'!$A$62,(IF(G4356=13,'ANEXO RP14'!$A$63,(IF(G4356=14,'ANEXO RP14'!$A$64,(IF(G4356=15,'ANEXO RP14'!$A$65,(IF(G4356=16,'ANEXO RP14'!$A$66," ")))))))))))))))))))))))))))))))</f>
        <v xml:space="preserve"> </v>
      </c>
      <c r="I4356" s="106"/>
      <c r="J4356" s="114"/>
      <c r="K4356" s="91"/>
    </row>
    <row r="4357" spans="1:11" s="30" customFormat="1" ht="41.25" customHeight="1" thickBot="1" x14ac:dyDescent="0.3">
      <c r="A4357" s="113"/>
      <c r="B4357" s="93"/>
      <c r="C4357" s="55"/>
      <c r="D4357" s="94" t="e">
        <f>VLOOKUP($C4356:$C$5004,$C$27:$D$5004,2,0)</f>
        <v>#N/A</v>
      </c>
      <c r="E4357" s="99"/>
      <c r="F4357" s="60" t="e">
        <f>VLOOKUP($E4357:$E$5004,'PLANO DE APLICAÇÃO'!$A$5:$B$1002,2,0)</f>
        <v>#N/A</v>
      </c>
      <c r="G4357" s="28"/>
      <c r="H4357" s="29" t="str">
        <f>IF(G4357=1,'ANEXO RP14'!$A$51,(IF(G4357=2,'ANEXO RP14'!$A$52,(IF(G4357=3,'ANEXO RP14'!$A$53,(IF(G4357=4,'ANEXO RP14'!$A$54,(IF(G4357=5,'ANEXO RP14'!$A$55,(IF(G4357=6,'ANEXO RP14'!$A$56,(IF(G4357=7,'ANEXO RP14'!$A$57,(IF(G4357=8,'ANEXO RP14'!$A$58,(IF(G4357=9,'ANEXO RP14'!$A$59,(IF(G4357=10,'ANEXO RP14'!$A$60,(IF(G4357=11,'ANEXO RP14'!$A$61,(IF(G4357=12,'ANEXO RP14'!$A$62,(IF(G4357=13,'ANEXO RP14'!$A$63,(IF(G4357=14,'ANEXO RP14'!$A$64,(IF(G4357=15,'ANEXO RP14'!$A$65,(IF(G4357=16,'ANEXO RP14'!$A$66," ")))))))))))))))))))))))))))))))</f>
        <v xml:space="preserve"> </v>
      </c>
      <c r="I4357" s="106"/>
      <c r="J4357" s="114"/>
      <c r="K4357" s="91"/>
    </row>
    <row r="4358" spans="1:11" s="30" customFormat="1" ht="41.25" customHeight="1" thickBot="1" x14ac:dyDescent="0.3">
      <c r="A4358" s="113"/>
      <c r="B4358" s="93"/>
      <c r="C4358" s="55"/>
      <c r="D4358" s="94" t="e">
        <f>VLOOKUP($C4357:$C$5004,$C$27:$D$5004,2,0)</f>
        <v>#N/A</v>
      </c>
      <c r="E4358" s="99"/>
      <c r="F4358" s="60" t="e">
        <f>VLOOKUP($E4358:$E$5004,'PLANO DE APLICAÇÃO'!$A$5:$B$1002,2,0)</f>
        <v>#N/A</v>
      </c>
      <c r="G4358" s="28"/>
      <c r="H4358" s="29" t="str">
        <f>IF(G4358=1,'ANEXO RP14'!$A$51,(IF(G4358=2,'ANEXO RP14'!$A$52,(IF(G4358=3,'ANEXO RP14'!$A$53,(IF(G4358=4,'ANEXO RP14'!$A$54,(IF(G4358=5,'ANEXO RP14'!$A$55,(IF(G4358=6,'ANEXO RP14'!$A$56,(IF(G4358=7,'ANEXO RP14'!$A$57,(IF(G4358=8,'ANEXO RP14'!$A$58,(IF(G4358=9,'ANEXO RP14'!$A$59,(IF(G4358=10,'ANEXO RP14'!$A$60,(IF(G4358=11,'ANEXO RP14'!$A$61,(IF(G4358=12,'ANEXO RP14'!$A$62,(IF(G4358=13,'ANEXO RP14'!$A$63,(IF(G4358=14,'ANEXO RP14'!$A$64,(IF(G4358=15,'ANEXO RP14'!$A$65,(IF(G4358=16,'ANEXO RP14'!$A$66," ")))))))))))))))))))))))))))))))</f>
        <v xml:space="preserve"> </v>
      </c>
      <c r="I4358" s="106"/>
      <c r="J4358" s="114"/>
      <c r="K4358" s="91"/>
    </row>
    <row r="4359" spans="1:11" s="30" customFormat="1" ht="41.25" customHeight="1" thickBot="1" x14ac:dyDescent="0.3">
      <c r="A4359" s="113"/>
      <c r="B4359" s="93"/>
      <c r="C4359" s="55"/>
      <c r="D4359" s="94" t="e">
        <f>VLOOKUP($C4358:$C$5004,$C$27:$D$5004,2,0)</f>
        <v>#N/A</v>
      </c>
      <c r="E4359" s="99"/>
      <c r="F4359" s="60" t="e">
        <f>VLOOKUP($E4359:$E$5004,'PLANO DE APLICAÇÃO'!$A$5:$B$1002,2,0)</f>
        <v>#N/A</v>
      </c>
      <c r="G4359" s="28"/>
      <c r="H4359" s="29" t="str">
        <f>IF(G4359=1,'ANEXO RP14'!$A$51,(IF(G4359=2,'ANEXO RP14'!$A$52,(IF(G4359=3,'ANEXO RP14'!$A$53,(IF(G4359=4,'ANEXO RP14'!$A$54,(IF(G4359=5,'ANEXO RP14'!$A$55,(IF(G4359=6,'ANEXO RP14'!$A$56,(IF(G4359=7,'ANEXO RP14'!$A$57,(IF(G4359=8,'ANEXO RP14'!$A$58,(IF(G4359=9,'ANEXO RP14'!$A$59,(IF(G4359=10,'ANEXO RP14'!$A$60,(IF(G4359=11,'ANEXO RP14'!$A$61,(IF(G4359=12,'ANEXO RP14'!$A$62,(IF(G4359=13,'ANEXO RP14'!$A$63,(IF(G4359=14,'ANEXO RP14'!$A$64,(IF(G4359=15,'ANEXO RP14'!$A$65,(IF(G4359=16,'ANEXO RP14'!$A$66," ")))))))))))))))))))))))))))))))</f>
        <v xml:space="preserve"> </v>
      </c>
      <c r="I4359" s="106"/>
      <c r="J4359" s="114"/>
      <c r="K4359" s="91"/>
    </row>
    <row r="4360" spans="1:11" s="30" customFormat="1" ht="41.25" customHeight="1" thickBot="1" x14ac:dyDescent="0.3">
      <c r="A4360" s="113"/>
      <c r="B4360" s="93"/>
      <c r="C4360" s="55"/>
      <c r="D4360" s="94" t="e">
        <f>VLOOKUP($C4359:$C$5004,$C$27:$D$5004,2,0)</f>
        <v>#N/A</v>
      </c>
      <c r="E4360" s="99"/>
      <c r="F4360" s="60" t="e">
        <f>VLOOKUP($E4360:$E$5004,'PLANO DE APLICAÇÃO'!$A$5:$B$1002,2,0)</f>
        <v>#N/A</v>
      </c>
      <c r="G4360" s="28"/>
      <c r="H4360" s="29" t="str">
        <f>IF(G4360=1,'ANEXO RP14'!$A$51,(IF(G4360=2,'ANEXO RP14'!$A$52,(IF(G4360=3,'ANEXO RP14'!$A$53,(IF(G4360=4,'ANEXO RP14'!$A$54,(IF(G4360=5,'ANEXO RP14'!$A$55,(IF(G4360=6,'ANEXO RP14'!$A$56,(IF(G4360=7,'ANEXO RP14'!$A$57,(IF(G4360=8,'ANEXO RP14'!$A$58,(IF(G4360=9,'ANEXO RP14'!$A$59,(IF(G4360=10,'ANEXO RP14'!$A$60,(IF(G4360=11,'ANEXO RP14'!$A$61,(IF(G4360=12,'ANEXO RP14'!$A$62,(IF(G4360=13,'ANEXO RP14'!$A$63,(IF(G4360=14,'ANEXO RP14'!$A$64,(IF(G4360=15,'ANEXO RP14'!$A$65,(IF(G4360=16,'ANEXO RP14'!$A$66," ")))))))))))))))))))))))))))))))</f>
        <v xml:space="preserve"> </v>
      </c>
      <c r="I4360" s="106"/>
      <c r="J4360" s="114"/>
      <c r="K4360" s="91"/>
    </row>
    <row r="4361" spans="1:11" s="30" customFormat="1" ht="41.25" customHeight="1" thickBot="1" x14ac:dyDescent="0.3">
      <c r="A4361" s="113"/>
      <c r="B4361" s="93"/>
      <c r="C4361" s="55"/>
      <c r="D4361" s="94" t="e">
        <f>VLOOKUP($C4360:$C$5004,$C$27:$D$5004,2,0)</f>
        <v>#N/A</v>
      </c>
      <c r="E4361" s="99"/>
      <c r="F4361" s="60" t="e">
        <f>VLOOKUP($E4361:$E$5004,'PLANO DE APLICAÇÃO'!$A$5:$B$1002,2,0)</f>
        <v>#N/A</v>
      </c>
      <c r="G4361" s="28"/>
      <c r="H4361" s="29" t="str">
        <f>IF(G4361=1,'ANEXO RP14'!$A$51,(IF(G4361=2,'ANEXO RP14'!$A$52,(IF(G4361=3,'ANEXO RP14'!$A$53,(IF(G4361=4,'ANEXO RP14'!$A$54,(IF(G4361=5,'ANEXO RP14'!$A$55,(IF(G4361=6,'ANEXO RP14'!$A$56,(IF(G4361=7,'ANEXO RP14'!$A$57,(IF(G4361=8,'ANEXO RP14'!$A$58,(IF(G4361=9,'ANEXO RP14'!$A$59,(IF(G4361=10,'ANEXO RP14'!$A$60,(IF(G4361=11,'ANEXO RP14'!$A$61,(IF(G4361=12,'ANEXO RP14'!$A$62,(IF(G4361=13,'ANEXO RP14'!$A$63,(IF(G4361=14,'ANEXO RP14'!$A$64,(IF(G4361=15,'ANEXO RP14'!$A$65,(IF(G4361=16,'ANEXO RP14'!$A$66," ")))))))))))))))))))))))))))))))</f>
        <v xml:space="preserve"> </v>
      </c>
      <c r="I4361" s="106"/>
      <c r="J4361" s="114"/>
      <c r="K4361" s="91"/>
    </row>
    <row r="4362" spans="1:11" s="30" customFormat="1" ht="41.25" customHeight="1" thickBot="1" x14ac:dyDescent="0.3">
      <c r="A4362" s="113"/>
      <c r="B4362" s="93"/>
      <c r="C4362" s="55"/>
      <c r="D4362" s="94" t="e">
        <f>VLOOKUP($C4361:$C$5004,$C$27:$D$5004,2,0)</f>
        <v>#N/A</v>
      </c>
      <c r="E4362" s="99"/>
      <c r="F4362" s="60" t="e">
        <f>VLOOKUP($E4362:$E$5004,'PLANO DE APLICAÇÃO'!$A$5:$B$1002,2,0)</f>
        <v>#N/A</v>
      </c>
      <c r="G4362" s="28"/>
      <c r="H4362" s="29" t="str">
        <f>IF(G4362=1,'ANEXO RP14'!$A$51,(IF(G4362=2,'ANEXO RP14'!$A$52,(IF(G4362=3,'ANEXO RP14'!$A$53,(IF(G4362=4,'ANEXO RP14'!$A$54,(IF(G4362=5,'ANEXO RP14'!$A$55,(IF(G4362=6,'ANEXO RP14'!$A$56,(IF(G4362=7,'ANEXO RP14'!$A$57,(IF(G4362=8,'ANEXO RP14'!$A$58,(IF(G4362=9,'ANEXO RP14'!$A$59,(IF(G4362=10,'ANEXO RP14'!$A$60,(IF(G4362=11,'ANEXO RP14'!$A$61,(IF(G4362=12,'ANEXO RP14'!$A$62,(IF(G4362=13,'ANEXO RP14'!$A$63,(IF(G4362=14,'ANEXO RP14'!$A$64,(IF(G4362=15,'ANEXO RP14'!$A$65,(IF(G4362=16,'ANEXO RP14'!$A$66," ")))))))))))))))))))))))))))))))</f>
        <v xml:space="preserve"> </v>
      </c>
      <c r="I4362" s="106"/>
      <c r="J4362" s="114"/>
      <c r="K4362" s="91"/>
    </row>
    <row r="4363" spans="1:11" s="30" customFormat="1" ht="41.25" customHeight="1" thickBot="1" x14ac:dyDescent="0.3">
      <c r="A4363" s="113"/>
      <c r="B4363" s="93"/>
      <c r="C4363" s="55"/>
      <c r="D4363" s="94" t="e">
        <f>VLOOKUP($C4362:$C$5004,$C$27:$D$5004,2,0)</f>
        <v>#N/A</v>
      </c>
      <c r="E4363" s="99"/>
      <c r="F4363" s="60" t="e">
        <f>VLOOKUP($E4363:$E$5004,'PLANO DE APLICAÇÃO'!$A$5:$B$1002,2,0)</f>
        <v>#N/A</v>
      </c>
      <c r="G4363" s="28"/>
      <c r="H4363" s="29" t="str">
        <f>IF(G4363=1,'ANEXO RP14'!$A$51,(IF(G4363=2,'ANEXO RP14'!$A$52,(IF(G4363=3,'ANEXO RP14'!$A$53,(IF(G4363=4,'ANEXO RP14'!$A$54,(IF(G4363=5,'ANEXO RP14'!$A$55,(IF(G4363=6,'ANEXO RP14'!$A$56,(IF(G4363=7,'ANEXO RP14'!$A$57,(IF(G4363=8,'ANEXO RP14'!$A$58,(IF(G4363=9,'ANEXO RP14'!$A$59,(IF(G4363=10,'ANEXO RP14'!$A$60,(IF(G4363=11,'ANEXO RP14'!$A$61,(IF(G4363=12,'ANEXO RP14'!$A$62,(IF(G4363=13,'ANEXO RP14'!$A$63,(IF(G4363=14,'ANEXO RP14'!$A$64,(IF(G4363=15,'ANEXO RP14'!$A$65,(IF(G4363=16,'ANEXO RP14'!$A$66," ")))))))))))))))))))))))))))))))</f>
        <v xml:space="preserve"> </v>
      </c>
      <c r="I4363" s="106"/>
      <c r="J4363" s="114"/>
      <c r="K4363" s="91"/>
    </row>
    <row r="4364" spans="1:11" s="30" customFormat="1" ht="41.25" customHeight="1" thickBot="1" x14ac:dyDescent="0.3">
      <c r="A4364" s="113"/>
      <c r="B4364" s="93"/>
      <c r="C4364" s="55"/>
      <c r="D4364" s="94" t="e">
        <f>VLOOKUP($C4363:$C$5004,$C$27:$D$5004,2,0)</f>
        <v>#N/A</v>
      </c>
      <c r="E4364" s="99"/>
      <c r="F4364" s="60" t="e">
        <f>VLOOKUP($E4364:$E$5004,'PLANO DE APLICAÇÃO'!$A$5:$B$1002,2,0)</f>
        <v>#N/A</v>
      </c>
      <c r="G4364" s="28"/>
      <c r="H4364" s="29" t="str">
        <f>IF(G4364=1,'ANEXO RP14'!$A$51,(IF(G4364=2,'ANEXO RP14'!$A$52,(IF(G4364=3,'ANEXO RP14'!$A$53,(IF(G4364=4,'ANEXO RP14'!$A$54,(IF(G4364=5,'ANEXO RP14'!$A$55,(IF(G4364=6,'ANEXO RP14'!$A$56,(IF(G4364=7,'ANEXO RP14'!$A$57,(IF(G4364=8,'ANEXO RP14'!$A$58,(IF(G4364=9,'ANEXO RP14'!$A$59,(IF(G4364=10,'ANEXO RP14'!$A$60,(IF(G4364=11,'ANEXO RP14'!$A$61,(IF(G4364=12,'ANEXO RP14'!$A$62,(IF(G4364=13,'ANEXO RP14'!$A$63,(IF(G4364=14,'ANEXO RP14'!$A$64,(IF(G4364=15,'ANEXO RP14'!$A$65,(IF(G4364=16,'ANEXO RP14'!$A$66," ")))))))))))))))))))))))))))))))</f>
        <v xml:space="preserve"> </v>
      </c>
      <c r="I4364" s="106"/>
      <c r="J4364" s="114"/>
      <c r="K4364" s="91"/>
    </row>
    <row r="4365" spans="1:11" s="30" customFormat="1" ht="41.25" customHeight="1" thickBot="1" x14ac:dyDescent="0.3">
      <c r="A4365" s="113"/>
      <c r="B4365" s="93"/>
      <c r="C4365" s="55"/>
      <c r="D4365" s="94" t="e">
        <f>VLOOKUP($C4364:$C$5004,$C$27:$D$5004,2,0)</f>
        <v>#N/A</v>
      </c>
      <c r="E4365" s="99"/>
      <c r="F4365" s="60" t="e">
        <f>VLOOKUP($E4365:$E$5004,'PLANO DE APLICAÇÃO'!$A$5:$B$1002,2,0)</f>
        <v>#N/A</v>
      </c>
      <c r="G4365" s="28"/>
      <c r="H4365" s="29" t="str">
        <f>IF(G4365=1,'ANEXO RP14'!$A$51,(IF(G4365=2,'ANEXO RP14'!$A$52,(IF(G4365=3,'ANEXO RP14'!$A$53,(IF(G4365=4,'ANEXO RP14'!$A$54,(IF(G4365=5,'ANEXO RP14'!$A$55,(IF(G4365=6,'ANEXO RP14'!$A$56,(IF(G4365=7,'ANEXO RP14'!$A$57,(IF(G4365=8,'ANEXO RP14'!$A$58,(IF(G4365=9,'ANEXO RP14'!$A$59,(IF(G4365=10,'ANEXO RP14'!$A$60,(IF(G4365=11,'ANEXO RP14'!$A$61,(IF(G4365=12,'ANEXO RP14'!$A$62,(IF(G4365=13,'ANEXO RP14'!$A$63,(IF(G4365=14,'ANEXO RP14'!$A$64,(IF(G4365=15,'ANEXO RP14'!$A$65,(IF(G4365=16,'ANEXO RP14'!$A$66," ")))))))))))))))))))))))))))))))</f>
        <v xml:space="preserve"> </v>
      </c>
      <c r="I4365" s="106"/>
      <c r="J4365" s="114"/>
      <c r="K4365" s="91"/>
    </row>
    <row r="4366" spans="1:11" s="30" customFormat="1" ht="41.25" customHeight="1" thickBot="1" x14ac:dyDescent="0.3">
      <c r="A4366" s="113"/>
      <c r="B4366" s="93"/>
      <c r="C4366" s="55"/>
      <c r="D4366" s="94" t="e">
        <f>VLOOKUP($C4365:$C$5004,$C$27:$D$5004,2,0)</f>
        <v>#N/A</v>
      </c>
      <c r="E4366" s="99"/>
      <c r="F4366" s="60" t="e">
        <f>VLOOKUP($E4366:$E$5004,'PLANO DE APLICAÇÃO'!$A$5:$B$1002,2,0)</f>
        <v>#N/A</v>
      </c>
      <c r="G4366" s="28"/>
      <c r="H4366" s="29" t="str">
        <f>IF(G4366=1,'ANEXO RP14'!$A$51,(IF(G4366=2,'ANEXO RP14'!$A$52,(IF(G4366=3,'ANEXO RP14'!$A$53,(IF(G4366=4,'ANEXO RP14'!$A$54,(IF(G4366=5,'ANEXO RP14'!$A$55,(IF(G4366=6,'ANEXO RP14'!$A$56,(IF(G4366=7,'ANEXO RP14'!$A$57,(IF(G4366=8,'ANEXO RP14'!$A$58,(IF(G4366=9,'ANEXO RP14'!$A$59,(IF(G4366=10,'ANEXO RP14'!$A$60,(IF(G4366=11,'ANEXO RP14'!$A$61,(IF(G4366=12,'ANEXO RP14'!$A$62,(IF(G4366=13,'ANEXO RP14'!$A$63,(IF(G4366=14,'ANEXO RP14'!$A$64,(IF(G4366=15,'ANEXO RP14'!$A$65,(IF(G4366=16,'ANEXO RP14'!$A$66," ")))))))))))))))))))))))))))))))</f>
        <v xml:space="preserve"> </v>
      </c>
      <c r="I4366" s="106"/>
      <c r="J4366" s="114"/>
      <c r="K4366" s="91"/>
    </row>
    <row r="4367" spans="1:11" s="30" customFormat="1" ht="41.25" customHeight="1" thickBot="1" x14ac:dyDescent="0.3">
      <c r="A4367" s="113"/>
      <c r="B4367" s="93"/>
      <c r="C4367" s="55"/>
      <c r="D4367" s="94" t="e">
        <f>VLOOKUP($C4366:$C$5004,$C$27:$D$5004,2,0)</f>
        <v>#N/A</v>
      </c>
      <c r="E4367" s="99"/>
      <c r="F4367" s="60" t="e">
        <f>VLOOKUP($E4367:$E$5004,'PLANO DE APLICAÇÃO'!$A$5:$B$1002,2,0)</f>
        <v>#N/A</v>
      </c>
      <c r="G4367" s="28"/>
      <c r="H4367" s="29" t="str">
        <f>IF(G4367=1,'ANEXO RP14'!$A$51,(IF(G4367=2,'ANEXO RP14'!$A$52,(IF(G4367=3,'ANEXO RP14'!$A$53,(IF(G4367=4,'ANEXO RP14'!$A$54,(IF(G4367=5,'ANEXO RP14'!$A$55,(IF(G4367=6,'ANEXO RP14'!$A$56,(IF(G4367=7,'ANEXO RP14'!$A$57,(IF(G4367=8,'ANEXO RP14'!$A$58,(IF(G4367=9,'ANEXO RP14'!$A$59,(IF(G4367=10,'ANEXO RP14'!$A$60,(IF(G4367=11,'ANEXO RP14'!$A$61,(IF(G4367=12,'ANEXO RP14'!$A$62,(IF(G4367=13,'ANEXO RP14'!$A$63,(IF(G4367=14,'ANEXO RP14'!$A$64,(IF(G4367=15,'ANEXO RP14'!$A$65,(IF(G4367=16,'ANEXO RP14'!$A$66," ")))))))))))))))))))))))))))))))</f>
        <v xml:space="preserve"> </v>
      </c>
      <c r="I4367" s="106"/>
      <c r="J4367" s="114"/>
      <c r="K4367" s="91"/>
    </row>
    <row r="4368" spans="1:11" s="30" customFormat="1" ht="41.25" customHeight="1" thickBot="1" x14ac:dyDescent="0.3">
      <c r="A4368" s="113"/>
      <c r="B4368" s="93"/>
      <c r="C4368" s="55"/>
      <c r="D4368" s="94" t="e">
        <f>VLOOKUP($C4367:$C$5004,$C$27:$D$5004,2,0)</f>
        <v>#N/A</v>
      </c>
      <c r="E4368" s="99"/>
      <c r="F4368" s="60" t="e">
        <f>VLOOKUP($E4368:$E$5004,'PLANO DE APLICAÇÃO'!$A$5:$B$1002,2,0)</f>
        <v>#N/A</v>
      </c>
      <c r="G4368" s="28"/>
      <c r="H4368" s="29" t="str">
        <f>IF(G4368=1,'ANEXO RP14'!$A$51,(IF(G4368=2,'ANEXO RP14'!$A$52,(IF(G4368=3,'ANEXO RP14'!$A$53,(IF(G4368=4,'ANEXO RP14'!$A$54,(IF(G4368=5,'ANEXO RP14'!$A$55,(IF(G4368=6,'ANEXO RP14'!$A$56,(IF(G4368=7,'ANEXO RP14'!$A$57,(IF(G4368=8,'ANEXO RP14'!$A$58,(IF(G4368=9,'ANEXO RP14'!$A$59,(IF(G4368=10,'ANEXO RP14'!$A$60,(IF(G4368=11,'ANEXO RP14'!$A$61,(IF(G4368=12,'ANEXO RP14'!$A$62,(IF(G4368=13,'ANEXO RP14'!$A$63,(IF(G4368=14,'ANEXO RP14'!$A$64,(IF(G4368=15,'ANEXO RP14'!$A$65,(IF(G4368=16,'ANEXO RP14'!$A$66," ")))))))))))))))))))))))))))))))</f>
        <v xml:space="preserve"> </v>
      </c>
      <c r="I4368" s="106"/>
      <c r="J4368" s="114"/>
      <c r="K4368" s="91"/>
    </row>
    <row r="4369" spans="1:11" s="30" customFormat="1" ht="41.25" customHeight="1" thickBot="1" x14ac:dyDescent="0.3">
      <c r="A4369" s="113"/>
      <c r="B4369" s="93"/>
      <c r="C4369" s="55"/>
      <c r="D4369" s="94" t="e">
        <f>VLOOKUP($C4368:$C$5004,$C$27:$D$5004,2,0)</f>
        <v>#N/A</v>
      </c>
      <c r="E4369" s="99"/>
      <c r="F4369" s="60" t="e">
        <f>VLOOKUP($E4369:$E$5004,'PLANO DE APLICAÇÃO'!$A$5:$B$1002,2,0)</f>
        <v>#N/A</v>
      </c>
      <c r="G4369" s="28"/>
      <c r="H4369" s="29" t="str">
        <f>IF(G4369=1,'ANEXO RP14'!$A$51,(IF(G4369=2,'ANEXO RP14'!$A$52,(IF(G4369=3,'ANEXO RP14'!$A$53,(IF(G4369=4,'ANEXO RP14'!$A$54,(IF(G4369=5,'ANEXO RP14'!$A$55,(IF(G4369=6,'ANEXO RP14'!$A$56,(IF(G4369=7,'ANEXO RP14'!$A$57,(IF(G4369=8,'ANEXO RP14'!$A$58,(IF(G4369=9,'ANEXO RP14'!$A$59,(IF(G4369=10,'ANEXO RP14'!$A$60,(IF(G4369=11,'ANEXO RP14'!$A$61,(IF(G4369=12,'ANEXO RP14'!$A$62,(IF(G4369=13,'ANEXO RP14'!$A$63,(IF(G4369=14,'ANEXO RP14'!$A$64,(IF(G4369=15,'ANEXO RP14'!$A$65,(IF(G4369=16,'ANEXO RP14'!$A$66," ")))))))))))))))))))))))))))))))</f>
        <v xml:space="preserve"> </v>
      </c>
      <c r="I4369" s="106"/>
      <c r="J4369" s="114"/>
      <c r="K4369" s="91"/>
    </row>
    <row r="4370" spans="1:11" s="30" customFormat="1" ht="41.25" customHeight="1" thickBot="1" x14ac:dyDescent="0.3">
      <c r="A4370" s="113"/>
      <c r="B4370" s="93"/>
      <c r="C4370" s="55"/>
      <c r="D4370" s="94" t="e">
        <f>VLOOKUP($C4369:$C$5004,$C$27:$D$5004,2,0)</f>
        <v>#N/A</v>
      </c>
      <c r="E4370" s="99"/>
      <c r="F4370" s="60" t="e">
        <f>VLOOKUP($E4370:$E$5004,'PLANO DE APLICAÇÃO'!$A$5:$B$1002,2,0)</f>
        <v>#N/A</v>
      </c>
      <c r="G4370" s="28"/>
      <c r="H4370" s="29" t="str">
        <f>IF(G4370=1,'ANEXO RP14'!$A$51,(IF(G4370=2,'ANEXO RP14'!$A$52,(IF(G4370=3,'ANEXO RP14'!$A$53,(IF(G4370=4,'ANEXO RP14'!$A$54,(IF(G4370=5,'ANEXO RP14'!$A$55,(IF(G4370=6,'ANEXO RP14'!$A$56,(IF(G4370=7,'ANEXO RP14'!$A$57,(IF(G4370=8,'ANEXO RP14'!$A$58,(IF(G4370=9,'ANEXO RP14'!$A$59,(IF(G4370=10,'ANEXO RP14'!$A$60,(IF(G4370=11,'ANEXO RP14'!$A$61,(IF(G4370=12,'ANEXO RP14'!$A$62,(IF(G4370=13,'ANEXO RP14'!$A$63,(IF(G4370=14,'ANEXO RP14'!$A$64,(IF(G4370=15,'ANEXO RP14'!$A$65,(IF(G4370=16,'ANEXO RP14'!$A$66," ")))))))))))))))))))))))))))))))</f>
        <v xml:space="preserve"> </v>
      </c>
      <c r="I4370" s="106"/>
      <c r="J4370" s="114"/>
      <c r="K4370" s="91"/>
    </row>
    <row r="4371" spans="1:11" s="30" customFormat="1" ht="41.25" customHeight="1" thickBot="1" x14ac:dyDescent="0.3">
      <c r="A4371" s="113"/>
      <c r="B4371" s="93"/>
      <c r="C4371" s="55"/>
      <c r="D4371" s="94" t="e">
        <f>VLOOKUP($C4370:$C$5004,$C$27:$D$5004,2,0)</f>
        <v>#N/A</v>
      </c>
      <c r="E4371" s="99"/>
      <c r="F4371" s="60" t="e">
        <f>VLOOKUP($E4371:$E$5004,'PLANO DE APLICAÇÃO'!$A$5:$B$1002,2,0)</f>
        <v>#N/A</v>
      </c>
      <c r="G4371" s="28"/>
      <c r="H4371" s="29" t="str">
        <f>IF(G4371=1,'ANEXO RP14'!$A$51,(IF(G4371=2,'ANEXO RP14'!$A$52,(IF(G4371=3,'ANEXO RP14'!$A$53,(IF(G4371=4,'ANEXO RP14'!$A$54,(IF(G4371=5,'ANEXO RP14'!$A$55,(IF(G4371=6,'ANEXO RP14'!$A$56,(IF(G4371=7,'ANEXO RP14'!$A$57,(IF(G4371=8,'ANEXO RP14'!$A$58,(IF(G4371=9,'ANEXO RP14'!$A$59,(IF(G4371=10,'ANEXO RP14'!$A$60,(IF(G4371=11,'ANEXO RP14'!$A$61,(IF(G4371=12,'ANEXO RP14'!$A$62,(IF(G4371=13,'ANEXO RP14'!$A$63,(IF(G4371=14,'ANEXO RP14'!$A$64,(IF(G4371=15,'ANEXO RP14'!$A$65,(IF(G4371=16,'ANEXO RP14'!$A$66," ")))))))))))))))))))))))))))))))</f>
        <v xml:space="preserve"> </v>
      </c>
      <c r="I4371" s="106"/>
      <c r="J4371" s="114"/>
      <c r="K4371" s="91"/>
    </row>
    <row r="4372" spans="1:11" s="30" customFormat="1" ht="41.25" customHeight="1" thickBot="1" x14ac:dyDescent="0.3">
      <c r="A4372" s="113"/>
      <c r="B4372" s="93"/>
      <c r="C4372" s="55"/>
      <c r="D4372" s="94" t="e">
        <f>VLOOKUP($C4371:$C$5004,$C$27:$D$5004,2,0)</f>
        <v>#N/A</v>
      </c>
      <c r="E4372" s="99"/>
      <c r="F4372" s="60" t="e">
        <f>VLOOKUP($E4372:$E$5004,'PLANO DE APLICAÇÃO'!$A$5:$B$1002,2,0)</f>
        <v>#N/A</v>
      </c>
      <c r="G4372" s="28"/>
      <c r="H4372" s="29" t="str">
        <f>IF(G4372=1,'ANEXO RP14'!$A$51,(IF(G4372=2,'ANEXO RP14'!$A$52,(IF(G4372=3,'ANEXO RP14'!$A$53,(IF(G4372=4,'ANEXO RP14'!$A$54,(IF(G4372=5,'ANEXO RP14'!$A$55,(IF(G4372=6,'ANEXO RP14'!$A$56,(IF(G4372=7,'ANEXO RP14'!$A$57,(IF(G4372=8,'ANEXO RP14'!$A$58,(IF(G4372=9,'ANEXO RP14'!$A$59,(IF(G4372=10,'ANEXO RP14'!$A$60,(IF(G4372=11,'ANEXO RP14'!$A$61,(IF(G4372=12,'ANEXO RP14'!$A$62,(IF(G4372=13,'ANEXO RP14'!$A$63,(IF(G4372=14,'ANEXO RP14'!$A$64,(IF(G4372=15,'ANEXO RP14'!$A$65,(IF(G4372=16,'ANEXO RP14'!$A$66," ")))))))))))))))))))))))))))))))</f>
        <v xml:space="preserve"> </v>
      </c>
      <c r="I4372" s="106"/>
      <c r="J4372" s="114"/>
      <c r="K4372" s="91"/>
    </row>
    <row r="4373" spans="1:11" s="30" customFormat="1" ht="41.25" customHeight="1" thickBot="1" x14ac:dyDescent="0.3">
      <c r="A4373" s="113"/>
      <c r="B4373" s="93"/>
      <c r="C4373" s="55"/>
      <c r="D4373" s="94" t="e">
        <f>VLOOKUP($C4372:$C$5004,$C$27:$D$5004,2,0)</f>
        <v>#N/A</v>
      </c>
      <c r="E4373" s="99"/>
      <c r="F4373" s="60" t="e">
        <f>VLOOKUP($E4373:$E$5004,'PLANO DE APLICAÇÃO'!$A$5:$B$1002,2,0)</f>
        <v>#N/A</v>
      </c>
      <c r="G4373" s="28"/>
      <c r="H4373" s="29" t="str">
        <f>IF(G4373=1,'ANEXO RP14'!$A$51,(IF(G4373=2,'ANEXO RP14'!$A$52,(IF(G4373=3,'ANEXO RP14'!$A$53,(IF(G4373=4,'ANEXO RP14'!$A$54,(IF(G4373=5,'ANEXO RP14'!$A$55,(IF(G4373=6,'ANEXO RP14'!$A$56,(IF(G4373=7,'ANEXO RP14'!$A$57,(IF(G4373=8,'ANEXO RP14'!$A$58,(IF(G4373=9,'ANEXO RP14'!$A$59,(IF(G4373=10,'ANEXO RP14'!$A$60,(IF(G4373=11,'ANEXO RP14'!$A$61,(IF(G4373=12,'ANEXO RP14'!$A$62,(IF(G4373=13,'ANEXO RP14'!$A$63,(IF(G4373=14,'ANEXO RP14'!$A$64,(IF(G4373=15,'ANEXO RP14'!$A$65,(IF(G4373=16,'ANEXO RP14'!$A$66," ")))))))))))))))))))))))))))))))</f>
        <v xml:space="preserve"> </v>
      </c>
      <c r="I4373" s="106"/>
      <c r="J4373" s="114"/>
      <c r="K4373" s="91"/>
    </row>
    <row r="4374" spans="1:11" s="30" customFormat="1" ht="41.25" customHeight="1" thickBot="1" x14ac:dyDescent="0.3">
      <c r="A4374" s="113"/>
      <c r="B4374" s="93"/>
      <c r="C4374" s="55"/>
      <c r="D4374" s="94" t="e">
        <f>VLOOKUP($C4373:$C$5004,$C$27:$D$5004,2,0)</f>
        <v>#N/A</v>
      </c>
      <c r="E4374" s="99"/>
      <c r="F4374" s="60" t="e">
        <f>VLOOKUP($E4374:$E$5004,'PLANO DE APLICAÇÃO'!$A$5:$B$1002,2,0)</f>
        <v>#N/A</v>
      </c>
      <c r="G4374" s="28"/>
      <c r="H4374" s="29" t="str">
        <f>IF(G4374=1,'ANEXO RP14'!$A$51,(IF(G4374=2,'ANEXO RP14'!$A$52,(IF(G4374=3,'ANEXO RP14'!$A$53,(IF(G4374=4,'ANEXO RP14'!$A$54,(IF(G4374=5,'ANEXO RP14'!$A$55,(IF(G4374=6,'ANEXO RP14'!$A$56,(IF(G4374=7,'ANEXO RP14'!$A$57,(IF(G4374=8,'ANEXO RP14'!$A$58,(IF(G4374=9,'ANEXO RP14'!$A$59,(IF(G4374=10,'ANEXO RP14'!$A$60,(IF(G4374=11,'ANEXO RP14'!$A$61,(IF(G4374=12,'ANEXO RP14'!$A$62,(IF(G4374=13,'ANEXO RP14'!$A$63,(IF(G4374=14,'ANEXO RP14'!$A$64,(IF(G4374=15,'ANEXO RP14'!$A$65,(IF(G4374=16,'ANEXO RP14'!$A$66," ")))))))))))))))))))))))))))))))</f>
        <v xml:space="preserve"> </v>
      </c>
      <c r="I4374" s="106"/>
      <c r="J4374" s="114"/>
      <c r="K4374" s="91"/>
    </row>
    <row r="4375" spans="1:11" s="30" customFormat="1" ht="41.25" customHeight="1" thickBot="1" x14ac:dyDescent="0.3">
      <c r="A4375" s="113"/>
      <c r="B4375" s="93"/>
      <c r="C4375" s="55"/>
      <c r="D4375" s="94" t="e">
        <f>VLOOKUP($C4374:$C$5004,$C$27:$D$5004,2,0)</f>
        <v>#N/A</v>
      </c>
      <c r="E4375" s="99"/>
      <c r="F4375" s="60" t="e">
        <f>VLOOKUP($E4375:$E$5004,'PLANO DE APLICAÇÃO'!$A$5:$B$1002,2,0)</f>
        <v>#N/A</v>
      </c>
      <c r="G4375" s="28"/>
      <c r="H4375" s="29" t="str">
        <f>IF(G4375=1,'ANEXO RP14'!$A$51,(IF(G4375=2,'ANEXO RP14'!$A$52,(IF(G4375=3,'ANEXO RP14'!$A$53,(IF(G4375=4,'ANEXO RP14'!$A$54,(IF(G4375=5,'ANEXO RP14'!$A$55,(IF(G4375=6,'ANEXO RP14'!$A$56,(IF(G4375=7,'ANEXO RP14'!$A$57,(IF(G4375=8,'ANEXO RP14'!$A$58,(IF(G4375=9,'ANEXO RP14'!$A$59,(IF(G4375=10,'ANEXO RP14'!$A$60,(IF(G4375=11,'ANEXO RP14'!$A$61,(IF(G4375=12,'ANEXO RP14'!$A$62,(IF(G4375=13,'ANEXO RP14'!$A$63,(IF(G4375=14,'ANEXO RP14'!$A$64,(IF(G4375=15,'ANEXO RP14'!$A$65,(IF(G4375=16,'ANEXO RP14'!$A$66," ")))))))))))))))))))))))))))))))</f>
        <v xml:space="preserve"> </v>
      </c>
      <c r="I4375" s="106"/>
      <c r="J4375" s="114"/>
      <c r="K4375" s="91"/>
    </row>
    <row r="4376" spans="1:11" s="30" customFormat="1" ht="41.25" customHeight="1" thickBot="1" x14ac:dyDescent="0.3">
      <c r="A4376" s="113"/>
      <c r="B4376" s="93"/>
      <c r="C4376" s="55"/>
      <c r="D4376" s="94" t="e">
        <f>VLOOKUP($C4375:$C$5004,$C$27:$D$5004,2,0)</f>
        <v>#N/A</v>
      </c>
      <c r="E4376" s="99"/>
      <c r="F4376" s="60" t="e">
        <f>VLOOKUP($E4376:$E$5004,'PLANO DE APLICAÇÃO'!$A$5:$B$1002,2,0)</f>
        <v>#N/A</v>
      </c>
      <c r="G4376" s="28"/>
      <c r="H4376" s="29" t="str">
        <f>IF(G4376=1,'ANEXO RP14'!$A$51,(IF(G4376=2,'ANEXO RP14'!$A$52,(IF(G4376=3,'ANEXO RP14'!$A$53,(IF(G4376=4,'ANEXO RP14'!$A$54,(IF(G4376=5,'ANEXO RP14'!$A$55,(IF(G4376=6,'ANEXO RP14'!$A$56,(IF(G4376=7,'ANEXO RP14'!$A$57,(IF(G4376=8,'ANEXO RP14'!$A$58,(IF(G4376=9,'ANEXO RP14'!$A$59,(IF(G4376=10,'ANEXO RP14'!$A$60,(IF(G4376=11,'ANEXO RP14'!$A$61,(IF(G4376=12,'ANEXO RP14'!$A$62,(IF(G4376=13,'ANEXO RP14'!$A$63,(IF(G4376=14,'ANEXO RP14'!$A$64,(IF(G4376=15,'ANEXO RP14'!$A$65,(IF(G4376=16,'ANEXO RP14'!$A$66," ")))))))))))))))))))))))))))))))</f>
        <v xml:space="preserve"> </v>
      </c>
      <c r="I4376" s="106"/>
      <c r="J4376" s="114"/>
      <c r="K4376" s="91"/>
    </row>
    <row r="4377" spans="1:11" s="30" customFormat="1" ht="41.25" customHeight="1" thickBot="1" x14ac:dyDescent="0.3">
      <c r="A4377" s="113"/>
      <c r="B4377" s="93"/>
      <c r="C4377" s="55"/>
      <c r="D4377" s="94" t="e">
        <f>VLOOKUP($C4376:$C$5004,$C$27:$D$5004,2,0)</f>
        <v>#N/A</v>
      </c>
      <c r="E4377" s="99"/>
      <c r="F4377" s="60" t="e">
        <f>VLOOKUP($E4377:$E$5004,'PLANO DE APLICAÇÃO'!$A$5:$B$1002,2,0)</f>
        <v>#N/A</v>
      </c>
      <c r="G4377" s="28"/>
      <c r="H4377" s="29" t="str">
        <f>IF(G4377=1,'ANEXO RP14'!$A$51,(IF(G4377=2,'ANEXO RP14'!$A$52,(IF(G4377=3,'ANEXO RP14'!$A$53,(IF(G4377=4,'ANEXO RP14'!$A$54,(IF(G4377=5,'ANEXO RP14'!$A$55,(IF(G4377=6,'ANEXO RP14'!$A$56,(IF(G4377=7,'ANEXO RP14'!$A$57,(IF(G4377=8,'ANEXO RP14'!$A$58,(IF(G4377=9,'ANEXO RP14'!$A$59,(IF(G4377=10,'ANEXO RP14'!$A$60,(IF(G4377=11,'ANEXO RP14'!$A$61,(IF(G4377=12,'ANEXO RP14'!$A$62,(IF(G4377=13,'ANEXO RP14'!$A$63,(IF(G4377=14,'ANEXO RP14'!$A$64,(IF(G4377=15,'ANEXO RP14'!$A$65,(IF(G4377=16,'ANEXO RP14'!$A$66," ")))))))))))))))))))))))))))))))</f>
        <v xml:space="preserve"> </v>
      </c>
      <c r="I4377" s="106"/>
      <c r="J4377" s="114"/>
      <c r="K4377" s="91"/>
    </row>
    <row r="4378" spans="1:11" s="30" customFormat="1" ht="41.25" customHeight="1" thickBot="1" x14ac:dyDescent="0.3">
      <c r="A4378" s="113"/>
      <c r="B4378" s="93"/>
      <c r="C4378" s="55"/>
      <c r="D4378" s="94" t="e">
        <f>VLOOKUP($C4377:$C$5004,$C$27:$D$5004,2,0)</f>
        <v>#N/A</v>
      </c>
      <c r="E4378" s="99"/>
      <c r="F4378" s="60" t="e">
        <f>VLOOKUP($E4378:$E$5004,'PLANO DE APLICAÇÃO'!$A$5:$B$1002,2,0)</f>
        <v>#N/A</v>
      </c>
      <c r="G4378" s="28"/>
      <c r="H4378" s="29" t="str">
        <f>IF(G4378=1,'ANEXO RP14'!$A$51,(IF(G4378=2,'ANEXO RP14'!$A$52,(IF(G4378=3,'ANEXO RP14'!$A$53,(IF(G4378=4,'ANEXO RP14'!$A$54,(IF(G4378=5,'ANEXO RP14'!$A$55,(IF(G4378=6,'ANEXO RP14'!$A$56,(IF(G4378=7,'ANEXO RP14'!$A$57,(IF(G4378=8,'ANEXO RP14'!$A$58,(IF(G4378=9,'ANEXO RP14'!$A$59,(IF(G4378=10,'ANEXO RP14'!$A$60,(IF(G4378=11,'ANEXO RP14'!$A$61,(IF(G4378=12,'ANEXO RP14'!$A$62,(IF(G4378=13,'ANEXO RP14'!$A$63,(IF(G4378=14,'ANEXO RP14'!$A$64,(IF(G4378=15,'ANEXO RP14'!$A$65,(IF(G4378=16,'ANEXO RP14'!$A$66," ")))))))))))))))))))))))))))))))</f>
        <v xml:space="preserve"> </v>
      </c>
      <c r="I4378" s="106"/>
      <c r="J4378" s="114"/>
      <c r="K4378" s="91"/>
    </row>
    <row r="4379" spans="1:11" s="30" customFormat="1" ht="41.25" customHeight="1" thickBot="1" x14ac:dyDescent="0.3">
      <c r="A4379" s="113"/>
      <c r="B4379" s="93"/>
      <c r="C4379" s="55"/>
      <c r="D4379" s="94" t="e">
        <f>VLOOKUP($C4378:$C$5004,$C$27:$D$5004,2,0)</f>
        <v>#N/A</v>
      </c>
      <c r="E4379" s="99"/>
      <c r="F4379" s="60" t="e">
        <f>VLOOKUP($E4379:$E$5004,'PLANO DE APLICAÇÃO'!$A$5:$B$1002,2,0)</f>
        <v>#N/A</v>
      </c>
      <c r="G4379" s="28"/>
      <c r="H4379" s="29" t="str">
        <f>IF(G4379=1,'ANEXO RP14'!$A$51,(IF(G4379=2,'ANEXO RP14'!$A$52,(IF(G4379=3,'ANEXO RP14'!$A$53,(IF(G4379=4,'ANEXO RP14'!$A$54,(IF(G4379=5,'ANEXO RP14'!$A$55,(IF(G4379=6,'ANEXO RP14'!$A$56,(IF(G4379=7,'ANEXO RP14'!$A$57,(IF(G4379=8,'ANEXO RP14'!$A$58,(IF(G4379=9,'ANEXO RP14'!$A$59,(IF(G4379=10,'ANEXO RP14'!$A$60,(IF(G4379=11,'ANEXO RP14'!$A$61,(IF(G4379=12,'ANEXO RP14'!$A$62,(IF(G4379=13,'ANEXO RP14'!$A$63,(IF(G4379=14,'ANEXO RP14'!$A$64,(IF(G4379=15,'ANEXO RP14'!$A$65,(IF(G4379=16,'ANEXO RP14'!$A$66," ")))))))))))))))))))))))))))))))</f>
        <v xml:space="preserve"> </v>
      </c>
      <c r="I4379" s="106"/>
      <c r="J4379" s="114"/>
      <c r="K4379" s="91"/>
    </row>
    <row r="4380" spans="1:11" s="30" customFormat="1" ht="41.25" customHeight="1" thickBot="1" x14ac:dyDescent="0.3">
      <c r="A4380" s="113"/>
      <c r="B4380" s="93"/>
      <c r="C4380" s="55"/>
      <c r="D4380" s="94" t="e">
        <f>VLOOKUP($C4379:$C$5004,$C$27:$D$5004,2,0)</f>
        <v>#N/A</v>
      </c>
      <c r="E4380" s="99"/>
      <c r="F4380" s="60" t="e">
        <f>VLOOKUP($E4380:$E$5004,'PLANO DE APLICAÇÃO'!$A$5:$B$1002,2,0)</f>
        <v>#N/A</v>
      </c>
      <c r="G4380" s="28"/>
      <c r="H4380" s="29" t="str">
        <f>IF(G4380=1,'ANEXO RP14'!$A$51,(IF(G4380=2,'ANEXO RP14'!$A$52,(IF(G4380=3,'ANEXO RP14'!$A$53,(IF(G4380=4,'ANEXO RP14'!$A$54,(IF(G4380=5,'ANEXO RP14'!$A$55,(IF(G4380=6,'ANEXO RP14'!$A$56,(IF(G4380=7,'ANEXO RP14'!$A$57,(IF(G4380=8,'ANEXO RP14'!$A$58,(IF(G4380=9,'ANEXO RP14'!$A$59,(IF(G4380=10,'ANEXO RP14'!$A$60,(IF(G4380=11,'ANEXO RP14'!$A$61,(IF(G4380=12,'ANEXO RP14'!$A$62,(IF(G4380=13,'ANEXO RP14'!$A$63,(IF(G4380=14,'ANEXO RP14'!$A$64,(IF(G4380=15,'ANEXO RP14'!$A$65,(IF(G4380=16,'ANEXO RP14'!$A$66," ")))))))))))))))))))))))))))))))</f>
        <v xml:space="preserve"> </v>
      </c>
      <c r="I4380" s="106"/>
      <c r="J4380" s="114"/>
      <c r="K4380" s="91"/>
    </row>
    <row r="4381" spans="1:11" s="30" customFormat="1" ht="41.25" customHeight="1" thickBot="1" x14ac:dyDescent="0.3">
      <c r="A4381" s="113"/>
      <c r="B4381" s="93"/>
      <c r="C4381" s="55"/>
      <c r="D4381" s="94" t="e">
        <f>VLOOKUP($C4380:$C$5004,$C$27:$D$5004,2,0)</f>
        <v>#N/A</v>
      </c>
      <c r="E4381" s="99"/>
      <c r="F4381" s="60" t="e">
        <f>VLOOKUP($E4381:$E$5004,'PLANO DE APLICAÇÃO'!$A$5:$B$1002,2,0)</f>
        <v>#N/A</v>
      </c>
      <c r="G4381" s="28"/>
      <c r="H4381" s="29" t="str">
        <f>IF(G4381=1,'ANEXO RP14'!$A$51,(IF(G4381=2,'ANEXO RP14'!$A$52,(IF(G4381=3,'ANEXO RP14'!$A$53,(IF(G4381=4,'ANEXO RP14'!$A$54,(IF(G4381=5,'ANEXO RP14'!$A$55,(IF(G4381=6,'ANEXO RP14'!$A$56,(IF(G4381=7,'ANEXO RP14'!$A$57,(IF(G4381=8,'ANEXO RP14'!$A$58,(IF(G4381=9,'ANEXO RP14'!$A$59,(IF(G4381=10,'ANEXO RP14'!$A$60,(IF(G4381=11,'ANEXO RP14'!$A$61,(IF(G4381=12,'ANEXO RP14'!$A$62,(IF(G4381=13,'ANEXO RP14'!$A$63,(IF(G4381=14,'ANEXO RP14'!$A$64,(IF(G4381=15,'ANEXO RP14'!$A$65,(IF(G4381=16,'ANEXO RP14'!$A$66," ")))))))))))))))))))))))))))))))</f>
        <v xml:space="preserve"> </v>
      </c>
      <c r="I4381" s="106"/>
      <c r="J4381" s="114"/>
      <c r="K4381" s="91"/>
    </row>
    <row r="4382" spans="1:11" s="30" customFormat="1" ht="41.25" customHeight="1" thickBot="1" x14ac:dyDescent="0.3">
      <c r="A4382" s="113"/>
      <c r="B4382" s="93"/>
      <c r="C4382" s="55"/>
      <c r="D4382" s="94" t="e">
        <f>VLOOKUP($C4381:$C$5004,$C$27:$D$5004,2,0)</f>
        <v>#N/A</v>
      </c>
      <c r="E4382" s="99"/>
      <c r="F4382" s="60" t="e">
        <f>VLOOKUP($E4382:$E$5004,'PLANO DE APLICAÇÃO'!$A$5:$B$1002,2,0)</f>
        <v>#N/A</v>
      </c>
      <c r="G4382" s="28"/>
      <c r="H4382" s="29" t="str">
        <f>IF(G4382=1,'ANEXO RP14'!$A$51,(IF(G4382=2,'ANEXO RP14'!$A$52,(IF(G4382=3,'ANEXO RP14'!$A$53,(IF(G4382=4,'ANEXO RP14'!$A$54,(IF(G4382=5,'ANEXO RP14'!$A$55,(IF(G4382=6,'ANEXO RP14'!$A$56,(IF(G4382=7,'ANEXO RP14'!$A$57,(IF(G4382=8,'ANEXO RP14'!$A$58,(IF(G4382=9,'ANEXO RP14'!$A$59,(IF(G4382=10,'ANEXO RP14'!$A$60,(IF(G4382=11,'ANEXO RP14'!$A$61,(IF(G4382=12,'ANEXO RP14'!$A$62,(IF(G4382=13,'ANEXO RP14'!$A$63,(IF(G4382=14,'ANEXO RP14'!$A$64,(IF(G4382=15,'ANEXO RP14'!$A$65,(IF(G4382=16,'ANEXO RP14'!$A$66," ")))))))))))))))))))))))))))))))</f>
        <v xml:space="preserve"> </v>
      </c>
      <c r="I4382" s="106"/>
      <c r="J4382" s="114"/>
      <c r="K4382" s="91"/>
    </row>
    <row r="4383" spans="1:11" s="30" customFormat="1" ht="41.25" customHeight="1" thickBot="1" x14ac:dyDescent="0.3">
      <c r="A4383" s="113"/>
      <c r="B4383" s="93"/>
      <c r="C4383" s="55"/>
      <c r="D4383" s="94" t="e">
        <f>VLOOKUP($C4382:$C$5004,$C$27:$D$5004,2,0)</f>
        <v>#N/A</v>
      </c>
      <c r="E4383" s="99"/>
      <c r="F4383" s="60" t="e">
        <f>VLOOKUP($E4383:$E$5004,'PLANO DE APLICAÇÃO'!$A$5:$B$1002,2,0)</f>
        <v>#N/A</v>
      </c>
      <c r="G4383" s="28"/>
      <c r="H4383" s="29" t="str">
        <f>IF(G4383=1,'ANEXO RP14'!$A$51,(IF(G4383=2,'ANEXO RP14'!$A$52,(IF(G4383=3,'ANEXO RP14'!$A$53,(IF(G4383=4,'ANEXO RP14'!$A$54,(IF(G4383=5,'ANEXO RP14'!$A$55,(IF(G4383=6,'ANEXO RP14'!$A$56,(IF(G4383=7,'ANEXO RP14'!$A$57,(IF(G4383=8,'ANEXO RP14'!$A$58,(IF(G4383=9,'ANEXO RP14'!$A$59,(IF(G4383=10,'ANEXO RP14'!$A$60,(IF(G4383=11,'ANEXO RP14'!$A$61,(IF(G4383=12,'ANEXO RP14'!$A$62,(IF(G4383=13,'ANEXO RP14'!$A$63,(IF(G4383=14,'ANEXO RP14'!$A$64,(IF(G4383=15,'ANEXO RP14'!$A$65,(IF(G4383=16,'ANEXO RP14'!$A$66," ")))))))))))))))))))))))))))))))</f>
        <v xml:space="preserve"> </v>
      </c>
      <c r="I4383" s="106"/>
      <c r="J4383" s="114"/>
      <c r="K4383" s="91"/>
    </row>
    <row r="4384" spans="1:11" s="30" customFormat="1" ht="41.25" customHeight="1" thickBot="1" x14ac:dyDescent="0.3">
      <c r="A4384" s="113"/>
      <c r="B4384" s="93"/>
      <c r="C4384" s="55"/>
      <c r="D4384" s="94" t="e">
        <f>VLOOKUP($C4383:$C$5004,$C$27:$D$5004,2,0)</f>
        <v>#N/A</v>
      </c>
      <c r="E4384" s="99"/>
      <c r="F4384" s="60" t="e">
        <f>VLOOKUP($E4384:$E$5004,'PLANO DE APLICAÇÃO'!$A$5:$B$1002,2,0)</f>
        <v>#N/A</v>
      </c>
      <c r="G4384" s="28"/>
      <c r="H4384" s="29" t="str">
        <f>IF(G4384=1,'ANEXO RP14'!$A$51,(IF(G4384=2,'ANEXO RP14'!$A$52,(IF(G4384=3,'ANEXO RP14'!$A$53,(IF(G4384=4,'ANEXO RP14'!$A$54,(IF(G4384=5,'ANEXO RP14'!$A$55,(IF(G4384=6,'ANEXO RP14'!$A$56,(IF(G4384=7,'ANEXO RP14'!$A$57,(IF(G4384=8,'ANEXO RP14'!$A$58,(IF(G4384=9,'ANEXO RP14'!$A$59,(IF(G4384=10,'ANEXO RP14'!$A$60,(IF(G4384=11,'ANEXO RP14'!$A$61,(IF(G4384=12,'ANEXO RP14'!$A$62,(IF(G4384=13,'ANEXO RP14'!$A$63,(IF(G4384=14,'ANEXO RP14'!$A$64,(IF(G4384=15,'ANEXO RP14'!$A$65,(IF(G4384=16,'ANEXO RP14'!$A$66," ")))))))))))))))))))))))))))))))</f>
        <v xml:space="preserve"> </v>
      </c>
      <c r="I4384" s="106"/>
      <c r="J4384" s="114"/>
      <c r="K4384" s="91"/>
    </row>
    <row r="4385" spans="1:11" s="30" customFormat="1" ht="41.25" customHeight="1" thickBot="1" x14ac:dyDescent="0.3">
      <c r="A4385" s="113"/>
      <c r="B4385" s="93"/>
      <c r="C4385" s="55"/>
      <c r="D4385" s="94" t="e">
        <f>VLOOKUP($C4384:$C$5004,$C$27:$D$5004,2,0)</f>
        <v>#N/A</v>
      </c>
      <c r="E4385" s="99"/>
      <c r="F4385" s="60" t="e">
        <f>VLOOKUP($E4385:$E$5004,'PLANO DE APLICAÇÃO'!$A$5:$B$1002,2,0)</f>
        <v>#N/A</v>
      </c>
      <c r="G4385" s="28"/>
      <c r="H4385" s="29" t="str">
        <f>IF(G4385=1,'ANEXO RP14'!$A$51,(IF(G4385=2,'ANEXO RP14'!$A$52,(IF(G4385=3,'ANEXO RP14'!$A$53,(IF(G4385=4,'ANEXO RP14'!$A$54,(IF(G4385=5,'ANEXO RP14'!$A$55,(IF(G4385=6,'ANEXO RP14'!$A$56,(IF(G4385=7,'ANEXO RP14'!$A$57,(IF(G4385=8,'ANEXO RP14'!$A$58,(IF(G4385=9,'ANEXO RP14'!$A$59,(IF(G4385=10,'ANEXO RP14'!$A$60,(IF(G4385=11,'ANEXO RP14'!$A$61,(IF(G4385=12,'ANEXO RP14'!$A$62,(IF(G4385=13,'ANEXO RP14'!$A$63,(IF(G4385=14,'ANEXO RP14'!$A$64,(IF(G4385=15,'ANEXO RP14'!$A$65,(IF(G4385=16,'ANEXO RP14'!$A$66," ")))))))))))))))))))))))))))))))</f>
        <v xml:space="preserve"> </v>
      </c>
      <c r="I4385" s="106"/>
      <c r="J4385" s="114"/>
      <c r="K4385" s="91"/>
    </row>
    <row r="4386" spans="1:11" s="30" customFormat="1" ht="41.25" customHeight="1" thickBot="1" x14ac:dyDescent="0.3">
      <c r="A4386" s="113"/>
      <c r="B4386" s="93"/>
      <c r="C4386" s="55"/>
      <c r="D4386" s="94" t="e">
        <f>VLOOKUP($C4385:$C$5004,$C$27:$D$5004,2,0)</f>
        <v>#N/A</v>
      </c>
      <c r="E4386" s="99"/>
      <c r="F4386" s="60" t="e">
        <f>VLOOKUP($E4386:$E$5004,'PLANO DE APLICAÇÃO'!$A$5:$B$1002,2,0)</f>
        <v>#N/A</v>
      </c>
      <c r="G4386" s="28"/>
      <c r="H4386" s="29" t="str">
        <f>IF(G4386=1,'ANEXO RP14'!$A$51,(IF(G4386=2,'ANEXO RP14'!$A$52,(IF(G4386=3,'ANEXO RP14'!$A$53,(IF(G4386=4,'ANEXO RP14'!$A$54,(IF(G4386=5,'ANEXO RP14'!$A$55,(IF(G4386=6,'ANEXO RP14'!$A$56,(IF(G4386=7,'ANEXO RP14'!$A$57,(IF(G4386=8,'ANEXO RP14'!$A$58,(IF(G4386=9,'ANEXO RP14'!$A$59,(IF(G4386=10,'ANEXO RP14'!$A$60,(IF(G4386=11,'ANEXO RP14'!$A$61,(IF(G4386=12,'ANEXO RP14'!$A$62,(IF(G4386=13,'ANEXO RP14'!$A$63,(IF(G4386=14,'ANEXO RP14'!$A$64,(IF(G4386=15,'ANEXO RP14'!$A$65,(IF(G4386=16,'ANEXO RP14'!$A$66," ")))))))))))))))))))))))))))))))</f>
        <v xml:space="preserve"> </v>
      </c>
      <c r="I4386" s="106"/>
      <c r="J4386" s="114"/>
      <c r="K4386" s="91"/>
    </row>
    <row r="4387" spans="1:11" s="30" customFormat="1" ht="41.25" customHeight="1" thickBot="1" x14ac:dyDescent="0.3">
      <c r="A4387" s="113"/>
      <c r="B4387" s="93"/>
      <c r="C4387" s="55"/>
      <c r="D4387" s="94" t="e">
        <f>VLOOKUP($C4386:$C$5004,$C$27:$D$5004,2,0)</f>
        <v>#N/A</v>
      </c>
      <c r="E4387" s="99"/>
      <c r="F4387" s="60" t="e">
        <f>VLOOKUP($E4387:$E$5004,'PLANO DE APLICAÇÃO'!$A$5:$B$1002,2,0)</f>
        <v>#N/A</v>
      </c>
      <c r="G4387" s="28"/>
      <c r="H4387" s="29" t="str">
        <f>IF(G4387=1,'ANEXO RP14'!$A$51,(IF(G4387=2,'ANEXO RP14'!$A$52,(IF(G4387=3,'ANEXO RP14'!$A$53,(IF(G4387=4,'ANEXO RP14'!$A$54,(IF(G4387=5,'ANEXO RP14'!$A$55,(IF(G4387=6,'ANEXO RP14'!$A$56,(IF(G4387=7,'ANEXO RP14'!$A$57,(IF(G4387=8,'ANEXO RP14'!$A$58,(IF(G4387=9,'ANEXO RP14'!$A$59,(IF(G4387=10,'ANEXO RP14'!$A$60,(IF(G4387=11,'ANEXO RP14'!$A$61,(IF(G4387=12,'ANEXO RP14'!$A$62,(IF(G4387=13,'ANEXO RP14'!$A$63,(IF(G4387=14,'ANEXO RP14'!$A$64,(IF(G4387=15,'ANEXO RP14'!$A$65,(IF(G4387=16,'ANEXO RP14'!$A$66," ")))))))))))))))))))))))))))))))</f>
        <v xml:space="preserve"> </v>
      </c>
      <c r="I4387" s="106"/>
      <c r="J4387" s="114"/>
      <c r="K4387" s="91"/>
    </row>
    <row r="4388" spans="1:11" s="30" customFormat="1" ht="41.25" customHeight="1" thickBot="1" x14ac:dyDescent="0.3">
      <c r="A4388" s="113"/>
      <c r="B4388" s="93"/>
      <c r="C4388" s="55"/>
      <c r="D4388" s="94" t="e">
        <f>VLOOKUP($C4387:$C$5004,$C$27:$D$5004,2,0)</f>
        <v>#N/A</v>
      </c>
      <c r="E4388" s="99"/>
      <c r="F4388" s="60" t="e">
        <f>VLOOKUP($E4388:$E$5004,'PLANO DE APLICAÇÃO'!$A$5:$B$1002,2,0)</f>
        <v>#N/A</v>
      </c>
      <c r="G4388" s="28"/>
      <c r="H4388" s="29" t="str">
        <f>IF(G4388=1,'ANEXO RP14'!$A$51,(IF(G4388=2,'ANEXO RP14'!$A$52,(IF(G4388=3,'ANEXO RP14'!$A$53,(IF(G4388=4,'ANEXO RP14'!$A$54,(IF(G4388=5,'ANEXO RP14'!$A$55,(IF(G4388=6,'ANEXO RP14'!$A$56,(IF(G4388=7,'ANEXO RP14'!$A$57,(IF(G4388=8,'ANEXO RP14'!$A$58,(IF(G4388=9,'ANEXO RP14'!$A$59,(IF(G4388=10,'ANEXO RP14'!$A$60,(IF(G4388=11,'ANEXO RP14'!$A$61,(IF(G4388=12,'ANEXO RP14'!$A$62,(IF(G4388=13,'ANEXO RP14'!$A$63,(IF(G4388=14,'ANEXO RP14'!$A$64,(IF(G4388=15,'ANEXO RP14'!$A$65,(IF(G4388=16,'ANEXO RP14'!$A$66," ")))))))))))))))))))))))))))))))</f>
        <v xml:space="preserve"> </v>
      </c>
      <c r="I4388" s="106"/>
      <c r="J4388" s="114"/>
      <c r="K4388" s="91"/>
    </row>
    <row r="4389" spans="1:11" s="30" customFormat="1" ht="41.25" customHeight="1" thickBot="1" x14ac:dyDescent="0.3">
      <c r="A4389" s="113"/>
      <c r="B4389" s="93"/>
      <c r="C4389" s="55"/>
      <c r="D4389" s="94" t="e">
        <f>VLOOKUP($C4388:$C$5004,$C$27:$D$5004,2,0)</f>
        <v>#N/A</v>
      </c>
      <c r="E4389" s="99"/>
      <c r="F4389" s="60" t="e">
        <f>VLOOKUP($E4389:$E$5004,'PLANO DE APLICAÇÃO'!$A$5:$B$1002,2,0)</f>
        <v>#N/A</v>
      </c>
      <c r="G4389" s="28"/>
      <c r="H4389" s="29" t="str">
        <f>IF(G4389=1,'ANEXO RP14'!$A$51,(IF(G4389=2,'ANEXO RP14'!$A$52,(IF(G4389=3,'ANEXO RP14'!$A$53,(IF(G4389=4,'ANEXO RP14'!$A$54,(IF(G4389=5,'ANEXO RP14'!$A$55,(IF(G4389=6,'ANEXO RP14'!$A$56,(IF(G4389=7,'ANEXO RP14'!$A$57,(IF(G4389=8,'ANEXO RP14'!$A$58,(IF(G4389=9,'ANEXO RP14'!$A$59,(IF(G4389=10,'ANEXO RP14'!$A$60,(IF(G4389=11,'ANEXO RP14'!$A$61,(IF(G4389=12,'ANEXO RP14'!$A$62,(IF(G4389=13,'ANEXO RP14'!$A$63,(IF(G4389=14,'ANEXO RP14'!$A$64,(IF(G4389=15,'ANEXO RP14'!$A$65,(IF(G4389=16,'ANEXO RP14'!$A$66," ")))))))))))))))))))))))))))))))</f>
        <v xml:space="preserve"> </v>
      </c>
      <c r="I4389" s="106"/>
      <c r="J4389" s="114"/>
      <c r="K4389" s="91"/>
    </row>
    <row r="4390" spans="1:11" s="30" customFormat="1" ht="41.25" customHeight="1" thickBot="1" x14ac:dyDescent="0.3">
      <c r="A4390" s="113"/>
      <c r="B4390" s="93"/>
      <c r="C4390" s="55"/>
      <c r="D4390" s="94" t="e">
        <f>VLOOKUP($C4389:$C$5004,$C$27:$D$5004,2,0)</f>
        <v>#N/A</v>
      </c>
      <c r="E4390" s="99"/>
      <c r="F4390" s="60" t="e">
        <f>VLOOKUP($E4390:$E$5004,'PLANO DE APLICAÇÃO'!$A$5:$B$1002,2,0)</f>
        <v>#N/A</v>
      </c>
      <c r="G4390" s="28"/>
      <c r="H4390" s="29" t="str">
        <f>IF(G4390=1,'ANEXO RP14'!$A$51,(IF(G4390=2,'ANEXO RP14'!$A$52,(IF(G4390=3,'ANEXO RP14'!$A$53,(IF(G4390=4,'ANEXO RP14'!$A$54,(IF(G4390=5,'ANEXO RP14'!$A$55,(IF(G4390=6,'ANEXO RP14'!$A$56,(IF(G4390=7,'ANEXO RP14'!$A$57,(IF(G4390=8,'ANEXO RP14'!$A$58,(IF(G4390=9,'ANEXO RP14'!$A$59,(IF(G4390=10,'ANEXO RP14'!$A$60,(IF(G4390=11,'ANEXO RP14'!$A$61,(IF(G4390=12,'ANEXO RP14'!$A$62,(IF(G4390=13,'ANEXO RP14'!$A$63,(IF(G4390=14,'ANEXO RP14'!$A$64,(IF(G4390=15,'ANEXO RP14'!$A$65,(IF(G4390=16,'ANEXO RP14'!$A$66," ")))))))))))))))))))))))))))))))</f>
        <v xml:space="preserve"> </v>
      </c>
      <c r="I4390" s="106"/>
      <c r="J4390" s="114"/>
      <c r="K4390" s="91"/>
    </row>
    <row r="4391" spans="1:11" s="30" customFormat="1" ht="41.25" customHeight="1" thickBot="1" x14ac:dyDescent="0.3">
      <c r="A4391" s="113"/>
      <c r="B4391" s="93"/>
      <c r="C4391" s="55"/>
      <c r="D4391" s="94" t="e">
        <f>VLOOKUP($C4390:$C$5004,$C$27:$D$5004,2,0)</f>
        <v>#N/A</v>
      </c>
      <c r="E4391" s="99"/>
      <c r="F4391" s="60" t="e">
        <f>VLOOKUP($E4391:$E$5004,'PLANO DE APLICAÇÃO'!$A$5:$B$1002,2,0)</f>
        <v>#N/A</v>
      </c>
      <c r="G4391" s="28"/>
      <c r="H4391" s="29" t="str">
        <f>IF(G4391=1,'ANEXO RP14'!$A$51,(IF(G4391=2,'ANEXO RP14'!$A$52,(IF(G4391=3,'ANEXO RP14'!$A$53,(IF(G4391=4,'ANEXO RP14'!$A$54,(IF(G4391=5,'ANEXO RP14'!$A$55,(IF(G4391=6,'ANEXO RP14'!$A$56,(IF(G4391=7,'ANEXO RP14'!$A$57,(IF(G4391=8,'ANEXO RP14'!$A$58,(IF(G4391=9,'ANEXO RP14'!$A$59,(IF(G4391=10,'ANEXO RP14'!$A$60,(IF(G4391=11,'ANEXO RP14'!$A$61,(IF(G4391=12,'ANEXO RP14'!$A$62,(IF(G4391=13,'ANEXO RP14'!$A$63,(IF(G4391=14,'ANEXO RP14'!$A$64,(IF(G4391=15,'ANEXO RP14'!$A$65,(IF(G4391=16,'ANEXO RP14'!$A$66," ")))))))))))))))))))))))))))))))</f>
        <v xml:space="preserve"> </v>
      </c>
      <c r="I4391" s="106"/>
      <c r="J4391" s="114"/>
      <c r="K4391" s="91"/>
    </row>
    <row r="4392" spans="1:11" s="30" customFormat="1" ht="41.25" customHeight="1" thickBot="1" x14ac:dyDescent="0.3">
      <c r="A4392" s="113"/>
      <c r="B4392" s="93"/>
      <c r="C4392" s="55"/>
      <c r="D4392" s="94" t="e">
        <f>VLOOKUP($C4391:$C$5004,$C$27:$D$5004,2,0)</f>
        <v>#N/A</v>
      </c>
      <c r="E4392" s="99"/>
      <c r="F4392" s="60" t="e">
        <f>VLOOKUP($E4392:$E$5004,'PLANO DE APLICAÇÃO'!$A$5:$B$1002,2,0)</f>
        <v>#N/A</v>
      </c>
      <c r="G4392" s="28"/>
      <c r="H4392" s="29" t="str">
        <f>IF(G4392=1,'ANEXO RP14'!$A$51,(IF(G4392=2,'ANEXO RP14'!$A$52,(IF(G4392=3,'ANEXO RP14'!$A$53,(IF(G4392=4,'ANEXO RP14'!$A$54,(IF(G4392=5,'ANEXO RP14'!$A$55,(IF(G4392=6,'ANEXO RP14'!$A$56,(IF(G4392=7,'ANEXO RP14'!$A$57,(IF(G4392=8,'ANEXO RP14'!$A$58,(IF(G4392=9,'ANEXO RP14'!$A$59,(IF(G4392=10,'ANEXO RP14'!$A$60,(IF(G4392=11,'ANEXO RP14'!$A$61,(IF(G4392=12,'ANEXO RP14'!$A$62,(IF(G4392=13,'ANEXO RP14'!$A$63,(IF(G4392=14,'ANEXO RP14'!$A$64,(IF(G4392=15,'ANEXO RP14'!$A$65,(IF(G4392=16,'ANEXO RP14'!$A$66," ")))))))))))))))))))))))))))))))</f>
        <v xml:space="preserve"> </v>
      </c>
      <c r="I4392" s="106"/>
      <c r="J4392" s="114"/>
      <c r="K4392" s="91"/>
    </row>
    <row r="4393" spans="1:11" s="30" customFormat="1" ht="41.25" customHeight="1" thickBot="1" x14ac:dyDescent="0.3">
      <c r="A4393" s="113"/>
      <c r="B4393" s="93"/>
      <c r="C4393" s="55"/>
      <c r="D4393" s="94" t="e">
        <f>VLOOKUP($C4392:$C$5004,$C$27:$D$5004,2,0)</f>
        <v>#N/A</v>
      </c>
      <c r="E4393" s="99"/>
      <c r="F4393" s="60" t="e">
        <f>VLOOKUP($E4393:$E$5004,'PLANO DE APLICAÇÃO'!$A$5:$B$1002,2,0)</f>
        <v>#N/A</v>
      </c>
      <c r="G4393" s="28"/>
      <c r="H4393" s="29" t="str">
        <f>IF(G4393=1,'ANEXO RP14'!$A$51,(IF(G4393=2,'ANEXO RP14'!$A$52,(IF(G4393=3,'ANEXO RP14'!$A$53,(IF(G4393=4,'ANEXO RP14'!$A$54,(IF(G4393=5,'ANEXO RP14'!$A$55,(IF(G4393=6,'ANEXO RP14'!$A$56,(IF(G4393=7,'ANEXO RP14'!$A$57,(IF(G4393=8,'ANEXO RP14'!$A$58,(IF(G4393=9,'ANEXO RP14'!$A$59,(IF(G4393=10,'ANEXO RP14'!$A$60,(IF(G4393=11,'ANEXO RP14'!$A$61,(IF(G4393=12,'ANEXO RP14'!$A$62,(IF(G4393=13,'ANEXO RP14'!$A$63,(IF(G4393=14,'ANEXO RP14'!$A$64,(IF(G4393=15,'ANEXO RP14'!$A$65,(IF(G4393=16,'ANEXO RP14'!$A$66," ")))))))))))))))))))))))))))))))</f>
        <v xml:space="preserve"> </v>
      </c>
      <c r="I4393" s="106"/>
      <c r="J4393" s="114"/>
      <c r="K4393" s="91"/>
    </row>
    <row r="4394" spans="1:11" s="30" customFormat="1" ht="41.25" customHeight="1" thickBot="1" x14ac:dyDescent="0.3">
      <c r="A4394" s="113"/>
      <c r="B4394" s="93"/>
      <c r="C4394" s="55"/>
      <c r="D4394" s="94" t="e">
        <f>VLOOKUP($C4393:$C$5004,$C$27:$D$5004,2,0)</f>
        <v>#N/A</v>
      </c>
      <c r="E4394" s="99"/>
      <c r="F4394" s="60" t="e">
        <f>VLOOKUP($E4394:$E$5004,'PLANO DE APLICAÇÃO'!$A$5:$B$1002,2,0)</f>
        <v>#N/A</v>
      </c>
      <c r="G4394" s="28"/>
      <c r="H4394" s="29" t="str">
        <f>IF(G4394=1,'ANEXO RP14'!$A$51,(IF(G4394=2,'ANEXO RP14'!$A$52,(IF(G4394=3,'ANEXO RP14'!$A$53,(IF(G4394=4,'ANEXO RP14'!$A$54,(IF(G4394=5,'ANEXO RP14'!$A$55,(IF(G4394=6,'ANEXO RP14'!$A$56,(IF(G4394=7,'ANEXO RP14'!$A$57,(IF(G4394=8,'ANEXO RP14'!$A$58,(IF(G4394=9,'ANEXO RP14'!$A$59,(IF(G4394=10,'ANEXO RP14'!$A$60,(IF(G4394=11,'ANEXO RP14'!$A$61,(IF(G4394=12,'ANEXO RP14'!$A$62,(IF(G4394=13,'ANEXO RP14'!$A$63,(IF(G4394=14,'ANEXO RP14'!$A$64,(IF(G4394=15,'ANEXO RP14'!$A$65,(IF(G4394=16,'ANEXO RP14'!$A$66," ")))))))))))))))))))))))))))))))</f>
        <v xml:space="preserve"> </v>
      </c>
      <c r="I4394" s="106"/>
      <c r="J4394" s="114"/>
      <c r="K4394" s="91"/>
    </row>
    <row r="4395" spans="1:11" s="30" customFormat="1" ht="41.25" customHeight="1" thickBot="1" x14ac:dyDescent="0.3">
      <c r="A4395" s="113"/>
      <c r="B4395" s="93"/>
      <c r="C4395" s="55"/>
      <c r="D4395" s="94" t="e">
        <f>VLOOKUP($C4394:$C$5004,$C$27:$D$5004,2,0)</f>
        <v>#N/A</v>
      </c>
      <c r="E4395" s="99"/>
      <c r="F4395" s="60" t="e">
        <f>VLOOKUP($E4395:$E$5004,'PLANO DE APLICAÇÃO'!$A$5:$B$1002,2,0)</f>
        <v>#N/A</v>
      </c>
      <c r="G4395" s="28"/>
      <c r="H4395" s="29" t="str">
        <f>IF(G4395=1,'ANEXO RP14'!$A$51,(IF(G4395=2,'ANEXO RP14'!$A$52,(IF(G4395=3,'ANEXO RP14'!$A$53,(IF(G4395=4,'ANEXO RP14'!$A$54,(IF(G4395=5,'ANEXO RP14'!$A$55,(IF(G4395=6,'ANEXO RP14'!$A$56,(IF(G4395=7,'ANEXO RP14'!$A$57,(IF(G4395=8,'ANEXO RP14'!$A$58,(IF(G4395=9,'ANEXO RP14'!$A$59,(IF(G4395=10,'ANEXO RP14'!$A$60,(IF(G4395=11,'ANEXO RP14'!$A$61,(IF(G4395=12,'ANEXO RP14'!$A$62,(IF(G4395=13,'ANEXO RP14'!$A$63,(IF(G4395=14,'ANEXO RP14'!$A$64,(IF(G4395=15,'ANEXO RP14'!$A$65,(IF(G4395=16,'ANEXO RP14'!$A$66," ")))))))))))))))))))))))))))))))</f>
        <v xml:space="preserve"> </v>
      </c>
      <c r="I4395" s="106"/>
      <c r="J4395" s="114"/>
      <c r="K4395" s="91"/>
    </row>
    <row r="4396" spans="1:11" s="30" customFormat="1" ht="41.25" customHeight="1" thickBot="1" x14ac:dyDescent="0.3">
      <c r="A4396" s="113"/>
      <c r="B4396" s="93"/>
      <c r="C4396" s="55"/>
      <c r="D4396" s="94" t="e">
        <f>VLOOKUP($C4395:$C$5004,$C$27:$D$5004,2,0)</f>
        <v>#N/A</v>
      </c>
      <c r="E4396" s="99"/>
      <c r="F4396" s="60" t="e">
        <f>VLOOKUP($E4396:$E$5004,'PLANO DE APLICAÇÃO'!$A$5:$B$1002,2,0)</f>
        <v>#N/A</v>
      </c>
      <c r="G4396" s="28"/>
      <c r="H4396" s="29" t="str">
        <f>IF(G4396=1,'ANEXO RP14'!$A$51,(IF(G4396=2,'ANEXO RP14'!$A$52,(IF(G4396=3,'ANEXO RP14'!$A$53,(IF(G4396=4,'ANEXO RP14'!$A$54,(IF(G4396=5,'ANEXO RP14'!$A$55,(IF(G4396=6,'ANEXO RP14'!$A$56,(IF(G4396=7,'ANEXO RP14'!$A$57,(IF(G4396=8,'ANEXO RP14'!$A$58,(IF(G4396=9,'ANEXO RP14'!$A$59,(IF(G4396=10,'ANEXO RP14'!$A$60,(IF(G4396=11,'ANEXO RP14'!$A$61,(IF(G4396=12,'ANEXO RP14'!$A$62,(IF(G4396=13,'ANEXO RP14'!$A$63,(IF(G4396=14,'ANEXO RP14'!$A$64,(IF(G4396=15,'ANEXO RP14'!$A$65,(IF(G4396=16,'ANEXO RP14'!$A$66," ")))))))))))))))))))))))))))))))</f>
        <v xml:space="preserve"> </v>
      </c>
      <c r="I4396" s="106"/>
      <c r="J4396" s="114"/>
      <c r="K4396" s="91"/>
    </row>
    <row r="4397" spans="1:11" s="30" customFormat="1" ht="41.25" customHeight="1" thickBot="1" x14ac:dyDescent="0.3">
      <c r="A4397" s="113"/>
      <c r="B4397" s="93"/>
      <c r="C4397" s="55"/>
      <c r="D4397" s="94" t="e">
        <f>VLOOKUP($C4396:$C$5004,$C$27:$D$5004,2,0)</f>
        <v>#N/A</v>
      </c>
      <c r="E4397" s="99"/>
      <c r="F4397" s="60" t="e">
        <f>VLOOKUP($E4397:$E$5004,'PLANO DE APLICAÇÃO'!$A$5:$B$1002,2,0)</f>
        <v>#N/A</v>
      </c>
      <c r="G4397" s="28"/>
      <c r="H4397" s="29" t="str">
        <f>IF(G4397=1,'ANEXO RP14'!$A$51,(IF(G4397=2,'ANEXO RP14'!$A$52,(IF(G4397=3,'ANEXO RP14'!$A$53,(IF(G4397=4,'ANEXO RP14'!$A$54,(IF(G4397=5,'ANEXO RP14'!$A$55,(IF(G4397=6,'ANEXO RP14'!$A$56,(IF(G4397=7,'ANEXO RP14'!$A$57,(IF(G4397=8,'ANEXO RP14'!$A$58,(IF(G4397=9,'ANEXO RP14'!$A$59,(IF(G4397=10,'ANEXO RP14'!$A$60,(IF(G4397=11,'ANEXO RP14'!$A$61,(IF(G4397=12,'ANEXO RP14'!$A$62,(IF(G4397=13,'ANEXO RP14'!$A$63,(IF(G4397=14,'ANEXO RP14'!$A$64,(IF(G4397=15,'ANEXO RP14'!$A$65,(IF(G4397=16,'ANEXO RP14'!$A$66," ")))))))))))))))))))))))))))))))</f>
        <v xml:space="preserve"> </v>
      </c>
      <c r="I4397" s="106"/>
      <c r="J4397" s="114"/>
      <c r="K4397" s="91"/>
    </row>
    <row r="4398" spans="1:11" s="30" customFormat="1" ht="41.25" customHeight="1" thickBot="1" x14ac:dyDescent="0.3">
      <c r="A4398" s="113"/>
      <c r="B4398" s="93"/>
      <c r="C4398" s="55"/>
      <c r="D4398" s="94" t="e">
        <f>VLOOKUP($C4397:$C$5004,$C$27:$D$5004,2,0)</f>
        <v>#N/A</v>
      </c>
      <c r="E4398" s="99"/>
      <c r="F4398" s="60" t="e">
        <f>VLOOKUP($E4398:$E$5004,'PLANO DE APLICAÇÃO'!$A$5:$B$1002,2,0)</f>
        <v>#N/A</v>
      </c>
      <c r="G4398" s="28"/>
      <c r="H4398" s="29" t="str">
        <f>IF(G4398=1,'ANEXO RP14'!$A$51,(IF(G4398=2,'ANEXO RP14'!$A$52,(IF(G4398=3,'ANEXO RP14'!$A$53,(IF(G4398=4,'ANEXO RP14'!$A$54,(IF(G4398=5,'ANEXO RP14'!$A$55,(IF(G4398=6,'ANEXO RP14'!$A$56,(IF(G4398=7,'ANEXO RP14'!$A$57,(IF(G4398=8,'ANEXO RP14'!$A$58,(IF(G4398=9,'ANEXO RP14'!$A$59,(IF(G4398=10,'ANEXO RP14'!$A$60,(IF(G4398=11,'ANEXO RP14'!$A$61,(IF(G4398=12,'ANEXO RP14'!$A$62,(IF(G4398=13,'ANEXO RP14'!$A$63,(IF(G4398=14,'ANEXO RP14'!$A$64,(IF(G4398=15,'ANEXO RP14'!$A$65,(IF(G4398=16,'ANEXO RP14'!$A$66," ")))))))))))))))))))))))))))))))</f>
        <v xml:space="preserve"> </v>
      </c>
      <c r="I4398" s="106"/>
      <c r="J4398" s="114"/>
      <c r="K4398" s="91"/>
    </row>
    <row r="4399" spans="1:11" s="30" customFormat="1" ht="41.25" customHeight="1" thickBot="1" x14ac:dyDescent="0.3">
      <c r="A4399" s="113"/>
      <c r="B4399" s="93"/>
      <c r="C4399" s="55"/>
      <c r="D4399" s="94" t="e">
        <f>VLOOKUP($C4398:$C$5004,$C$27:$D$5004,2,0)</f>
        <v>#N/A</v>
      </c>
      <c r="E4399" s="99"/>
      <c r="F4399" s="60" t="e">
        <f>VLOOKUP($E4399:$E$5004,'PLANO DE APLICAÇÃO'!$A$5:$B$1002,2,0)</f>
        <v>#N/A</v>
      </c>
      <c r="G4399" s="28"/>
      <c r="H4399" s="29" t="str">
        <f>IF(G4399=1,'ANEXO RP14'!$A$51,(IF(G4399=2,'ANEXO RP14'!$A$52,(IF(G4399=3,'ANEXO RP14'!$A$53,(IF(G4399=4,'ANEXO RP14'!$A$54,(IF(G4399=5,'ANEXO RP14'!$A$55,(IF(G4399=6,'ANEXO RP14'!$A$56,(IF(G4399=7,'ANEXO RP14'!$A$57,(IF(G4399=8,'ANEXO RP14'!$A$58,(IF(G4399=9,'ANEXO RP14'!$A$59,(IF(G4399=10,'ANEXO RP14'!$A$60,(IF(G4399=11,'ANEXO RP14'!$A$61,(IF(G4399=12,'ANEXO RP14'!$A$62,(IF(G4399=13,'ANEXO RP14'!$A$63,(IF(G4399=14,'ANEXO RP14'!$A$64,(IF(G4399=15,'ANEXO RP14'!$A$65,(IF(G4399=16,'ANEXO RP14'!$A$66," ")))))))))))))))))))))))))))))))</f>
        <v xml:space="preserve"> </v>
      </c>
      <c r="I4399" s="106"/>
      <c r="J4399" s="114"/>
      <c r="K4399" s="91"/>
    </row>
    <row r="4400" spans="1:11" s="30" customFormat="1" ht="41.25" customHeight="1" thickBot="1" x14ac:dyDescent="0.3">
      <c r="A4400" s="113"/>
      <c r="B4400" s="93"/>
      <c r="C4400" s="55"/>
      <c r="D4400" s="94" t="e">
        <f>VLOOKUP($C4399:$C$5004,$C$27:$D$5004,2,0)</f>
        <v>#N/A</v>
      </c>
      <c r="E4400" s="99"/>
      <c r="F4400" s="60" t="e">
        <f>VLOOKUP($E4400:$E$5004,'PLANO DE APLICAÇÃO'!$A$5:$B$1002,2,0)</f>
        <v>#N/A</v>
      </c>
      <c r="G4400" s="28"/>
      <c r="H4400" s="29" t="str">
        <f>IF(G4400=1,'ANEXO RP14'!$A$51,(IF(G4400=2,'ANEXO RP14'!$A$52,(IF(G4400=3,'ANEXO RP14'!$A$53,(IF(G4400=4,'ANEXO RP14'!$A$54,(IF(G4400=5,'ANEXO RP14'!$A$55,(IF(G4400=6,'ANEXO RP14'!$A$56,(IF(G4400=7,'ANEXO RP14'!$A$57,(IF(G4400=8,'ANEXO RP14'!$A$58,(IF(G4400=9,'ANEXO RP14'!$A$59,(IF(G4400=10,'ANEXO RP14'!$A$60,(IF(G4400=11,'ANEXO RP14'!$A$61,(IF(G4400=12,'ANEXO RP14'!$A$62,(IF(G4400=13,'ANEXO RP14'!$A$63,(IF(G4400=14,'ANEXO RP14'!$A$64,(IF(G4400=15,'ANEXO RP14'!$A$65,(IF(G4400=16,'ANEXO RP14'!$A$66," ")))))))))))))))))))))))))))))))</f>
        <v xml:space="preserve"> </v>
      </c>
      <c r="I4400" s="106"/>
      <c r="J4400" s="114"/>
      <c r="K4400" s="91"/>
    </row>
    <row r="4401" spans="1:11" s="30" customFormat="1" ht="41.25" customHeight="1" thickBot="1" x14ac:dyDescent="0.3">
      <c r="A4401" s="113"/>
      <c r="B4401" s="93"/>
      <c r="C4401" s="55"/>
      <c r="D4401" s="94" t="e">
        <f>VLOOKUP($C4400:$C$5004,$C$27:$D$5004,2,0)</f>
        <v>#N/A</v>
      </c>
      <c r="E4401" s="99"/>
      <c r="F4401" s="60" t="e">
        <f>VLOOKUP($E4401:$E$5004,'PLANO DE APLICAÇÃO'!$A$5:$B$1002,2,0)</f>
        <v>#N/A</v>
      </c>
      <c r="G4401" s="28"/>
      <c r="H4401" s="29" t="str">
        <f>IF(G4401=1,'ANEXO RP14'!$A$51,(IF(G4401=2,'ANEXO RP14'!$A$52,(IF(G4401=3,'ANEXO RP14'!$A$53,(IF(G4401=4,'ANEXO RP14'!$A$54,(IF(G4401=5,'ANEXO RP14'!$A$55,(IF(G4401=6,'ANEXO RP14'!$A$56,(IF(G4401=7,'ANEXO RP14'!$A$57,(IF(G4401=8,'ANEXO RP14'!$A$58,(IF(G4401=9,'ANEXO RP14'!$A$59,(IF(G4401=10,'ANEXO RP14'!$A$60,(IF(G4401=11,'ANEXO RP14'!$A$61,(IF(G4401=12,'ANEXO RP14'!$A$62,(IF(G4401=13,'ANEXO RP14'!$A$63,(IF(G4401=14,'ANEXO RP14'!$A$64,(IF(G4401=15,'ANEXO RP14'!$A$65,(IF(G4401=16,'ANEXO RP14'!$A$66," ")))))))))))))))))))))))))))))))</f>
        <v xml:space="preserve"> </v>
      </c>
      <c r="I4401" s="106"/>
      <c r="J4401" s="114"/>
      <c r="K4401" s="91"/>
    </row>
    <row r="4402" spans="1:11" s="30" customFormat="1" ht="41.25" customHeight="1" thickBot="1" x14ac:dyDescent="0.3">
      <c r="A4402" s="113"/>
      <c r="B4402" s="93"/>
      <c r="C4402" s="55"/>
      <c r="D4402" s="94" t="e">
        <f>VLOOKUP($C4401:$C$5004,$C$27:$D$5004,2,0)</f>
        <v>#N/A</v>
      </c>
      <c r="E4402" s="99"/>
      <c r="F4402" s="60" t="e">
        <f>VLOOKUP($E4402:$E$5004,'PLANO DE APLICAÇÃO'!$A$5:$B$1002,2,0)</f>
        <v>#N/A</v>
      </c>
      <c r="G4402" s="28"/>
      <c r="H4402" s="29" t="str">
        <f>IF(G4402=1,'ANEXO RP14'!$A$51,(IF(G4402=2,'ANEXO RP14'!$A$52,(IF(G4402=3,'ANEXO RP14'!$A$53,(IF(G4402=4,'ANEXO RP14'!$A$54,(IF(G4402=5,'ANEXO RP14'!$A$55,(IF(G4402=6,'ANEXO RP14'!$A$56,(IF(G4402=7,'ANEXO RP14'!$A$57,(IF(G4402=8,'ANEXO RP14'!$A$58,(IF(G4402=9,'ANEXO RP14'!$A$59,(IF(G4402=10,'ANEXO RP14'!$A$60,(IF(G4402=11,'ANEXO RP14'!$A$61,(IF(G4402=12,'ANEXO RP14'!$A$62,(IF(G4402=13,'ANEXO RP14'!$A$63,(IF(G4402=14,'ANEXO RP14'!$A$64,(IF(G4402=15,'ANEXO RP14'!$A$65,(IF(G4402=16,'ANEXO RP14'!$A$66," ")))))))))))))))))))))))))))))))</f>
        <v xml:space="preserve"> </v>
      </c>
      <c r="I4402" s="106"/>
      <c r="J4402" s="114"/>
      <c r="K4402" s="91"/>
    </row>
    <row r="4403" spans="1:11" s="30" customFormat="1" ht="41.25" customHeight="1" thickBot="1" x14ac:dyDescent="0.3">
      <c r="A4403" s="113"/>
      <c r="B4403" s="93"/>
      <c r="C4403" s="55"/>
      <c r="D4403" s="94" t="e">
        <f>VLOOKUP($C4402:$C$5004,$C$27:$D$5004,2,0)</f>
        <v>#N/A</v>
      </c>
      <c r="E4403" s="99"/>
      <c r="F4403" s="60" t="e">
        <f>VLOOKUP($E4403:$E$5004,'PLANO DE APLICAÇÃO'!$A$5:$B$1002,2,0)</f>
        <v>#N/A</v>
      </c>
      <c r="G4403" s="28"/>
      <c r="H4403" s="29" t="str">
        <f>IF(G4403=1,'ANEXO RP14'!$A$51,(IF(G4403=2,'ANEXO RP14'!$A$52,(IF(G4403=3,'ANEXO RP14'!$A$53,(IF(G4403=4,'ANEXO RP14'!$A$54,(IF(G4403=5,'ANEXO RP14'!$A$55,(IF(G4403=6,'ANEXO RP14'!$A$56,(IF(G4403=7,'ANEXO RP14'!$A$57,(IF(G4403=8,'ANEXO RP14'!$A$58,(IF(G4403=9,'ANEXO RP14'!$A$59,(IF(G4403=10,'ANEXO RP14'!$A$60,(IF(G4403=11,'ANEXO RP14'!$A$61,(IF(G4403=12,'ANEXO RP14'!$A$62,(IF(G4403=13,'ANEXO RP14'!$A$63,(IF(G4403=14,'ANEXO RP14'!$A$64,(IF(G4403=15,'ANEXO RP14'!$A$65,(IF(G4403=16,'ANEXO RP14'!$A$66," ")))))))))))))))))))))))))))))))</f>
        <v xml:space="preserve"> </v>
      </c>
      <c r="I4403" s="106"/>
      <c r="J4403" s="114"/>
      <c r="K4403" s="91"/>
    </row>
    <row r="4404" spans="1:11" s="30" customFormat="1" ht="41.25" customHeight="1" thickBot="1" x14ac:dyDescent="0.3">
      <c r="A4404" s="113"/>
      <c r="B4404" s="93"/>
      <c r="C4404" s="55"/>
      <c r="D4404" s="94" t="e">
        <f>VLOOKUP($C4403:$C$5004,$C$27:$D$5004,2,0)</f>
        <v>#N/A</v>
      </c>
      <c r="E4404" s="99"/>
      <c r="F4404" s="60" t="e">
        <f>VLOOKUP($E4404:$E$5004,'PLANO DE APLICAÇÃO'!$A$5:$B$1002,2,0)</f>
        <v>#N/A</v>
      </c>
      <c r="G4404" s="28"/>
      <c r="H4404" s="29" t="str">
        <f>IF(G4404=1,'ANEXO RP14'!$A$51,(IF(G4404=2,'ANEXO RP14'!$A$52,(IF(G4404=3,'ANEXO RP14'!$A$53,(IF(G4404=4,'ANEXO RP14'!$A$54,(IF(G4404=5,'ANEXO RP14'!$A$55,(IF(G4404=6,'ANEXO RP14'!$A$56,(IF(G4404=7,'ANEXO RP14'!$A$57,(IF(G4404=8,'ANEXO RP14'!$A$58,(IF(G4404=9,'ANEXO RP14'!$A$59,(IF(G4404=10,'ANEXO RP14'!$A$60,(IF(G4404=11,'ANEXO RP14'!$A$61,(IF(G4404=12,'ANEXO RP14'!$A$62,(IF(G4404=13,'ANEXO RP14'!$A$63,(IF(G4404=14,'ANEXO RP14'!$A$64,(IF(G4404=15,'ANEXO RP14'!$A$65,(IF(G4404=16,'ANEXO RP14'!$A$66," ")))))))))))))))))))))))))))))))</f>
        <v xml:space="preserve"> </v>
      </c>
      <c r="I4404" s="106"/>
      <c r="J4404" s="114"/>
      <c r="K4404" s="91"/>
    </row>
    <row r="4405" spans="1:11" s="30" customFormat="1" ht="41.25" customHeight="1" thickBot="1" x14ac:dyDescent="0.3">
      <c r="A4405" s="113"/>
      <c r="B4405" s="93"/>
      <c r="C4405" s="55"/>
      <c r="D4405" s="94" t="e">
        <f>VLOOKUP($C4404:$C$5004,$C$27:$D$5004,2,0)</f>
        <v>#N/A</v>
      </c>
      <c r="E4405" s="99"/>
      <c r="F4405" s="60" t="e">
        <f>VLOOKUP($E4405:$E$5004,'PLANO DE APLICAÇÃO'!$A$5:$B$1002,2,0)</f>
        <v>#N/A</v>
      </c>
      <c r="G4405" s="28"/>
      <c r="H4405" s="29" t="str">
        <f>IF(G4405=1,'ANEXO RP14'!$A$51,(IF(G4405=2,'ANEXO RP14'!$A$52,(IF(G4405=3,'ANEXO RP14'!$A$53,(IF(G4405=4,'ANEXO RP14'!$A$54,(IF(G4405=5,'ANEXO RP14'!$A$55,(IF(G4405=6,'ANEXO RP14'!$A$56,(IF(G4405=7,'ANEXO RP14'!$A$57,(IF(G4405=8,'ANEXO RP14'!$A$58,(IF(G4405=9,'ANEXO RP14'!$A$59,(IF(G4405=10,'ANEXO RP14'!$A$60,(IF(G4405=11,'ANEXO RP14'!$A$61,(IF(G4405=12,'ANEXO RP14'!$A$62,(IF(G4405=13,'ANEXO RP14'!$A$63,(IF(G4405=14,'ANEXO RP14'!$A$64,(IF(G4405=15,'ANEXO RP14'!$A$65,(IF(G4405=16,'ANEXO RP14'!$A$66," ")))))))))))))))))))))))))))))))</f>
        <v xml:space="preserve"> </v>
      </c>
      <c r="I4405" s="106"/>
      <c r="J4405" s="114"/>
      <c r="K4405" s="91"/>
    </row>
    <row r="4406" spans="1:11" s="30" customFormat="1" ht="41.25" customHeight="1" thickBot="1" x14ac:dyDescent="0.3">
      <c r="A4406" s="113"/>
      <c r="B4406" s="93"/>
      <c r="C4406" s="55"/>
      <c r="D4406" s="94" t="e">
        <f>VLOOKUP($C4405:$C$5004,$C$27:$D$5004,2,0)</f>
        <v>#N/A</v>
      </c>
      <c r="E4406" s="99"/>
      <c r="F4406" s="60" t="e">
        <f>VLOOKUP($E4406:$E$5004,'PLANO DE APLICAÇÃO'!$A$5:$B$1002,2,0)</f>
        <v>#N/A</v>
      </c>
      <c r="G4406" s="28"/>
      <c r="H4406" s="29" t="str">
        <f>IF(G4406=1,'ANEXO RP14'!$A$51,(IF(G4406=2,'ANEXO RP14'!$A$52,(IF(G4406=3,'ANEXO RP14'!$A$53,(IF(G4406=4,'ANEXO RP14'!$A$54,(IF(G4406=5,'ANEXO RP14'!$A$55,(IF(G4406=6,'ANEXO RP14'!$A$56,(IF(G4406=7,'ANEXO RP14'!$A$57,(IF(G4406=8,'ANEXO RP14'!$A$58,(IF(G4406=9,'ANEXO RP14'!$A$59,(IF(G4406=10,'ANEXO RP14'!$A$60,(IF(G4406=11,'ANEXO RP14'!$A$61,(IF(G4406=12,'ANEXO RP14'!$A$62,(IF(G4406=13,'ANEXO RP14'!$A$63,(IF(G4406=14,'ANEXO RP14'!$A$64,(IF(G4406=15,'ANEXO RP14'!$A$65,(IF(G4406=16,'ANEXO RP14'!$A$66," ")))))))))))))))))))))))))))))))</f>
        <v xml:space="preserve"> </v>
      </c>
      <c r="I4406" s="106"/>
      <c r="J4406" s="114"/>
      <c r="K4406" s="91"/>
    </row>
    <row r="4407" spans="1:11" s="30" customFormat="1" ht="41.25" customHeight="1" thickBot="1" x14ac:dyDescent="0.3">
      <c r="A4407" s="113"/>
      <c r="B4407" s="93"/>
      <c r="C4407" s="55"/>
      <c r="D4407" s="94" t="e">
        <f>VLOOKUP($C4406:$C$5004,$C$27:$D$5004,2,0)</f>
        <v>#N/A</v>
      </c>
      <c r="E4407" s="99"/>
      <c r="F4407" s="60" t="e">
        <f>VLOOKUP($E4407:$E$5004,'PLANO DE APLICAÇÃO'!$A$5:$B$1002,2,0)</f>
        <v>#N/A</v>
      </c>
      <c r="G4407" s="28"/>
      <c r="H4407" s="29" t="str">
        <f>IF(G4407=1,'ANEXO RP14'!$A$51,(IF(G4407=2,'ANEXO RP14'!$A$52,(IF(G4407=3,'ANEXO RP14'!$A$53,(IF(G4407=4,'ANEXO RP14'!$A$54,(IF(G4407=5,'ANEXO RP14'!$A$55,(IF(G4407=6,'ANEXO RP14'!$A$56,(IF(G4407=7,'ANEXO RP14'!$A$57,(IF(G4407=8,'ANEXO RP14'!$A$58,(IF(G4407=9,'ANEXO RP14'!$A$59,(IF(G4407=10,'ANEXO RP14'!$A$60,(IF(G4407=11,'ANEXO RP14'!$A$61,(IF(G4407=12,'ANEXO RP14'!$A$62,(IF(G4407=13,'ANEXO RP14'!$A$63,(IF(G4407=14,'ANEXO RP14'!$A$64,(IF(G4407=15,'ANEXO RP14'!$A$65,(IF(G4407=16,'ANEXO RP14'!$A$66," ")))))))))))))))))))))))))))))))</f>
        <v xml:space="preserve"> </v>
      </c>
      <c r="I4407" s="106"/>
      <c r="J4407" s="114"/>
      <c r="K4407" s="91"/>
    </row>
    <row r="4408" spans="1:11" s="30" customFormat="1" ht="41.25" customHeight="1" thickBot="1" x14ac:dyDescent="0.3">
      <c r="A4408" s="113"/>
      <c r="B4408" s="93"/>
      <c r="C4408" s="55"/>
      <c r="D4408" s="94" t="e">
        <f>VLOOKUP($C4407:$C$5004,$C$27:$D$5004,2,0)</f>
        <v>#N/A</v>
      </c>
      <c r="E4408" s="99"/>
      <c r="F4408" s="60" t="e">
        <f>VLOOKUP($E4408:$E$5004,'PLANO DE APLICAÇÃO'!$A$5:$B$1002,2,0)</f>
        <v>#N/A</v>
      </c>
      <c r="G4408" s="28"/>
      <c r="H4408" s="29" t="str">
        <f>IF(G4408=1,'ANEXO RP14'!$A$51,(IF(G4408=2,'ANEXO RP14'!$A$52,(IF(G4408=3,'ANEXO RP14'!$A$53,(IF(G4408=4,'ANEXO RP14'!$A$54,(IF(G4408=5,'ANEXO RP14'!$A$55,(IF(G4408=6,'ANEXO RP14'!$A$56,(IF(G4408=7,'ANEXO RP14'!$A$57,(IF(G4408=8,'ANEXO RP14'!$A$58,(IF(G4408=9,'ANEXO RP14'!$A$59,(IF(G4408=10,'ANEXO RP14'!$A$60,(IF(G4408=11,'ANEXO RP14'!$A$61,(IF(G4408=12,'ANEXO RP14'!$A$62,(IF(G4408=13,'ANEXO RP14'!$A$63,(IF(G4408=14,'ANEXO RP14'!$A$64,(IF(G4408=15,'ANEXO RP14'!$A$65,(IF(G4408=16,'ANEXO RP14'!$A$66," ")))))))))))))))))))))))))))))))</f>
        <v xml:space="preserve"> </v>
      </c>
      <c r="I4408" s="106"/>
      <c r="J4408" s="114"/>
      <c r="K4408" s="91"/>
    </row>
    <row r="4409" spans="1:11" s="30" customFormat="1" ht="41.25" customHeight="1" thickBot="1" x14ac:dyDescent="0.3">
      <c r="A4409" s="113"/>
      <c r="B4409" s="93"/>
      <c r="C4409" s="55"/>
      <c r="D4409" s="94" t="e">
        <f>VLOOKUP($C4408:$C$5004,$C$27:$D$5004,2,0)</f>
        <v>#N/A</v>
      </c>
      <c r="E4409" s="99"/>
      <c r="F4409" s="60" t="e">
        <f>VLOOKUP($E4409:$E$5004,'PLANO DE APLICAÇÃO'!$A$5:$B$1002,2,0)</f>
        <v>#N/A</v>
      </c>
      <c r="G4409" s="28"/>
      <c r="H4409" s="29" t="str">
        <f>IF(G4409=1,'ANEXO RP14'!$A$51,(IF(G4409=2,'ANEXO RP14'!$A$52,(IF(G4409=3,'ANEXO RP14'!$A$53,(IF(G4409=4,'ANEXO RP14'!$A$54,(IF(G4409=5,'ANEXO RP14'!$A$55,(IF(G4409=6,'ANEXO RP14'!$A$56,(IF(G4409=7,'ANEXO RP14'!$A$57,(IF(G4409=8,'ANEXO RP14'!$A$58,(IF(G4409=9,'ANEXO RP14'!$A$59,(IF(G4409=10,'ANEXO RP14'!$A$60,(IF(G4409=11,'ANEXO RP14'!$A$61,(IF(G4409=12,'ANEXO RP14'!$A$62,(IF(G4409=13,'ANEXO RP14'!$A$63,(IF(G4409=14,'ANEXO RP14'!$A$64,(IF(G4409=15,'ANEXO RP14'!$A$65,(IF(G4409=16,'ANEXO RP14'!$A$66," ")))))))))))))))))))))))))))))))</f>
        <v xml:space="preserve"> </v>
      </c>
      <c r="I4409" s="106"/>
      <c r="J4409" s="114"/>
      <c r="K4409" s="91"/>
    </row>
    <row r="4410" spans="1:11" s="30" customFormat="1" ht="41.25" customHeight="1" thickBot="1" x14ac:dyDescent="0.3">
      <c r="A4410" s="113"/>
      <c r="B4410" s="93"/>
      <c r="C4410" s="55"/>
      <c r="D4410" s="94" t="e">
        <f>VLOOKUP($C4409:$C$5004,$C$27:$D$5004,2,0)</f>
        <v>#N/A</v>
      </c>
      <c r="E4410" s="99"/>
      <c r="F4410" s="60" t="e">
        <f>VLOOKUP($E4410:$E$5004,'PLANO DE APLICAÇÃO'!$A$5:$B$1002,2,0)</f>
        <v>#N/A</v>
      </c>
      <c r="G4410" s="28"/>
      <c r="H4410" s="29" t="str">
        <f>IF(G4410=1,'ANEXO RP14'!$A$51,(IF(G4410=2,'ANEXO RP14'!$A$52,(IF(G4410=3,'ANEXO RP14'!$A$53,(IF(G4410=4,'ANEXO RP14'!$A$54,(IF(G4410=5,'ANEXO RP14'!$A$55,(IF(G4410=6,'ANEXO RP14'!$A$56,(IF(G4410=7,'ANEXO RP14'!$A$57,(IF(G4410=8,'ANEXO RP14'!$A$58,(IF(G4410=9,'ANEXO RP14'!$A$59,(IF(G4410=10,'ANEXO RP14'!$A$60,(IF(G4410=11,'ANEXO RP14'!$A$61,(IF(G4410=12,'ANEXO RP14'!$A$62,(IF(G4410=13,'ANEXO RP14'!$A$63,(IF(G4410=14,'ANEXO RP14'!$A$64,(IF(G4410=15,'ANEXO RP14'!$A$65,(IF(G4410=16,'ANEXO RP14'!$A$66," ")))))))))))))))))))))))))))))))</f>
        <v xml:space="preserve"> </v>
      </c>
      <c r="I4410" s="106"/>
      <c r="J4410" s="114"/>
      <c r="K4410" s="91"/>
    </row>
    <row r="4411" spans="1:11" s="30" customFormat="1" ht="41.25" customHeight="1" thickBot="1" x14ac:dyDescent="0.3">
      <c r="A4411" s="113"/>
      <c r="B4411" s="93"/>
      <c r="C4411" s="55"/>
      <c r="D4411" s="94" t="e">
        <f>VLOOKUP($C4410:$C$5004,$C$27:$D$5004,2,0)</f>
        <v>#N/A</v>
      </c>
      <c r="E4411" s="99"/>
      <c r="F4411" s="60" t="e">
        <f>VLOOKUP($E4411:$E$5004,'PLANO DE APLICAÇÃO'!$A$5:$B$1002,2,0)</f>
        <v>#N/A</v>
      </c>
      <c r="G4411" s="28"/>
      <c r="H4411" s="29" t="str">
        <f>IF(G4411=1,'ANEXO RP14'!$A$51,(IF(G4411=2,'ANEXO RP14'!$A$52,(IF(G4411=3,'ANEXO RP14'!$A$53,(IF(G4411=4,'ANEXO RP14'!$A$54,(IF(G4411=5,'ANEXO RP14'!$A$55,(IF(G4411=6,'ANEXO RP14'!$A$56,(IF(G4411=7,'ANEXO RP14'!$A$57,(IF(G4411=8,'ANEXO RP14'!$A$58,(IF(G4411=9,'ANEXO RP14'!$A$59,(IF(G4411=10,'ANEXO RP14'!$A$60,(IF(G4411=11,'ANEXO RP14'!$A$61,(IF(G4411=12,'ANEXO RP14'!$A$62,(IF(G4411=13,'ANEXO RP14'!$A$63,(IF(G4411=14,'ANEXO RP14'!$A$64,(IF(G4411=15,'ANEXO RP14'!$A$65,(IF(G4411=16,'ANEXO RP14'!$A$66," ")))))))))))))))))))))))))))))))</f>
        <v xml:space="preserve"> </v>
      </c>
      <c r="I4411" s="106"/>
      <c r="J4411" s="114"/>
      <c r="K4411" s="91"/>
    </row>
    <row r="4412" spans="1:11" s="30" customFormat="1" ht="41.25" customHeight="1" thickBot="1" x14ac:dyDescent="0.3">
      <c r="A4412" s="113"/>
      <c r="B4412" s="93"/>
      <c r="C4412" s="55"/>
      <c r="D4412" s="94" t="e">
        <f>VLOOKUP($C4411:$C$5004,$C$27:$D$5004,2,0)</f>
        <v>#N/A</v>
      </c>
      <c r="E4412" s="99"/>
      <c r="F4412" s="60" t="e">
        <f>VLOOKUP($E4412:$E$5004,'PLANO DE APLICAÇÃO'!$A$5:$B$1002,2,0)</f>
        <v>#N/A</v>
      </c>
      <c r="G4412" s="28"/>
      <c r="H4412" s="29" t="str">
        <f>IF(G4412=1,'ANEXO RP14'!$A$51,(IF(G4412=2,'ANEXO RP14'!$A$52,(IF(G4412=3,'ANEXO RP14'!$A$53,(IF(G4412=4,'ANEXO RP14'!$A$54,(IF(G4412=5,'ANEXO RP14'!$A$55,(IF(G4412=6,'ANEXO RP14'!$A$56,(IF(G4412=7,'ANEXO RP14'!$A$57,(IF(G4412=8,'ANEXO RP14'!$A$58,(IF(G4412=9,'ANEXO RP14'!$A$59,(IF(G4412=10,'ANEXO RP14'!$A$60,(IF(G4412=11,'ANEXO RP14'!$A$61,(IF(G4412=12,'ANEXO RP14'!$A$62,(IF(G4412=13,'ANEXO RP14'!$A$63,(IF(G4412=14,'ANEXO RP14'!$A$64,(IF(G4412=15,'ANEXO RP14'!$A$65,(IF(G4412=16,'ANEXO RP14'!$A$66," ")))))))))))))))))))))))))))))))</f>
        <v xml:space="preserve"> </v>
      </c>
      <c r="I4412" s="106"/>
      <c r="J4412" s="114"/>
      <c r="K4412" s="91"/>
    </row>
    <row r="4413" spans="1:11" s="30" customFormat="1" ht="41.25" customHeight="1" thickBot="1" x14ac:dyDescent="0.3">
      <c r="A4413" s="113"/>
      <c r="B4413" s="93"/>
      <c r="C4413" s="55"/>
      <c r="D4413" s="94" t="e">
        <f>VLOOKUP($C4412:$C$5004,$C$27:$D$5004,2,0)</f>
        <v>#N/A</v>
      </c>
      <c r="E4413" s="99"/>
      <c r="F4413" s="60" t="e">
        <f>VLOOKUP($E4413:$E$5004,'PLANO DE APLICAÇÃO'!$A$5:$B$1002,2,0)</f>
        <v>#N/A</v>
      </c>
      <c r="G4413" s="28"/>
      <c r="H4413" s="29" t="str">
        <f>IF(G4413=1,'ANEXO RP14'!$A$51,(IF(G4413=2,'ANEXO RP14'!$A$52,(IF(G4413=3,'ANEXO RP14'!$A$53,(IF(G4413=4,'ANEXO RP14'!$A$54,(IF(G4413=5,'ANEXO RP14'!$A$55,(IF(G4413=6,'ANEXO RP14'!$A$56,(IF(G4413=7,'ANEXO RP14'!$A$57,(IF(G4413=8,'ANEXO RP14'!$A$58,(IF(G4413=9,'ANEXO RP14'!$A$59,(IF(G4413=10,'ANEXO RP14'!$A$60,(IF(G4413=11,'ANEXO RP14'!$A$61,(IF(G4413=12,'ANEXO RP14'!$A$62,(IF(G4413=13,'ANEXO RP14'!$A$63,(IF(G4413=14,'ANEXO RP14'!$A$64,(IF(G4413=15,'ANEXO RP14'!$A$65,(IF(G4413=16,'ANEXO RP14'!$A$66," ")))))))))))))))))))))))))))))))</f>
        <v xml:space="preserve"> </v>
      </c>
      <c r="I4413" s="106"/>
      <c r="J4413" s="114"/>
      <c r="K4413" s="91"/>
    </row>
    <row r="4414" spans="1:11" s="30" customFormat="1" ht="41.25" customHeight="1" thickBot="1" x14ac:dyDescent="0.3">
      <c r="A4414" s="113"/>
      <c r="B4414" s="93"/>
      <c r="C4414" s="55"/>
      <c r="D4414" s="94" t="e">
        <f>VLOOKUP($C4413:$C$5004,$C$27:$D$5004,2,0)</f>
        <v>#N/A</v>
      </c>
      <c r="E4414" s="99"/>
      <c r="F4414" s="60" t="e">
        <f>VLOOKUP($E4414:$E$5004,'PLANO DE APLICAÇÃO'!$A$5:$B$1002,2,0)</f>
        <v>#N/A</v>
      </c>
      <c r="G4414" s="28"/>
      <c r="H4414" s="29" t="str">
        <f>IF(G4414=1,'ANEXO RP14'!$A$51,(IF(G4414=2,'ANEXO RP14'!$A$52,(IF(G4414=3,'ANEXO RP14'!$A$53,(IF(G4414=4,'ANEXO RP14'!$A$54,(IF(G4414=5,'ANEXO RP14'!$A$55,(IF(G4414=6,'ANEXO RP14'!$A$56,(IF(G4414=7,'ANEXO RP14'!$A$57,(IF(G4414=8,'ANEXO RP14'!$A$58,(IF(G4414=9,'ANEXO RP14'!$A$59,(IF(G4414=10,'ANEXO RP14'!$A$60,(IF(G4414=11,'ANEXO RP14'!$A$61,(IF(G4414=12,'ANEXO RP14'!$A$62,(IF(G4414=13,'ANEXO RP14'!$A$63,(IF(G4414=14,'ANEXO RP14'!$A$64,(IF(G4414=15,'ANEXO RP14'!$A$65,(IF(G4414=16,'ANEXO RP14'!$A$66," ")))))))))))))))))))))))))))))))</f>
        <v xml:space="preserve"> </v>
      </c>
      <c r="I4414" s="106"/>
      <c r="J4414" s="114"/>
      <c r="K4414" s="91"/>
    </row>
    <row r="4415" spans="1:11" s="30" customFormat="1" ht="41.25" customHeight="1" thickBot="1" x14ac:dyDescent="0.3">
      <c r="A4415" s="113"/>
      <c r="B4415" s="93"/>
      <c r="C4415" s="55"/>
      <c r="D4415" s="94" t="e">
        <f>VLOOKUP($C4414:$C$5004,$C$27:$D$5004,2,0)</f>
        <v>#N/A</v>
      </c>
      <c r="E4415" s="99"/>
      <c r="F4415" s="60" t="e">
        <f>VLOOKUP($E4415:$E$5004,'PLANO DE APLICAÇÃO'!$A$5:$B$1002,2,0)</f>
        <v>#N/A</v>
      </c>
      <c r="G4415" s="28"/>
      <c r="H4415" s="29" t="str">
        <f>IF(G4415=1,'ANEXO RP14'!$A$51,(IF(G4415=2,'ANEXO RP14'!$A$52,(IF(G4415=3,'ANEXO RP14'!$A$53,(IF(G4415=4,'ANEXO RP14'!$A$54,(IF(G4415=5,'ANEXO RP14'!$A$55,(IF(G4415=6,'ANEXO RP14'!$A$56,(IF(G4415=7,'ANEXO RP14'!$A$57,(IF(G4415=8,'ANEXO RP14'!$A$58,(IF(G4415=9,'ANEXO RP14'!$A$59,(IF(G4415=10,'ANEXO RP14'!$A$60,(IF(G4415=11,'ANEXO RP14'!$A$61,(IF(G4415=12,'ANEXO RP14'!$A$62,(IF(G4415=13,'ANEXO RP14'!$A$63,(IF(G4415=14,'ANEXO RP14'!$A$64,(IF(G4415=15,'ANEXO RP14'!$A$65,(IF(G4415=16,'ANEXO RP14'!$A$66," ")))))))))))))))))))))))))))))))</f>
        <v xml:space="preserve"> </v>
      </c>
      <c r="I4415" s="106"/>
      <c r="J4415" s="114"/>
      <c r="K4415" s="91"/>
    </row>
    <row r="4416" spans="1:11" s="30" customFormat="1" ht="41.25" customHeight="1" thickBot="1" x14ac:dyDescent="0.3">
      <c r="A4416" s="113"/>
      <c r="B4416" s="93"/>
      <c r="C4416" s="55"/>
      <c r="D4416" s="94" t="e">
        <f>VLOOKUP($C4415:$C$5004,$C$27:$D$5004,2,0)</f>
        <v>#N/A</v>
      </c>
      <c r="E4416" s="99"/>
      <c r="F4416" s="60" t="e">
        <f>VLOOKUP($E4416:$E$5004,'PLANO DE APLICAÇÃO'!$A$5:$B$1002,2,0)</f>
        <v>#N/A</v>
      </c>
      <c r="G4416" s="28"/>
      <c r="H4416" s="29" t="str">
        <f>IF(G4416=1,'ANEXO RP14'!$A$51,(IF(G4416=2,'ANEXO RP14'!$A$52,(IF(G4416=3,'ANEXO RP14'!$A$53,(IF(G4416=4,'ANEXO RP14'!$A$54,(IF(G4416=5,'ANEXO RP14'!$A$55,(IF(G4416=6,'ANEXO RP14'!$A$56,(IF(G4416=7,'ANEXO RP14'!$A$57,(IF(G4416=8,'ANEXO RP14'!$A$58,(IF(G4416=9,'ANEXO RP14'!$A$59,(IF(G4416=10,'ANEXO RP14'!$A$60,(IF(G4416=11,'ANEXO RP14'!$A$61,(IF(G4416=12,'ANEXO RP14'!$A$62,(IF(G4416=13,'ANEXO RP14'!$A$63,(IF(G4416=14,'ANEXO RP14'!$A$64,(IF(G4416=15,'ANEXO RP14'!$A$65,(IF(G4416=16,'ANEXO RP14'!$A$66," ")))))))))))))))))))))))))))))))</f>
        <v xml:space="preserve"> </v>
      </c>
      <c r="I4416" s="106"/>
      <c r="J4416" s="114"/>
      <c r="K4416" s="91"/>
    </row>
    <row r="4417" spans="1:11" s="30" customFormat="1" ht="41.25" customHeight="1" thickBot="1" x14ac:dyDescent="0.3">
      <c r="A4417" s="113"/>
      <c r="B4417" s="93"/>
      <c r="C4417" s="55"/>
      <c r="D4417" s="94" t="e">
        <f>VLOOKUP($C4416:$C$5004,$C$27:$D$5004,2,0)</f>
        <v>#N/A</v>
      </c>
      <c r="E4417" s="99"/>
      <c r="F4417" s="60" t="e">
        <f>VLOOKUP($E4417:$E$5004,'PLANO DE APLICAÇÃO'!$A$5:$B$1002,2,0)</f>
        <v>#N/A</v>
      </c>
      <c r="G4417" s="28"/>
      <c r="H4417" s="29" t="str">
        <f>IF(G4417=1,'ANEXO RP14'!$A$51,(IF(G4417=2,'ANEXO RP14'!$A$52,(IF(G4417=3,'ANEXO RP14'!$A$53,(IF(G4417=4,'ANEXO RP14'!$A$54,(IF(G4417=5,'ANEXO RP14'!$A$55,(IF(G4417=6,'ANEXO RP14'!$A$56,(IF(G4417=7,'ANEXO RP14'!$A$57,(IF(G4417=8,'ANEXO RP14'!$A$58,(IF(G4417=9,'ANEXO RP14'!$A$59,(IF(G4417=10,'ANEXO RP14'!$A$60,(IF(G4417=11,'ANEXO RP14'!$A$61,(IF(G4417=12,'ANEXO RP14'!$A$62,(IF(G4417=13,'ANEXO RP14'!$A$63,(IF(G4417=14,'ANEXO RP14'!$A$64,(IF(G4417=15,'ANEXO RP14'!$A$65,(IF(G4417=16,'ANEXO RP14'!$A$66," ")))))))))))))))))))))))))))))))</f>
        <v xml:space="preserve"> </v>
      </c>
      <c r="I4417" s="106"/>
      <c r="J4417" s="114"/>
      <c r="K4417" s="91"/>
    </row>
    <row r="4418" spans="1:11" s="30" customFormat="1" ht="41.25" customHeight="1" thickBot="1" x14ac:dyDescent="0.3">
      <c r="A4418" s="113"/>
      <c r="B4418" s="93"/>
      <c r="C4418" s="55"/>
      <c r="D4418" s="94" t="e">
        <f>VLOOKUP($C4417:$C$5004,$C$27:$D$5004,2,0)</f>
        <v>#N/A</v>
      </c>
      <c r="E4418" s="99"/>
      <c r="F4418" s="60" t="e">
        <f>VLOOKUP($E4418:$E$5004,'PLANO DE APLICAÇÃO'!$A$5:$B$1002,2,0)</f>
        <v>#N/A</v>
      </c>
      <c r="G4418" s="28"/>
      <c r="H4418" s="29" t="str">
        <f>IF(G4418=1,'ANEXO RP14'!$A$51,(IF(G4418=2,'ANEXO RP14'!$A$52,(IF(G4418=3,'ANEXO RP14'!$A$53,(IF(G4418=4,'ANEXO RP14'!$A$54,(IF(G4418=5,'ANEXO RP14'!$A$55,(IF(G4418=6,'ANEXO RP14'!$A$56,(IF(G4418=7,'ANEXO RP14'!$A$57,(IF(G4418=8,'ANEXO RP14'!$A$58,(IF(G4418=9,'ANEXO RP14'!$A$59,(IF(G4418=10,'ANEXO RP14'!$A$60,(IF(G4418=11,'ANEXO RP14'!$A$61,(IF(G4418=12,'ANEXO RP14'!$A$62,(IF(G4418=13,'ANEXO RP14'!$A$63,(IF(G4418=14,'ANEXO RP14'!$A$64,(IF(G4418=15,'ANEXO RP14'!$A$65,(IF(G4418=16,'ANEXO RP14'!$A$66," ")))))))))))))))))))))))))))))))</f>
        <v xml:space="preserve"> </v>
      </c>
      <c r="I4418" s="106"/>
      <c r="J4418" s="114"/>
      <c r="K4418" s="91"/>
    </row>
    <row r="4419" spans="1:11" s="30" customFormat="1" ht="41.25" customHeight="1" thickBot="1" x14ac:dyDescent="0.3">
      <c r="A4419" s="113"/>
      <c r="B4419" s="93"/>
      <c r="C4419" s="55"/>
      <c r="D4419" s="94" t="e">
        <f>VLOOKUP($C4418:$C$5004,$C$27:$D$5004,2,0)</f>
        <v>#N/A</v>
      </c>
      <c r="E4419" s="99"/>
      <c r="F4419" s="60" t="e">
        <f>VLOOKUP($E4419:$E$5004,'PLANO DE APLICAÇÃO'!$A$5:$B$1002,2,0)</f>
        <v>#N/A</v>
      </c>
      <c r="G4419" s="28"/>
      <c r="H4419" s="29" t="str">
        <f>IF(G4419=1,'ANEXO RP14'!$A$51,(IF(G4419=2,'ANEXO RP14'!$A$52,(IF(G4419=3,'ANEXO RP14'!$A$53,(IF(G4419=4,'ANEXO RP14'!$A$54,(IF(G4419=5,'ANEXO RP14'!$A$55,(IF(G4419=6,'ANEXO RP14'!$A$56,(IF(G4419=7,'ANEXO RP14'!$A$57,(IF(G4419=8,'ANEXO RP14'!$A$58,(IF(G4419=9,'ANEXO RP14'!$A$59,(IF(G4419=10,'ANEXO RP14'!$A$60,(IF(G4419=11,'ANEXO RP14'!$A$61,(IF(G4419=12,'ANEXO RP14'!$A$62,(IF(G4419=13,'ANEXO RP14'!$A$63,(IF(G4419=14,'ANEXO RP14'!$A$64,(IF(G4419=15,'ANEXO RP14'!$A$65,(IF(G4419=16,'ANEXO RP14'!$A$66," ")))))))))))))))))))))))))))))))</f>
        <v xml:space="preserve"> </v>
      </c>
      <c r="I4419" s="106"/>
      <c r="J4419" s="114"/>
      <c r="K4419" s="91"/>
    </row>
    <row r="4420" spans="1:11" s="30" customFormat="1" ht="41.25" customHeight="1" thickBot="1" x14ac:dyDescent="0.3">
      <c r="A4420" s="113"/>
      <c r="B4420" s="93"/>
      <c r="C4420" s="55"/>
      <c r="D4420" s="94" t="e">
        <f>VLOOKUP($C4419:$C$5004,$C$27:$D$5004,2,0)</f>
        <v>#N/A</v>
      </c>
      <c r="E4420" s="99"/>
      <c r="F4420" s="60" t="e">
        <f>VLOOKUP($E4420:$E$5004,'PLANO DE APLICAÇÃO'!$A$5:$B$1002,2,0)</f>
        <v>#N/A</v>
      </c>
      <c r="G4420" s="28"/>
      <c r="H4420" s="29" t="str">
        <f>IF(G4420=1,'ANEXO RP14'!$A$51,(IF(G4420=2,'ANEXO RP14'!$A$52,(IF(G4420=3,'ANEXO RP14'!$A$53,(IF(G4420=4,'ANEXO RP14'!$A$54,(IF(G4420=5,'ANEXO RP14'!$A$55,(IF(G4420=6,'ANEXO RP14'!$A$56,(IF(G4420=7,'ANEXO RP14'!$A$57,(IF(G4420=8,'ANEXO RP14'!$A$58,(IF(G4420=9,'ANEXO RP14'!$A$59,(IF(G4420=10,'ANEXO RP14'!$A$60,(IF(G4420=11,'ANEXO RP14'!$A$61,(IF(G4420=12,'ANEXO RP14'!$A$62,(IF(G4420=13,'ANEXO RP14'!$A$63,(IF(G4420=14,'ANEXO RP14'!$A$64,(IF(G4420=15,'ANEXO RP14'!$A$65,(IF(G4420=16,'ANEXO RP14'!$A$66," ")))))))))))))))))))))))))))))))</f>
        <v xml:space="preserve"> </v>
      </c>
      <c r="I4420" s="106"/>
      <c r="J4420" s="114"/>
      <c r="K4420" s="91"/>
    </row>
    <row r="4421" spans="1:11" s="30" customFormat="1" ht="41.25" customHeight="1" thickBot="1" x14ac:dyDescent="0.3">
      <c r="A4421" s="113"/>
      <c r="B4421" s="93"/>
      <c r="C4421" s="55"/>
      <c r="D4421" s="94" t="e">
        <f>VLOOKUP($C4420:$C$5004,$C$27:$D$5004,2,0)</f>
        <v>#N/A</v>
      </c>
      <c r="E4421" s="99"/>
      <c r="F4421" s="60" t="e">
        <f>VLOOKUP($E4421:$E$5004,'PLANO DE APLICAÇÃO'!$A$5:$B$1002,2,0)</f>
        <v>#N/A</v>
      </c>
      <c r="G4421" s="28"/>
      <c r="H4421" s="29" t="str">
        <f>IF(G4421=1,'ANEXO RP14'!$A$51,(IF(G4421=2,'ANEXO RP14'!$A$52,(IF(G4421=3,'ANEXO RP14'!$A$53,(IF(G4421=4,'ANEXO RP14'!$A$54,(IF(G4421=5,'ANEXO RP14'!$A$55,(IF(G4421=6,'ANEXO RP14'!$A$56,(IF(G4421=7,'ANEXO RP14'!$A$57,(IF(G4421=8,'ANEXO RP14'!$A$58,(IF(G4421=9,'ANEXO RP14'!$A$59,(IF(G4421=10,'ANEXO RP14'!$A$60,(IF(G4421=11,'ANEXO RP14'!$A$61,(IF(G4421=12,'ANEXO RP14'!$A$62,(IF(G4421=13,'ANEXO RP14'!$A$63,(IF(G4421=14,'ANEXO RP14'!$A$64,(IF(G4421=15,'ANEXO RP14'!$A$65,(IF(G4421=16,'ANEXO RP14'!$A$66," ")))))))))))))))))))))))))))))))</f>
        <v xml:space="preserve"> </v>
      </c>
      <c r="I4421" s="106"/>
      <c r="J4421" s="114"/>
      <c r="K4421" s="91"/>
    </row>
    <row r="4422" spans="1:11" s="30" customFormat="1" ht="41.25" customHeight="1" thickBot="1" x14ac:dyDescent="0.3">
      <c r="A4422" s="113"/>
      <c r="B4422" s="93"/>
      <c r="C4422" s="55"/>
      <c r="D4422" s="94" t="e">
        <f>VLOOKUP($C4421:$C$5004,$C$27:$D$5004,2,0)</f>
        <v>#N/A</v>
      </c>
      <c r="E4422" s="99"/>
      <c r="F4422" s="60" t="e">
        <f>VLOOKUP($E4422:$E$5004,'PLANO DE APLICAÇÃO'!$A$5:$B$1002,2,0)</f>
        <v>#N/A</v>
      </c>
      <c r="G4422" s="28"/>
      <c r="H4422" s="29" t="str">
        <f>IF(G4422=1,'ANEXO RP14'!$A$51,(IF(G4422=2,'ANEXO RP14'!$A$52,(IF(G4422=3,'ANEXO RP14'!$A$53,(IF(G4422=4,'ANEXO RP14'!$A$54,(IF(G4422=5,'ANEXO RP14'!$A$55,(IF(G4422=6,'ANEXO RP14'!$A$56,(IF(G4422=7,'ANEXO RP14'!$A$57,(IF(G4422=8,'ANEXO RP14'!$A$58,(IF(G4422=9,'ANEXO RP14'!$A$59,(IF(G4422=10,'ANEXO RP14'!$A$60,(IF(G4422=11,'ANEXO RP14'!$A$61,(IF(G4422=12,'ANEXO RP14'!$A$62,(IF(G4422=13,'ANEXO RP14'!$A$63,(IF(G4422=14,'ANEXO RP14'!$A$64,(IF(G4422=15,'ANEXO RP14'!$A$65,(IF(G4422=16,'ANEXO RP14'!$A$66," ")))))))))))))))))))))))))))))))</f>
        <v xml:space="preserve"> </v>
      </c>
      <c r="I4422" s="106"/>
      <c r="J4422" s="114"/>
      <c r="K4422" s="91"/>
    </row>
    <row r="4423" spans="1:11" s="30" customFormat="1" ht="41.25" customHeight="1" thickBot="1" x14ac:dyDescent="0.3">
      <c r="A4423" s="113"/>
      <c r="B4423" s="93"/>
      <c r="C4423" s="55"/>
      <c r="D4423" s="94" t="e">
        <f>VLOOKUP($C4422:$C$5004,$C$27:$D$5004,2,0)</f>
        <v>#N/A</v>
      </c>
      <c r="E4423" s="99"/>
      <c r="F4423" s="60" t="e">
        <f>VLOOKUP($E4423:$E$5004,'PLANO DE APLICAÇÃO'!$A$5:$B$1002,2,0)</f>
        <v>#N/A</v>
      </c>
      <c r="G4423" s="28"/>
      <c r="H4423" s="29" t="str">
        <f>IF(G4423=1,'ANEXO RP14'!$A$51,(IF(G4423=2,'ANEXO RP14'!$A$52,(IF(G4423=3,'ANEXO RP14'!$A$53,(IF(G4423=4,'ANEXO RP14'!$A$54,(IF(G4423=5,'ANEXO RP14'!$A$55,(IF(G4423=6,'ANEXO RP14'!$A$56,(IF(G4423=7,'ANEXO RP14'!$A$57,(IF(G4423=8,'ANEXO RP14'!$A$58,(IF(G4423=9,'ANEXO RP14'!$A$59,(IF(G4423=10,'ANEXO RP14'!$A$60,(IF(G4423=11,'ANEXO RP14'!$A$61,(IF(G4423=12,'ANEXO RP14'!$A$62,(IF(G4423=13,'ANEXO RP14'!$A$63,(IF(G4423=14,'ANEXO RP14'!$A$64,(IF(G4423=15,'ANEXO RP14'!$A$65,(IF(G4423=16,'ANEXO RP14'!$A$66," ")))))))))))))))))))))))))))))))</f>
        <v xml:space="preserve"> </v>
      </c>
      <c r="I4423" s="106"/>
      <c r="J4423" s="114"/>
      <c r="K4423" s="91"/>
    </row>
    <row r="4424" spans="1:11" s="30" customFormat="1" ht="41.25" customHeight="1" thickBot="1" x14ac:dyDescent="0.3">
      <c r="A4424" s="113"/>
      <c r="B4424" s="93"/>
      <c r="C4424" s="55"/>
      <c r="D4424" s="94" t="e">
        <f>VLOOKUP($C4423:$C$5004,$C$27:$D$5004,2,0)</f>
        <v>#N/A</v>
      </c>
      <c r="E4424" s="99"/>
      <c r="F4424" s="60" t="e">
        <f>VLOOKUP($E4424:$E$5004,'PLANO DE APLICAÇÃO'!$A$5:$B$1002,2,0)</f>
        <v>#N/A</v>
      </c>
      <c r="G4424" s="28"/>
      <c r="H4424" s="29" t="str">
        <f>IF(G4424=1,'ANEXO RP14'!$A$51,(IF(G4424=2,'ANEXO RP14'!$A$52,(IF(G4424=3,'ANEXO RP14'!$A$53,(IF(G4424=4,'ANEXO RP14'!$A$54,(IF(G4424=5,'ANEXO RP14'!$A$55,(IF(G4424=6,'ANEXO RP14'!$A$56,(IF(G4424=7,'ANEXO RP14'!$A$57,(IF(G4424=8,'ANEXO RP14'!$A$58,(IF(G4424=9,'ANEXO RP14'!$A$59,(IF(G4424=10,'ANEXO RP14'!$A$60,(IF(G4424=11,'ANEXO RP14'!$A$61,(IF(G4424=12,'ANEXO RP14'!$A$62,(IF(G4424=13,'ANEXO RP14'!$A$63,(IF(G4424=14,'ANEXO RP14'!$A$64,(IF(G4424=15,'ANEXO RP14'!$A$65,(IF(G4424=16,'ANEXO RP14'!$A$66," ")))))))))))))))))))))))))))))))</f>
        <v xml:space="preserve"> </v>
      </c>
      <c r="I4424" s="106"/>
      <c r="J4424" s="114"/>
      <c r="K4424" s="91"/>
    </row>
    <row r="4425" spans="1:11" s="30" customFormat="1" ht="41.25" customHeight="1" thickBot="1" x14ac:dyDescent="0.3">
      <c r="A4425" s="113"/>
      <c r="B4425" s="93"/>
      <c r="C4425" s="55"/>
      <c r="D4425" s="94" t="e">
        <f>VLOOKUP($C4424:$C$5004,$C$27:$D$5004,2,0)</f>
        <v>#N/A</v>
      </c>
      <c r="E4425" s="99"/>
      <c r="F4425" s="60" t="e">
        <f>VLOOKUP($E4425:$E$5004,'PLANO DE APLICAÇÃO'!$A$5:$B$1002,2,0)</f>
        <v>#N/A</v>
      </c>
      <c r="G4425" s="28"/>
      <c r="H4425" s="29" t="str">
        <f>IF(G4425=1,'ANEXO RP14'!$A$51,(IF(G4425=2,'ANEXO RP14'!$A$52,(IF(G4425=3,'ANEXO RP14'!$A$53,(IF(G4425=4,'ANEXO RP14'!$A$54,(IF(G4425=5,'ANEXO RP14'!$A$55,(IF(G4425=6,'ANEXO RP14'!$A$56,(IF(G4425=7,'ANEXO RP14'!$A$57,(IF(G4425=8,'ANEXO RP14'!$A$58,(IF(G4425=9,'ANEXO RP14'!$A$59,(IF(G4425=10,'ANEXO RP14'!$A$60,(IF(G4425=11,'ANEXO RP14'!$A$61,(IF(G4425=12,'ANEXO RP14'!$A$62,(IF(G4425=13,'ANEXO RP14'!$A$63,(IF(G4425=14,'ANEXO RP14'!$A$64,(IF(G4425=15,'ANEXO RP14'!$A$65,(IF(G4425=16,'ANEXO RP14'!$A$66," ")))))))))))))))))))))))))))))))</f>
        <v xml:space="preserve"> </v>
      </c>
      <c r="I4425" s="106"/>
      <c r="J4425" s="114"/>
      <c r="K4425" s="91"/>
    </row>
    <row r="4426" spans="1:11" s="30" customFormat="1" ht="41.25" customHeight="1" thickBot="1" x14ac:dyDescent="0.3">
      <c r="A4426" s="113"/>
      <c r="B4426" s="93"/>
      <c r="C4426" s="55"/>
      <c r="D4426" s="94" t="e">
        <f>VLOOKUP($C4425:$C$5004,$C$27:$D$5004,2,0)</f>
        <v>#N/A</v>
      </c>
      <c r="E4426" s="99"/>
      <c r="F4426" s="60" t="e">
        <f>VLOOKUP($E4426:$E$5004,'PLANO DE APLICAÇÃO'!$A$5:$B$1002,2,0)</f>
        <v>#N/A</v>
      </c>
      <c r="G4426" s="28"/>
      <c r="H4426" s="29" t="str">
        <f>IF(G4426=1,'ANEXO RP14'!$A$51,(IF(G4426=2,'ANEXO RP14'!$A$52,(IF(G4426=3,'ANEXO RP14'!$A$53,(IF(G4426=4,'ANEXO RP14'!$A$54,(IF(G4426=5,'ANEXO RP14'!$A$55,(IF(G4426=6,'ANEXO RP14'!$A$56,(IF(G4426=7,'ANEXO RP14'!$A$57,(IF(G4426=8,'ANEXO RP14'!$A$58,(IF(G4426=9,'ANEXO RP14'!$A$59,(IF(G4426=10,'ANEXO RP14'!$A$60,(IF(G4426=11,'ANEXO RP14'!$A$61,(IF(G4426=12,'ANEXO RP14'!$A$62,(IF(G4426=13,'ANEXO RP14'!$A$63,(IF(G4426=14,'ANEXO RP14'!$A$64,(IF(G4426=15,'ANEXO RP14'!$A$65,(IF(G4426=16,'ANEXO RP14'!$A$66," ")))))))))))))))))))))))))))))))</f>
        <v xml:space="preserve"> </v>
      </c>
      <c r="I4426" s="106"/>
      <c r="J4426" s="114"/>
      <c r="K4426" s="91"/>
    </row>
    <row r="4427" spans="1:11" s="30" customFormat="1" ht="41.25" customHeight="1" thickBot="1" x14ac:dyDescent="0.3">
      <c r="A4427" s="113"/>
      <c r="B4427" s="93"/>
      <c r="C4427" s="55"/>
      <c r="D4427" s="94" t="e">
        <f>VLOOKUP($C4426:$C$5004,$C$27:$D$5004,2,0)</f>
        <v>#N/A</v>
      </c>
      <c r="E4427" s="99"/>
      <c r="F4427" s="60" t="e">
        <f>VLOOKUP($E4427:$E$5004,'PLANO DE APLICAÇÃO'!$A$5:$B$1002,2,0)</f>
        <v>#N/A</v>
      </c>
      <c r="G4427" s="28"/>
      <c r="H4427" s="29" t="str">
        <f>IF(G4427=1,'ANEXO RP14'!$A$51,(IF(G4427=2,'ANEXO RP14'!$A$52,(IF(G4427=3,'ANEXO RP14'!$A$53,(IF(G4427=4,'ANEXO RP14'!$A$54,(IF(G4427=5,'ANEXO RP14'!$A$55,(IF(G4427=6,'ANEXO RP14'!$A$56,(IF(G4427=7,'ANEXO RP14'!$A$57,(IF(G4427=8,'ANEXO RP14'!$A$58,(IF(G4427=9,'ANEXO RP14'!$A$59,(IF(G4427=10,'ANEXO RP14'!$A$60,(IF(G4427=11,'ANEXO RP14'!$A$61,(IF(G4427=12,'ANEXO RP14'!$A$62,(IF(G4427=13,'ANEXO RP14'!$A$63,(IF(G4427=14,'ANEXO RP14'!$A$64,(IF(G4427=15,'ANEXO RP14'!$A$65,(IF(G4427=16,'ANEXO RP14'!$A$66," ")))))))))))))))))))))))))))))))</f>
        <v xml:space="preserve"> </v>
      </c>
      <c r="I4427" s="106"/>
      <c r="J4427" s="114"/>
      <c r="K4427" s="91"/>
    </row>
    <row r="4428" spans="1:11" s="30" customFormat="1" ht="41.25" customHeight="1" thickBot="1" x14ac:dyDescent="0.3">
      <c r="A4428" s="113"/>
      <c r="B4428" s="93"/>
      <c r="C4428" s="55"/>
      <c r="D4428" s="94" t="e">
        <f>VLOOKUP($C4427:$C$5004,$C$27:$D$5004,2,0)</f>
        <v>#N/A</v>
      </c>
      <c r="E4428" s="99"/>
      <c r="F4428" s="60" t="e">
        <f>VLOOKUP($E4428:$E$5004,'PLANO DE APLICAÇÃO'!$A$5:$B$1002,2,0)</f>
        <v>#N/A</v>
      </c>
      <c r="G4428" s="28"/>
      <c r="H4428" s="29" t="str">
        <f>IF(G4428=1,'ANEXO RP14'!$A$51,(IF(G4428=2,'ANEXO RP14'!$A$52,(IF(G4428=3,'ANEXO RP14'!$A$53,(IF(G4428=4,'ANEXO RP14'!$A$54,(IF(G4428=5,'ANEXO RP14'!$A$55,(IF(G4428=6,'ANEXO RP14'!$A$56,(IF(G4428=7,'ANEXO RP14'!$A$57,(IF(G4428=8,'ANEXO RP14'!$A$58,(IF(G4428=9,'ANEXO RP14'!$A$59,(IF(G4428=10,'ANEXO RP14'!$A$60,(IF(G4428=11,'ANEXO RP14'!$A$61,(IF(G4428=12,'ANEXO RP14'!$A$62,(IF(G4428=13,'ANEXO RP14'!$A$63,(IF(G4428=14,'ANEXO RP14'!$A$64,(IF(G4428=15,'ANEXO RP14'!$A$65,(IF(G4428=16,'ANEXO RP14'!$A$66," ")))))))))))))))))))))))))))))))</f>
        <v xml:space="preserve"> </v>
      </c>
      <c r="I4428" s="106"/>
      <c r="J4428" s="114"/>
      <c r="K4428" s="91"/>
    </row>
    <row r="4429" spans="1:11" s="30" customFormat="1" ht="41.25" customHeight="1" thickBot="1" x14ac:dyDescent="0.3">
      <c r="A4429" s="113"/>
      <c r="B4429" s="93"/>
      <c r="C4429" s="55"/>
      <c r="D4429" s="94" t="e">
        <f>VLOOKUP($C4428:$C$5004,$C$27:$D$5004,2,0)</f>
        <v>#N/A</v>
      </c>
      <c r="E4429" s="99"/>
      <c r="F4429" s="60" t="e">
        <f>VLOOKUP($E4429:$E$5004,'PLANO DE APLICAÇÃO'!$A$5:$B$1002,2,0)</f>
        <v>#N/A</v>
      </c>
      <c r="G4429" s="28"/>
      <c r="H4429" s="29" t="str">
        <f>IF(G4429=1,'ANEXO RP14'!$A$51,(IF(G4429=2,'ANEXO RP14'!$A$52,(IF(G4429=3,'ANEXO RP14'!$A$53,(IF(G4429=4,'ANEXO RP14'!$A$54,(IF(G4429=5,'ANEXO RP14'!$A$55,(IF(G4429=6,'ANEXO RP14'!$A$56,(IF(G4429=7,'ANEXO RP14'!$A$57,(IF(G4429=8,'ANEXO RP14'!$A$58,(IF(G4429=9,'ANEXO RP14'!$A$59,(IF(G4429=10,'ANEXO RP14'!$A$60,(IF(G4429=11,'ANEXO RP14'!$A$61,(IF(G4429=12,'ANEXO RP14'!$A$62,(IF(G4429=13,'ANEXO RP14'!$A$63,(IF(G4429=14,'ANEXO RP14'!$A$64,(IF(G4429=15,'ANEXO RP14'!$A$65,(IF(G4429=16,'ANEXO RP14'!$A$66," ")))))))))))))))))))))))))))))))</f>
        <v xml:space="preserve"> </v>
      </c>
      <c r="I4429" s="106"/>
      <c r="J4429" s="114"/>
      <c r="K4429" s="91"/>
    </row>
    <row r="4430" spans="1:11" s="30" customFormat="1" ht="41.25" customHeight="1" thickBot="1" x14ac:dyDescent="0.3">
      <c r="A4430" s="113"/>
      <c r="B4430" s="93"/>
      <c r="C4430" s="55"/>
      <c r="D4430" s="94" t="e">
        <f>VLOOKUP($C4429:$C$5004,$C$27:$D$5004,2,0)</f>
        <v>#N/A</v>
      </c>
      <c r="E4430" s="99"/>
      <c r="F4430" s="60" t="e">
        <f>VLOOKUP($E4430:$E$5004,'PLANO DE APLICAÇÃO'!$A$5:$B$1002,2,0)</f>
        <v>#N/A</v>
      </c>
      <c r="G4430" s="28"/>
      <c r="H4430" s="29" t="str">
        <f>IF(G4430=1,'ANEXO RP14'!$A$51,(IF(G4430=2,'ANEXO RP14'!$A$52,(IF(G4430=3,'ANEXO RP14'!$A$53,(IF(G4430=4,'ANEXO RP14'!$A$54,(IF(G4430=5,'ANEXO RP14'!$A$55,(IF(G4430=6,'ANEXO RP14'!$A$56,(IF(G4430=7,'ANEXO RP14'!$A$57,(IF(G4430=8,'ANEXO RP14'!$A$58,(IF(G4430=9,'ANEXO RP14'!$A$59,(IF(G4430=10,'ANEXO RP14'!$A$60,(IF(G4430=11,'ANEXO RP14'!$A$61,(IF(G4430=12,'ANEXO RP14'!$A$62,(IF(G4430=13,'ANEXO RP14'!$A$63,(IF(G4430=14,'ANEXO RP14'!$A$64,(IF(G4430=15,'ANEXO RP14'!$A$65,(IF(G4430=16,'ANEXO RP14'!$A$66," ")))))))))))))))))))))))))))))))</f>
        <v xml:space="preserve"> </v>
      </c>
      <c r="I4430" s="106"/>
      <c r="J4430" s="114"/>
      <c r="K4430" s="91"/>
    </row>
    <row r="4431" spans="1:11" s="30" customFormat="1" ht="41.25" customHeight="1" thickBot="1" x14ac:dyDescent="0.3">
      <c r="A4431" s="113"/>
      <c r="B4431" s="93"/>
      <c r="C4431" s="55"/>
      <c r="D4431" s="94" t="e">
        <f>VLOOKUP($C4430:$C$5004,$C$27:$D$5004,2,0)</f>
        <v>#N/A</v>
      </c>
      <c r="E4431" s="99"/>
      <c r="F4431" s="60" t="e">
        <f>VLOOKUP($E4431:$E$5004,'PLANO DE APLICAÇÃO'!$A$5:$B$1002,2,0)</f>
        <v>#N/A</v>
      </c>
      <c r="G4431" s="28"/>
      <c r="H4431" s="29" t="str">
        <f>IF(G4431=1,'ANEXO RP14'!$A$51,(IF(G4431=2,'ANEXO RP14'!$A$52,(IF(G4431=3,'ANEXO RP14'!$A$53,(IF(G4431=4,'ANEXO RP14'!$A$54,(IF(G4431=5,'ANEXO RP14'!$A$55,(IF(G4431=6,'ANEXO RP14'!$A$56,(IF(G4431=7,'ANEXO RP14'!$A$57,(IF(G4431=8,'ANEXO RP14'!$A$58,(IF(G4431=9,'ANEXO RP14'!$A$59,(IF(G4431=10,'ANEXO RP14'!$A$60,(IF(G4431=11,'ANEXO RP14'!$A$61,(IF(G4431=12,'ANEXO RP14'!$A$62,(IF(G4431=13,'ANEXO RP14'!$A$63,(IF(G4431=14,'ANEXO RP14'!$A$64,(IF(G4431=15,'ANEXO RP14'!$A$65,(IF(G4431=16,'ANEXO RP14'!$A$66," ")))))))))))))))))))))))))))))))</f>
        <v xml:space="preserve"> </v>
      </c>
      <c r="I4431" s="106"/>
      <c r="J4431" s="114"/>
      <c r="K4431" s="91"/>
    </row>
    <row r="4432" spans="1:11" s="30" customFormat="1" ht="41.25" customHeight="1" thickBot="1" x14ac:dyDescent="0.3">
      <c r="A4432" s="113"/>
      <c r="B4432" s="93"/>
      <c r="C4432" s="55"/>
      <c r="D4432" s="94" t="e">
        <f>VLOOKUP($C4431:$C$5004,$C$27:$D$5004,2,0)</f>
        <v>#N/A</v>
      </c>
      <c r="E4432" s="99"/>
      <c r="F4432" s="60" t="e">
        <f>VLOOKUP($E4432:$E$5004,'PLANO DE APLICAÇÃO'!$A$5:$B$1002,2,0)</f>
        <v>#N/A</v>
      </c>
      <c r="G4432" s="28"/>
      <c r="H4432" s="29" t="str">
        <f>IF(G4432=1,'ANEXO RP14'!$A$51,(IF(G4432=2,'ANEXO RP14'!$A$52,(IF(G4432=3,'ANEXO RP14'!$A$53,(IF(G4432=4,'ANEXO RP14'!$A$54,(IF(G4432=5,'ANEXO RP14'!$A$55,(IF(G4432=6,'ANEXO RP14'!$A$56,(IF(G4432=7,'ANEXO RP14'!$A$57,(IF(G4432=8,'ANEXO RP14'!$A$58,(IF(G4432=9,'ANEXO RP14'!$A$59,(IF(G4432=10,'ANEXO RP14'!$A$60,(IF(G4432=11,'ANEXO RP14'!$A$61,(IF(G4432=12,'ANEXO RP14'!$A$62,(IF(G4432=13,'ANEXO RP14'!$A$63,(IF(G4432=14,'ANEXO RP14'!$A$64,(IF(G4432=15,'ANEXO RP14'!$A$65,(IF(G4432=16,'ANEXO RP14'!$A$66," ")))))))))))))))))))))))))))))))</f>
        <v xml:space="preserve"> </v>
      </c>
      <c r="I4432" s="106"/>
      <c r="J4432" s="114"/>
      <c r="K4432" s="91"/>
    </row>
    <row r="4433" spans="1:11" s="30" customFormat="1" ht="41.25" customHeight="1" thickBot="1" x14ac:dyDescent="0.3">
      <c r="A4433" s="113"/>
      <c r="B4433" s="93"/>
      <c r="C4433" s="55"/>
      <c r="D4433" s="94" t="e">
        <f>VLOOKUP($C4432:$C$5004,$C$27:$D$5004,2,0)</f>
        <v>#N/A</v>
      </c>
      <c r="E4433" s="99"/>
      <c r="F4433" s="60" t="e">
        <f>VLOOKUP($E4433:$E$5004,'PLANO DE APLICAÇÃO'!$A$5:$B$1002,2,0)</f>
        <v>#N/A</v>
      </c>
      <c r="G4433" s="28"/>
      <c r="H4433" s="29" t="str">
        <f>IF(G4433=1,'ANEXO RP14'!$A$51,(IF(G4433=2,'ANEXO RP14'!$A$52,(IF(G4433=3,'ANEXO RP14'!$A$53,(IF(G4433=4,'ANEXO RP14'!$A$54,(IF(G4433=5,'ANEXO RP14'!$A$55,(IF(G4433=6,'ANEXO RP14'!$A$56,(IF(G4433=7,'ANEXO RP14'!$A$57,(IF(G4433=8,'ANEXO RP14'!$A$58,(IF(G4433=9,'ANEXO RP14'!$A$59,(IF(G4433=10,'ANEXO RP14'!$A$60,(IF(G4433=11,'ANEXO RP14'!$A$61,(IF(G4433=12,'ANEXO RP14'!$A$62,(IF(G4433=13,'ANEXO RP14'!$A$63,(IF(G4433=14,'ANEXO RP14'!$A$64,(IF(G4433=15,'ANEXO RP14'!$A$65,(IF(G4433=16,'ANEXO RP14'!$A$66," ")))))))))))))))))))))))))))))))</f>
        <v xml:space="preserve"> </v>
      </c>
      <c r="I4433" s="106"/>
      <c r="J4433" s="114"/>
      <c r="K4433" s="91"/>
    </row>
    <row r="4434" spans="1:11" s="30" customFormat="1" ht="41.25" customHeight="1" thickBot="1" x14ac:dyDescent="0.3">
      <c r="A4434" s="113"/>
      <c r="B4434" s="93"/>
      <c r="C4434" s="55"/>
      <c r="D4434" s="94" t="e">
        <f>VLOOKUP($C4433:$C$5004,$C$27:$D$5004,2,0)</f>
        <v>#N/A</v>
      </c>
      <c r="E4434" s="99"/>
      <c r="F4434" s="60" t="e">
        <f>VLOOKUP($E4434:$E$5004,'PLANO DE APLICAÇÃO'!$A$5:$B$1002,2,0)</f>
        <v>#N/A</v>
      </c>
      <c r="G4434" s="28"/>
      <c r="H4434" s="29" t="str">
        <f>IF(G4434=1,'ANEXO RP14'!$A$51,(IF(G4434=2,'ANEXO RP14'!$A$52,(IF(G4434=3,'ANEXO RP14'!$A$53,(IF(G4434=4,'ANEXO RP14'!$A$54,(IF(G4434=5,'ANEXO RP14'!$A$55,(IF(G4434=6,'ANEXO RP14'!$A$56,(IF(G4434=7,'ANEXO RP14'!$A$57,(IF(G4434=8,'ANEXO RP14'!$A$58,(IF(G4434=9,'ANEXO RP14'!$A$59,(IF(G4434=10,'ANEXO RP14'!$A$60,(IF(G4434=11,'ANEXO RP14'!$A$61,(IF(G4434=12,'ANEXO RP14'!$A$62,(IF(G4434=13,'ANEXO RP14'!$A$63,(IF(G4434=14,'ANEXO RP14'!$A$64,(IF(G4434=15,'ANEXO RP14'!$A$65,(IF(G4434=16,'ANEXO RP14'!$A$66," ")))))))))))))))))))))))))))))))</f>
        <v xml:space="preserve"> </v>
      </c>
      <c r="I4434" s="106"/>
      <c r="J4434" s="114"/>
      <c r="K4434" s="91"/>
    </row>
    <row r="4435" spans="1:11" s="30" customFormat="1" ht="41.25" customHeight="1" thickBot="1" x14ac:dyDescent="0.3">
      <c r="A4435" s="113"/>
      <c r="B4435" s="93"/>
      <c r="C4435" s="55"/>
      <c r="D4435" s="94" t="e">
        <f>VLOOKUP($C4434:$C$5004,$C$27:$D$5004,2,0)</f>
        <v>#N/A</v>
      </c>
      <c r="E4435" s="99"/>
      <c r="F4435" s="60" t="e">
        <f>VLOOKUP($E4435:$E$5004,'PLANO DE APLICAÇÃO'!$A$5:$B$1002,2,0)</f>
        <v>#N/A</v>
      </c>
      <c r="G4435" s="28"/>
      <c r="H4435" s="29" t="str">
        <f>IF(G4435=1,'ANEXO RP14'!$A$51,(IF(G4435=2,'ANEXO RP14'!$A$52,(IF(G4435=3,'ANEXO RP14'!$A$53,(IF(G4435=4,'ANEXO RP14'!$A$54,(IF(G4435=5,'ANEXO RP14'!$A$55,(IF(G4435=6,'ANEXO RP14'!$A$56,(IF(G4435=7,'ANEXO RP14'!$A$57,(IF(G4435=8,'ANEXO RP14'!$A$58,(IF(G4435=9,'ANEXO RP14'!$A$59,(IF(G4435=10,'ANEXO RP14'!$A$60,(IF(G4435=11,'ANEXO RP14'!$A$61,(IF(G4435=12,'ANEXO RP14'!$A$62,(IF(G4435=13,'ANEXO RP14'!$A$63,(IF(G4435=14,'ANEXO RP14'!$A$64,(IF(G4435=15,'ANEXO RP14'!$A$65,(IF(G4435=16,'ANEXO RP14'!$A$66," ")))))))))))))))))))))))))))))))</f>
        <v xml:space="preserve"> </v>
      </c>
      <c r="I4435" s="106"/>
      <c r="J4435" s="114"/>
      <c r="K4435" s="91"/>
    </row>
    <row r="4436" spans="1:11" s="30" customFormat="1" ht="41.25" customHeight="1" thickBot="1" x14ac:dyDescent="0.3">
      <c r="A4436" s="113"/>
      <c r="B4436" s="93"/>
      <c r="C4436" s="55"/>
      <c r="D4436" s="94" t="e">
        <f>VLOOKUP($C4435:$C$5004,$C$27:$D$5004,2,0)</f>
        <v>#N/A</v>
      </c>
      <c r="E4436" s="99"/>
      <c r="F4436" s="60" t="e">
        <f>VLOOKUP($E4436:$E$5004,'PLANO DE APLICAÇÃO'!$A$5:$B$1002,2,0)</f>
        <v>#N/A</v>
      </c>
      <c r="G4436" s="28"/>
      <c r="H4436" s="29" t="str">
        <f>IF(G4436=1,'ANEXO RP14'!$A$51,(IF(G4436=2,'ANEXO RP14'!$A$52,(IF(G4436=3,'ANEXO RP14'!$A$53,(IF(G4436=4,'ANEXO RP14'!$A$54,(IF(G4436=5,'ANEXO RP14'!$A$55,(IF(G4436=6,'ANEXO RP14'!$A$56,(IF(G4436=7,'ANEXO RP14'!$A$57,(IF(G4436=8,'ANEXO RP14'!$A$58,(IF(G4436=9,'ANEXO RP14'!$A$59,(IF(G4436=10,'ANEXO RP14'!$A$60,(IF(G4436=11,'ANEXO RP14'!$A$61,(IF(G4436=12,'ANEXO RP14'!$A$62,(IF(G4436=13,'ANEXO RP14'!$A$63,(IF(G4436=14,'ANEXO RP14'!$A$64,(IF(G4436=15,'ANEXO RP14'!$A$65,(IF(G4436=16,'ANEXO RP14'!$A$66," ")))))))))))))))))))))))))))))))</f>
        <v xml:space="preserve"> </v>
      </c>
      <c r="I4436" s="106"/>
      <c r="J4436" s="114"/>
      <c r="K4436" s="91"/>
    </row>
    <row r="4437" spans="1:11" s="30" customFormat="1" ht="41.25" customHeight="1" thickBot="1" x14ac:dyDescent="0.3">
      <c r="A4437" s="113"/>
      <c r="B4437" s="93"/>
      <c r="C4437" s="55"/>
      <c r="D4437" s="94" t="e">
        <f>VLOOKUP($C4436:$C$5004,$C$27:$D$5004,2,0)</f>
        <v>#N/A</v>
      </c>
      <c r="E4437" s="99"/>
      <c r="F4437" s="60" t="e">
        <f>VLOOKUP($E4437:$E$5004,'PLANO DE APLICAÇÃO'!$A$5:$B$1002,2,0)</f>
        <v>#N/A</v>
      </c>
      <c r="G4437" s="28"/>
      <c r="H4437" s="29" t="str">
        <f>IF(G4437=1,'ANEXO RP14'!$A$51,(IF(G4437=2,'ANEXO RP14'!$A$52,(IF(G4437=3,'ANEXO RP14'!$A$53,(IF(G4437=4,'ANEXO RP14'!$A$54,(IF(G4437=5,'ANEXO RP14'!$A$55,(IF(G4437=6,'ANEXO RP14'!$A$56,(IF(G4437=7,'ANEXO RP14'!$A$57,(IF(G4437=8,'ANEXO RP14'!$A$58,(IF(G4437=9,'ANEXO RP14'!$A$59,(IF(G4437=10,'ANEXO RP14'!$A$60,(IF(G4437=11,'ANEXO RP14'!$A$61,(IF(G4437=12,'ANEXO RP14'!$A$62,(IF(G4437=13,'ANEXO RP14'!$A$63,(IF(G4437=14,'ANEXO RP14'!$A$64,(IF(G4437=15,'ANEXO RP14'!$A$65,(IF(G4437=16,'ANEXO RP14'!$A$66," ")))))))))))))))))))))))))))))))</f>
        <v xml:space="preserve"> </v>
      </c>
      <c r="I4437" s="106"/>
      <c r="J4437" s="114"/>
      <c r="K4437" s="91"/>
    </row>
    <row r="4438" spans="1:11" s="30" customFormat="1" ht="41.25" customHeight="1" thickBot="1" x14ac:dyDescent="0.3">
      <c r="A4438" s="113"/>
      <c r="B4438" s="93"/>
      <c r="C4438" s="55"/>
      <c r="D4438" s="94" t="e">
        <f>VLOOKUP($C4437:$C$5004,$C$27:$D$5004,2,0)</f>
        <v>#N/A</v>
      </c>
      <c r="E4438" s="99"/>
      <c r="F4438" s="60" t="e">
        <f>VLOOKUP($E4438:$E$5004,'PLANO DE APLICAÇÃO'!$A$5:$B$1002,2,0)</f>
        <v>#N/A</v>
      </c>
      <c r="G4438" s="28"/>
      <c r="H4438" s="29" t="str">
        <f>IF(G4438=1,'ANEXO RP14'!$A$51,(IF(G4438=2,'ANEXO RP14'!$A$52,(IF(G4438=3,'ANEXO RP14'!$A$53,(IF(G4438=4,'ANEXO RP14'!$A$54,(IF(G4438=5,'ANEXO RP14'!$A$55,(IF(G4438=6,'ANEXO RP14'!$A$56,(IF(G4438=7,'ANEXO RP14'!$A$57,(IF(G4438=8,'ANEXO RP14'!$A$58,(IF(G4438=9,'ANEXO RP14'!$A$59,(IF(G4438=10,'ANEXO RP14'!$A$60,(IF(G4438=11,'ANEXO RP14'!$A$61,(IF(G4438=12,'ANEXO RP14'!$A$62,(IF(G4438=13,'ANEXO RP14'!$A$63,(IF(G4438=14,'ANEXO RP14'!$A$64,(IF(G4438=15,'ANEXO RP14'!$A$65,(IF(G4438=16,'ANEXO RP14'!$A$66," ")))))))))))))))))))))))))))))))</f>
        <v xml:space="preserve"> </v>
      </c>
      <c r="I4438" s="106"/>
      <c r="J4438" s="114"/>
      <c r="K4438" s="91"/>
    </row>
    <row r="4439" spans="1:11" s="30" customFormat="1" ht="41.25" customHeight="1" thickBot="1" x14ac:dyDescent="0.3">
      <c r="A4439" s="113"/>
      <c r="B4439" s="93"/>
      <c r="C4439" s="55"/>
      <c r="D4439" s="94" t="e">
        <f>VLOOKUP($C4438:$C$5004,$C$27:$D$5004,2,0)</f>
        <v>#N/A</v>
      </c>
      <c r="E4439" s="99"/>
      <c r="F4439" s="60" t="e">
        <f>VLOOKUP($E4439:$E$5004,'PLANO DE APLICAÇÃO'!$A$5:$B$1002,2,0)</f>
        <v>#N/A</v>
      </c>
      <c r="G4439" s="28"/>
      <c r="H4439" s="29" t="str">
        <f>IF(G4439=1,'ANEXO RP14'!$A$51,(IF(G4439=2,'ANEXO RP14'!$A$52,(IF(G4439=3,'ANEXO RP14'!$A$53,(IF(G4439=4,'ANEXO RP14'!$A$54,(IF(G4439=5,'ANEXO RP14'!$A$55,(IF(G4439=6,'ANEXO RP14'!$A$56,(IF(G4439=7,'ANEXO RP14'!$A$57,(IF(G4439=8,'ANEXO RP14'!$A$58,(IF(G4439=9,'ANEXO RP14'!$A$59,(IF(G4439=10,'ANEXO RP14'!$A$60,(IF(G4439=11,'ANEXO RP14'!$A$61,(IF(G4439=12,'ANEXO RP14'!$A$62,(IF(G4439=13,'ANEXO RP14'!$A$63,(IF(G4439=14,'ANEXO RP14'!$A$64,(IF(G4439=15,'ANEXO RP14'!$A$65,(IF(G4439=16,'ANEXO RP14'!$A$66," ")))))))))))))))))))))))))))))))</f>
        <v xml:space="preserve"> </v>
      </c>
      <c r="I4439" s="106"/>
      <c r="J4439" s="114"/>
      <c r="K4439" s="91"/>
    </row>
    <row r="4440" spans="1:11" s="30" customFormat="1" ht="41.25" customHeight="1" thickBot="1" x14ac:dyDescent="0.3">
      <c r="A4440" s="113"/>
      <c r="B4440" s="93"/>
      <c r="C4440" s="55"/>
      <c r="D4440" s="94" t="e">
        <f>VLOOKUP($C4439:$C$5004,$C$27:$D$5004,2,0)</f>
        <v>#N/A</v>
      </c>
      <c r="E4440" s="99"/>
      <c r="F4440" s="60" t="e">
        <f>VLOOKUP($E4440:$E$5004,'PLANO DE APLICAÇÃO'!$A$5:$B$1002,2,0)</f>
        <v>#N/A</v>
      </c>
      <c r="G4440" s="28"/>
      <c r="H4440" s="29" t="str">
        <f>IF(G4440=1,'ANEXO RP14'!$A$51,(IF(G4440=2,'ANEXO RP14'!$A$52,(IF(G4440=3,'ANEXO RP14'!$A$53,(IF(G4440=4,'ANEXO RP14'!$A$54,(IF(G4440=5,'ANEXO RP14'!$A$55,(IF(G4440=6,'ANEXO RP14'!$A$56,(IF(G4440=7,'ANEXO RP14'!$A$57,(IF(G4440=8,'ANEXO RP14'!$A$58,(IF(G4440=9,'ANEXO RP14'!$A$59,(IF(G4440=10,'ANEXO RP14'!$A$60,(IF(G4440=11,'ANEXO RP14'!$A$61,(IF(G4440=12,'ANEXO RP14'!$A$62,(IF(G4440=13,'ANEXO RP14'!$A$63,(IF(G4440=14,'ANEXO RP14'!$A$64,(IF(G4440=15,'ANEXO RP14'!$A$65,(IF(G4440=16,'ANEXO RP14'!$A$66," ")))))))))))))))))))))))))))))))</f>
        <v xml:space="preserve"> </v>
      </c>
      <c r="I4440" s="106"/>
      <c r="J4440" s="114"/>
      <c r="K4440" s="91"/>
    </row>
    <row r="4441" spans="1:11" s="30" customFormat="1" ht="41.25" customHeight="1" thickBot="1" x14ac:dyDescent="0.3">
      <c r="A4441" s="113"/>
      <c r="B4441" s="93"/>
      <c r="C4441" s="55"/>
      <c r="D4441" s="94" t="e">
        <f>VLOOKUP($C4440:$C$5004,$C$27:$D$5004,2,0)</f>
        <v>#N/A</v>
      </c>
      <c r="E4441" s="99"/>
      <c r="F4441" s="60" t="e">
        <f>VLOOKUP($E4441:$E$5004,'PLANO DE APLICAÇÃO'!$A$5:$B$1002,2,0)</f>
        <v>#N/A</v>
      </c>
      <c r="G4441" s="28"/>
      <c r="H4441" s="29" t="str">
        <f>IF(G4441=1,'ANEXO RP14'!$A$51,(IF(G4441=2,'ANEXO RP14'!$A$52,(IF(G4441=3,'ANEXO RP14'!$A$53,(IF(G4441=4,'ANEXO RP14'!$A$54,(IF(G4441=5,'ANEXO RP14'!$A$55,(IF(G4441=6,'ANEXO RP14'!$A$56,(IF(G4441=7,'ANEXO RP14'!$A$57,(IF(G4441=8,'ANEXO RP14'!$A$58,(IF(G4441=9,'ANEXO RP14'!$A$59,(IF(G4441=10,'ANEXO RP14'!$A$60,(IF(G4441=11,'ANEXO RP14'!$A$61,(IF(G4441=12,'ANEXO RP14'!$A$62,(IF(G4441=13,'ANEXO RP14'!$A$63,(IF(G4441=14,'ANEXO RP14'!$A$64,(IF(G4441=15,'ANEXO RP14'!$A$65,(IF(G4441=16,'ANEXO RP14'!$A$66," ")))))))))))))))))))))))))))))))</f>
        <v xml:space="preserve"> </v>
      </c>
      <c r="I4441" s="106"/>
      <c r="J4441" s="114"/>
      <c r="K4441" s="91"/>
    </row>
    <row r="4442" spans="1:11" s="30" customFormat="1" ht="41.25" customHeight="1" thickBot="1" x14ac:dyDescent="0.3">
      <c r="A4442" s="113"/>
      <c r="B4442" s="93"/>
      <c r="C4442" s="55"/>
      <c r="D4442" s="94" t="e">
        <f>VLOOKUP($C4441:$C$5004,$C$27:$D$5004,2,0)</f>
        <v>#N/A</v>
      </c>
      <c r="E4442" s="99"/>
      <c r="F4442" s="60" t="e">
        <f>VLOOKUP($E4442:$E$5004,'PLANO DE APLICAÇÃO'!$A$5:$B$1002,2,0)</f>
        <v>#N/A</v>
      </c>
      <c r="G4442" s="28"/>
      <c r="H4442" s="29" t="str">
        <f>IF(G4442=1,'ANEXO RP14'!$A$51,(IF(G4442=2,'ANEXO RP14'!$A$52,(IF(G4442=3,'ANEXO RP14'!$A$53,(IF(G4442=4,'ANEXO RP14'!$A$54,(IF(G4442=5,'ANEXO RP14'!$A$55,(IF(G4442=6,'ANEXO RP14'!$A$56,(IF(G4442=7,'ANEXO RP14'!$A$57,(IF(G4442=8,'ANEXO RP14'!$A$58,(IF(G4442=9,'ANEXO RP14'!$A$59,(IF(G4442=10,'ANEXO RP14'!$A$60,(IF(G4442=11,'ANEXO RP14'!$A$61,(IF(G4442=12,'ANEXO RP14'!$A$62,(IF(G4442=13,'ANEXO RP14'!$A$63,(IF(G4442=14,'ANEXO RP14'!$A$64,(IF(G4442=15,'ANEXO RP14'!$A$65,(IF(G4442=16,'ANEXO RP14'!$A$66," ")))))))))))))))))))))))))))))))</f>
        <v xml:space="preserve"> </v>
      </c>
      <c r="I4442" s="106"/>
      <c r="J4442" s="114"/>
      <c r="K4442" s="91"/>
    </row>
    <row r="4443" spans="1:11" s="30" customFormat="1" ht="41.25" customHeight="1" thickBot="1" x14ac:dyDescent="0.3">
      <c r="A4443" s="113"/>
      <c r="B4443" s="93"/>
      <c r="C4443" s="55"/>
      <c r="D4443" s="94" t="e">
        <f>VLOOKUP($C4442:$C$5004,$C$27:$D$5004,2,0)</f>
        <v>#N/A</v>
      </c>
      <c r="E4443" s="99"/>
      <c r="F4443" s="60" t="e">
        <f>VLOOKUP($E4443:$E$5004,'PLANO DE APLICAÇÃO'!$A$5:$B$1002,2,0)</f>
        <v>#N/A</v>
      </c>
      <c r="G4443" s="28"/>
      <c r="H4443" s="29" t="str">
        <f>IF(G4443=1,'ANEXO RP14'!$A$51,(IF(G4443=2,'ANEXO RP14'!$A$52,(IF(G4443=3,'ANEXO RP14'!$A$53,(IF(G4443=4,'ANEXO RP14'!$A$54,(IF(G4443=5,'ANEXO RP14'!$A$55,(IF(G4443=6,'ANEXO RP14'!$A$56,(IF(G4443=7,'ANEXO RP14'!$A$57,(IF(G4443=8,'ANEXO RP14'!$A$58,(IF(G4443=9,'ANEXO RP14'!$A$59,(IF(G4443=10,'ANEXO RP14'!$A$60,(IF(G4443=11,'ANEXO RP14'!$A$61,(IF(G4443=12,'ANEXO RP14'!$A$62,(IF(G4443=13,'ANEXO RP14'!$A$63,(IF(G4443=14,'ANEXO RP14'!$A$64,(IF(G4443=15,'ANEXO RP14'!$A$65,(IF(G4443=16,'ANEXO RP14'!$A$66," ")))))))))))))))))))))))))))))))</f>
        <v xml:space="preserve"> </v>
      </c>
      <c r="I4443" s="106"/>
      <c r="J4443" s="114"/>
      <c r="K4443" s="91"/>
    </row>
    <row r="4444" spans="1:11" s="30" customFormat="1" ht="41.25" customHeight="1" thickBot="1" x14ac:dyDescent="0.3">
      <c r="A4444" s="113"/>
      <c r="B4444" s="93"/>
      <c r="C4444" s="55"/>
      <c r="D4444" s="94" t="e">
        <f>VLOOKUP($C4443:$C$5004,$C$27:$D$5004,2,0)</f>
        <v>#N/A</v>
      </c>
      <c r="E4444" s="99"/>
      <c r="F4444" s="60" t="e">
        <f>VLOOKUP($E4444:$E$5004,'PLANO DE APLICAÇÃO'!$A$5:$B$1002,2,0)</f>
        <v>#N/A</v>
      </c>
      <c r="G4444" s="28"/>
      <c r="H4444" s="29" t="str">
        <f>IF(G4444=1,'ANEXO RP14'!$A$51,(IF(G4444=2,'ANEXO RP14'!$A$52,(IF(G4444=3,'ANEXO RP14'!$A$53,(IF(G4444=4,'ANEXO RP14'!$A$54,(IF(G4444=5,'ANEXO RP14'!$A$55,(IF(G4444=6,'ANEXO RP14'!$A$56,(IF(G4444=7,'ANEXO RP14'!$A$57,(IF(G4444=8,'ANEXO RP14'!$A$58,(IF(G4444=9,'ANEXO RP14'!$A$59,(IF(G4444=10,'ANEXO RP14'!$A$60,(IF(G4444=11,'ANEXO RP14'!$A$61,(IF(G4444=12,'ANEXO RP14'!$A$62,(IF(G4444=13,'ANEXO RP14'!$A$63,(IF(G4444=14,'ANEXO RP14'!$A$64,(IF(G4444=15,'ANEXO RP14'!$A$65,(IF(G4444=16,'ANEXO RP14'!$A$66," ")))))))))))))))))))))))))))))))</f>
        <v xml:space="preserve"> </v>
      </c>
      <c r="I4444" s="106"/>
      <c r="J4444" s="114"/>
      <c r="K4444" s="91"/>
    </row>
    <row r="4445" spans="1:11" s="30" customFormat="1" ht="41.25" customHeight="1" thickBot="1" x14ac:dyDescent="0.3">
      <c r="A4445" s="113"/>
      <c r="B4445" s="93"/>
      <c r="C4445" s="55"/>
      <c r="D4445" s="94" t="e">
        <f>VLOOKUP($C4444:$C$5004,$C$27:$D$5004,2,0)</f>
        <v>#N/A</v>
      </c>
      <c r="E4445" s="99"/>
      <c r="F4445" s="60" t="e">
        <f>VLOOKUP($E4445:$E$5004,'PLANO DE APLICAÇÃO'!$A$5:$B$1002,2,0)</f>
        <v>#N/A</v>
      </c>
      <c r="G4445" s="28"/>
      <c r="H4445" s="29" t="str">
        <f>IF(G4445=1,'ANEXO RP14'!$A$51,(IF(G4445=2,'ANEXO RP14'!$A$52,(IF(G4445=3,'ANEXO RP14'!$A$53,(IF(G4445=4,'ANEXO RP14'!$A$54,(IF(G4445=5,'ANEXO RP14'!$A$55,(IF(G4445=6,'ANEXO RP14'!$A$56,(IF(G4445=7,'ANEXO RP14'!$A$57,(IF(G4445=8,'ANEXO RP14'!$A$58,(IF(G4445=9,'ANEXO RP14'!$A$59,(IF(G4445=10,'ANEXO RP14'!$A$60,(IF(G4445=11,'ANEXO RP14'!$A$61,(IF(G4445=12,'ANEXO RP14'!$A$62,(IF(G4445=13,'ANEXO RP14'!$A$63,(IF(G4445=14,'ANEXO RP14'!$A$64,(IF(G4445=15,'ANEXO RP14'!$A$65,(IF(G4445=16,'ANEXO RP14'!$A$66," ")))))))))))))))))))))))))))))))</f>
        <v xml:space="preserve"> </v>
      </c>
      <c r="I4445" s="106"/>
      <c r="J4445" s="114"/>
      <c r="K4445" s="91"/>
    </row>
    <row r="4446" spans="1:11" s="30" customFormat="1" ht="41.25" customHeight="1" thickBot="1" x14ac:dyDescent="0.3">
      <c r="A4446" s="113"/>
      <c r="B4446" s="93"/>
      <c r="C4446" s="55"/>
      <c r="D4446" s="94" t="e">
        <f>VLOOKUP($C4445:$C$5004,$C$27:$D$5004,2,0)</f>
        <v>#N/A</v>
      </c>
      <c r="E4446" s="99"/>
      <c r="F4446" s="60" t="e">
        <f>VLOOKUP($E4446:$E$5004,'PLANO DE APLICAÇÃO'!$A$5:$B$1002,2,0)</f>
        <v>#N/A</v>
      </c>
      <c r="G4446" s="28"/>
      <c r="H4446" s="29" t="str">
        <f>IF(G4446=1,'ANEXO RP14'!$A$51,(IF(G4446=2,'ANEXO RP14'!$A$52,(IF(G4446=3,'ANEXO RP14'!$A$53,(IF(G4446=4,'ANEXO RP14'!$A$54,(IF(G4446=5,'ANEXO RP14'!$A$55,(IF(G4446=6,'ANEXO RP14'!$A$56,(IF(G4446=7,'ANEXO RP14'!$A$57,(IF(G4446=8,'ANEXO RP14'!$A$58,(IF(G4446=9,'ANEXO RP14'!$A$59,(IF(G4446=10,'ANEXO RP14'!$A$60,(IF(G4446=11,'ANEXO RP14'!$A$61,(IF(G4446=12,'ANEXO RP14'!$A$62,(IF(G4446=13,'ANEXO RP14'!$A$63,(IF(G4446=14,'ANEXO RP14'!$A$64,(IF(G4446=15,'ANEXO RP14'!$A$65,(IF(G4446=16,'ANEXO RP14'!$A$66," ")))))))))))))))))))))))))))))))</f>
        <v xml:space="preserve"> </v>
      </c>
      <c r="I4446" s="106"/>
      <c r="J4446" s="114"/>
      <c r="K4446" s="91"/>
    </row>
    <row r="4447" spans="1:11" s="30" customFormat="1" ht="41.25" customHeight="1" thickBot="1" x14ac:dyDescent="0.3">
      <c r="A4447" s="113"/>
      <c r="B4447" s="93"/>
      <c r="C4447" s="55"/>
      <c r="D4447" s="94" t="e">
        <f>VLOOKUP($C4446:$C$5004,$C$27:$D$5004,2,0)</f>
        <v>#N/A</v>
      </c>
      <c r="E4447" s="99"/>
      <c r="F4447" s="60" t="e">
        <f>VLOOKUP($E4447:$E$5004,'PLANO DE APLICAÇÃO'!$A$5:$B$1002,2,0)</f>
        <v>#N/A</v>
      </c>
      <c r="G4447" s="28"/>
      <c r="H4447" s="29" t="str">
        <f>IF(G4447=1,'ANEXO RP14'!$A$51,(IF(G4447=2,'ANEXO RP14'!$A$52,(IF(G4447=3,'ANEXO RP14'!$A$53,(IF(G4447=4,'ANEXO RP14'!$A$54,(IF(G4447=5,'ANEXO RP14'!$A$55,(IF(G4447=6,'ANEXO RP14'!$A$56,(IF(G4447=7,'ANEXO RP14'!$A$57,(IF(G4447=8,'ANEXO RP14'!$A$58,(IF(G4447=9,'ANEXO RP14'!$A$59,(IF(G4447=10,'ANEXO RP14'!$A$60,(IF(G4447=11,'ANEXO RP14'!$A$61,(IF(G4447=12,'ANEXO RP14'!$A$62,(IF(G4447=13,'ANEXO RP14'!$A$63,(IF(G4447=14,'ANEXO RP14'!$A$64,(IF(G4447=15,'ANEXO RP14'!$A$65,(IF(G4447=16,'ANEXO RP14'!$A$66," ")))))))))))))))))))))))))))))))</f>
        <v xml:space="preserve"> </v>
      </c>
      <c r="I4447" s="106"/>
      <c r="J4447" s="114"/>
      <c r="K4447" s="91"/>
    </row>
    <row r="4448" spans="1:11" s="30" customFormat="1" ht="41.25" customHeight="1" thickBot="1" x14ac:dyDescent="0.3">
      <c r="A4448" s="113"/>
      <c r="B4448" s="93"/>
      <c r="C4448" s="55"/>
      <c r="D4448" s="94" t="e">
        <f>VLOOKUP($C4447:$C$5004,$C$27:$D$5004,2,0)</f>
        <v>#N/A</v>
      </c>
      <c r="E4448" s="99"/>
      <c r="F4448" s="60" t="e">
        <f>VLOOKUP($E4448:$E$5004,'PLANO DE APLICAÇÃO'!$A$5:$B$1002,2,0)</f>
        <v>#N/A</v>
      </c>
      <c r="G4448" s="28"/>
      <c r="H4448" s="29" t="str">
        <f>IF(G4448=1,'ANEXO RP14'!$A$51,(IF(G4448=2,'ANEXO RP14'!$A$52,(IF(G4448=3,'ANEXO RP14'!$A$53,(IF(G4448=4,'ANEXO RP14'!$A$54,(IF(G4448=5,'ANEXO RP14'!$A$55,(IF(G4448=6,'ANEXO RP14'!$A$56,(IF(G4448=7,'ANEXO RP14'!$A$57,(IF(G4448=8,'ANEXO RP14'!$A$58,(IF(G4448=9,'ANEXO RP14'!$A$59,(IF(G4448=10,'ANEXO RP14'!$A$60,(IF(G4448=11,'ANEXO RP14'!$A$61,(IF(G4448=12,'ANEXO RP14'!$A$62,(IF(G4448=13,'ANEXO RP14'!$A$63,(IF(G4448=14,'ANEXO RP14'!$A$64,(IF(G4448=15,'ANEXO RP14'!$A$65,(IF(G4448=16,'ANEXO RP14'!$A$66," ")))))))))))))))))))))))))))))))</f>
        <v xml:space="preserve"> </v>
      </c>
      <c r="I4448" s="106"/>
      <c r="J4448" s="114"/>
      <c r="K4448" s="91"/>
    </row>
    <row r="4449" spans="1:11" s="30" customFormat="1" ht="41.25" customHeight="1" thickBot="1" x14ac:dyDescent="0.3">
      <c r="A4449" s="113"/>
      <c r="B4449" s="93"/>
      <c r="C4449" s="55"/>
      <c r="D4449" s="94" t="e">
        <f>VLOOKUP($C4448:$C$5004,$C$27:$D$5004,2,0)</f>
        <v>#N/A</v>
      </c>
      <c r="E4449" s="99"/>
      <c r="F4449" s="60" t="e">
        <f>VLOOKUP($E4449:$E$5004,'PLANO DE APLICAÇÃO'!$A$5:$B$1002,2,0)</f>
        <v>#N/A</v>
      </c>
      <c r="G4449" s="28"/>
      <c r="H4449" s="29" t="str">
        <f>IF(G4449=1,'ANEXO RP14'!$A$51,(IF(G4449=2,'ANEXO RP14'!$A$52,(IF(G4449=3,'ANEXO RP14'!$A$53,(IF(G4449=4,'ANEXO RP14'!$A$54,(IF(G4449=5,'ANEXO RP14'!$A$55,(IF(G4449=6,'ANEXO RP14'!$A$56,(IF(G4449=7,'ANEXO RP14'!$A$57,(IF(G4449=8,'ANEXO RP14'!$A$58,(IF(G4449=9,'ANEXO RP14'!$A$59,(IF(G4449=10,'ANEXO RP14'!$A$60,(IF(G4449=11,'ANEXO RP14'!$A$61,(IF(G4449=12,'ANEXO RP14'!$A$62,(IF(G4449=13,'ANEXO RP14'!$A$63,(IF(G4449=14,'ANEXO RP14'!$A$64,(IF(G4449=15,'ANEXO RP14'!$A$65,(IF(G4449=16,'ANEXO RP14'!$A$66," ")))))))))))))))))))))))))))))))</f>
        <v xml:space="preserve"> </v>
      </c>
      <c r="I4449" s="106"/>
      <c r="J4449" s="114"/>
      <c r="K4449" s="91"/>
    </row>
    <row r="4450" spans="1:11" s="30" customFormat="1" ht="41.25" customHeight="1" thickBot="1" x14ac:dyDescent="0.3">
      <c r="A4450" s="113"/>
      <c r="B4450" s="93"/>
      <c r="C4450" s="55"/>
      <c r="D4450" s="94" t="e">
        <f>VLOOKUP($C4449:$C$5004,$C$27:$D$5004,2,0)</f>
        <v>#N/A</v>
      </c>
      <c r="E4450" s="99"/>
      <c r="F4450" s="60" t="e">
        <f>VLOOKUP($E4450:$E$5004,'PLANO DE APLICAÇÃO'!$A$5:$B$1002,2,0)</f>
        <v>#N/A</v>
      </c>
      <c r="G4450" s="28"/>
      <c r="H4450" s="29" t="str">
        <f>IF(G4450=1,'ANEXO RP14'!$A$51,(IF(G4450=2,'ANEXO RP14'!$A$52,(IF(G4450=3,'ANEXO RP14'!$A$53,(IF(G4450=4,'ANEXO RP14'!$A$54,(IF(G4450=5,'ANEXO RP14'!$A$55,(IF(G4450=6,'ANEXO RP14'!$A$56,(IF(G4450=7,'ANEXO RP14'!$A$57,(IF(G4450=8,'ANEXO RP14'!$A$58,(IF(G4450=9,'ANEXO RP14'!$A$59,(IF(G4450=10,'ANEXO RP14'!$A$60,(IF(G4450=11,'ANEXO RP14'!$A$61,(IF(G4450=12,'ANEXO RP14'!$A$62,(IF(G4450=13,'ANEXO RP14'!$A$63,(IF(G4450=14,'ANEXO RP14'!$A$64,(IF(G4450=15,'ANEXO RP14'!$A$65,(IF(G4450=16,'ANEXO RP14'!$A$66," ")))))))))))))))))))))))))))))))</f>
        <v xml:space="preserve"> </v>
      </c>
      <c r="I4450" s="106"/>
      <c r="J4450" s="114"/>
      <c r="K4450" s="91"/>
    </row>
    <row r="4451" spans="1:11" s="30" customFormat="1" ht="41.25" customHeight="1" thickBot="1" x14ac:dyDescent="0.3">
      <c r="A4451" s="113"/>
      <c r="B4451" s="93"/>
      <c r="C4451" s="55"/>
      <c r="D4451" s="94" t="e">
        <f>VLOOKUP($C4450:$C$5004,$C$27:$D$5004,2,0)</f>
        <v>#N/A</v>
      </c>
      <c r="E4451" s="99"/>
      <c r="F4451" s="60" t="e">
        <f>VLOOKUP($E4451:$E$5004,'PLANO DE APLICAÇÃO'!$A$5:$B$1002,2,0)</f>
        <v>#N/A</v>
      </c>
      <c r="G4451" s="28"/>
      <c r="H4451" s="29" t="str">
        <f>IF(G4451=1,'ANEXO RP14'!$A$51,(IF(G4451=2,'ANEXO RP14'!$A$52,(IF(G4451=3,'ANEXO RP14'!$A$53,(IF(G4451=4,'ANEXO RP14'!$A$54,(IF(G4451=5,'ANEXO RP14'!$A$55,(IF(G4451=6,'ANEXO RP14'!$A$56,(IF(G4451=7,'ANEXO RP14'!$A$57,(IF(G4451=8,'ANEXO RP14'!$A$58,(IF(G4451=9,'ANEXO RP14'!$A$59,(IF(G4451=10,'ANEXO RP14'!$A$60,(IF(G4451=11,'ANEXO RP14'!$A$61,(IF(G4451=12,'ANEXO RP14'!$A$62,(IF(G4451=13,'ANEXO RP14'!$A$63,(IF(G4451=14,'ANEXO RP14'!$A$64,(IF(G4451=15,'ANEXO RP14'!$A$65,(IF(G4451=16,'ANEXO RP14'!$A$66," ")))))))))))))))))))))))))))))))</f>
        <v xml:space="preserve"> </v>
      </c>
      <c r="I4451" s="106"/>
      <c r="J4451" s="114"/>
      <c r="K4451" s="91"/>
    </row>
    <row r="4452" spans="1:11" s="30" customFormat="1" ht="41.25" customHeight="1" thickBot="1" x14ac:dyDescent="0.3">
      <c r="A4452" s="113"/>
      <c r="B4452" s="93"/>
      <c r="C4452" s="55"/>
      <c r="D4452" s="94" t="e">
        <f>VLOOKUP($C4451:$C$5004,$C$27:$D$5004,2,0)</f>
        <v>#N/A</v>
      </c>
      <c r="E4452" s="99"/>
      <c r="F4452" s="60" t="e">
        <f>VLOOKUP($E4452:$E$5004,'PLANO DE APLICAÇÃO'!$A$5:$B$1002,2,0)</f>
        <v>#N/A</v>
      </c>
      <c r="G4452" s="28"/>
      <c r="H4452" s="29" t="str">
        <f>IF(G4452=1,'ANEXO RP14'!$A$51,(IF(G4452=2,'ANEXO RP14'!$A$52,(IF(G4452=3,'ANEXO RP14'!$A$53,(IF(G4452=4,'ANEXO RP14'!$A$54,(IF(G4452=5,'ANEXO RP14'!$A$55,(IF(G4452=6,'ANEXO RP14'!$A$56,(IF(G4452=7,'ANEXO RP14'!$A$57,(IF(G4452=8,'ANEXO RP14'!$A$58,(IF(G4452=9,'ANEXO RP14'!$A$59,(IF(G4452=10,'ANEXO RP14'!$A$60,(IF(G4452=11,'ANEXO RP14'!$A$61,(IF(G4452=12,'ANEXO RP14'!$A$62,(IF(G4452=13,'ANEXO RP14'!$A$63,(IF(G4452=14,'ANEXO RP14'!$A$64,(IF(G4452=15,'ANEXO RP14'!$A$65,(IF(G4452=16,'ANEXO RP14'!$A$66," ")))))))))))))))))))))))))))))))</f>
        <v xml:space="preserve"> </v>
      </c>
      <c r="I4452" s="106"/>
      <c r="J4452" s="114"/>
      <c r="K4452" s="91"/>
    </row>
    <row r="4453" spans="1:11" s="30" customFormat="1" ht="41.25" customHeight="1" thickBot="1" x14ac:dyDescent="0.3">
      <c r="A4453" s="113"/>
      <c r="B4453" s="93"/>
      <c r="C4453" s="55"/>
      <c r="D4453" s="94" t="e">
        <f>VLOOKUP($C4452:$C$5004,$C$27:$D$5004,2,0)</f>
        <v>#N/A</v>
      </c>
      <c r="E4453" s="99"/>
      <c r="F4453" s="60" t="e">
        <f>VLOOKUP($E4453:$E$5004,'PLANO DE APLICAÇÃO'!$A$5:$B$1002,2,0)</f>
        <v>#N/A</v>
      </c>
      <c r="G4453" s="28"/>
      <c r="H4453" s="29" t="str">
        <f>IF(G4453=1,'ANEXO RP14'!$A$51,(IF(G4453=2,'ANEXO RP14'!$A$52,(IF(G4453=3,'ANEXO RP14'!$A$53,(IF(G4453=4,'ANEXO RP14'!$A$54,(IF(G4453=5,'ANEXO RP14'!$A$55,(IF(G4453=6,'ANEXO RP14'!$A$56,(IF(G4453=7,'ANEXO RP14'!$A$57,(IF(G4453=8,'ANEXO RP14'!$A$58,(IF(G4453=9,'ANEXO RP14'!$A$59,(IF(G4453=10,'ANEXO RP14'!$A$60,(IF(G4453=11,'ANEXO RP14'!$A$61,(IF(G4453=12,'ANEXO RP14'!$A$62,(IF(G4453=13,'ANEXO RP14'!$A$63,(IF(G4453=14,'ANEXO RP14'!$A$64,(IF(G4453=15,'ANEXO RP14'!$A$65,(IF(G4453=16,'ANEXO RP14'!$A$66," ")))))))))))))))))))))))))))))))</f>
        <v xml:space="preserve"> </v>
      </c>
      <c r="I4453" s="106"/>
      <c r="J4453" s="114"/>
      <c r="K4453" s="91"/>
    </row>
    <row r="4454" spans="1:11" s="30" customFormat="1" ht="41.25" customHeight="1" thickBot="1" x14ac:dyDescent="0.3">
      <c r="A4454" s="113"/>
      <c r="B4454" s="93"/>
      <c r="C4454" s="55"/>
      <c r="D4454" s="94" t="e">
        <f>VLOOKUP($C4453:$C$5004,$C$27:$D$5004,2,0)</f>
        <v>#N/A</v>
      </c>
      <c r="E4454" s="99"/>
      <c r="F4454" s="60" t="e">
        <f>VLOOKUP($E4454:$E$5004,'PLANO DE APLICAÇÃO'!$A$5:$B$1002,2,0)</f>
        <v>#N/A</v>
      </c>
      <c r="G4454" s="28"/>
      <c r="H4454" s="29" t="str">
        <f>IF(G4454=1,'ANEXO RP14'!$A$51,(IF(G4454=2,'ANEXO RP14'!$A$52,(IF(G4454=3,'ANEXO RP14'!$A$53,(IF(G4454=4,'ANEXO RP14'!$A$54,(IF(G4454=5,'ANEXO RP14'!$A$55,(IF(G4454=6,'ANEXO RP14'!$A$56,(IF(G4454=7,'ANEXO RP14'!$A$57,(IF(G4454=8,'ANEXO RP14'!$A$58,(IF(G4454=9,'ANEXO RP14'!$A$59,(IF(G4454=10,'ANEXO RP14'!$A$60,(IF(G4454=11,'ANEXO RP14'!$A$61,(IF(G4454=12,'ANEXO RP14'!$A$62,(IF(G4454=13,'ANEXO RP14'!$A$63,(IF(G4454=14,'ANEXO RP14'!$A$64,(IF(G4454=15,'ANEXO RP14'!$A$65,(IF(G4454=16,'ANEXO RP14'!$A$66," ")))))))))))))))))))))))))))))))</f>
        <v xml:space="preserve"> </v>
      </c>
      <c r="I4454" s="106"/>
      <c r="J4454" s="114"/>
      <c r="K4454" s="91"/>
    </row>
    <row r="4455" spans="1:11" s="30" customFormat="1" ht="41.25" customHeight="1" thickBot="1" x14ac:dyDescent="0.3">
      <c r="A4455" s="113"/>
      <c r="B4455" s="93"/>
      <c r="C4455" s="55"/>
      <c r="D4455" s="94" t="e">
        <f>VLOOKUP($C4454:$C$5004,$C$27:$D$5004,2,0)</f>
        <v>#N/A</v>
      </c>
      <c r="E4455" s="99"/>
      <c r="F4455" s="60" t="e">
        <f>VLOOKUP($E4455:$E$5004,'PLANO DE APLICAÇÃO'!$A$5:$B$1002,2,0)</f>
        <v>#N/A</v>
      </c>
      <c r="G4455" s="28"/>
      <c r="H4455" s="29" t="str">
        <f>IF(G4455=1,'ANEXO RP14'!$A$51,(IF(G4455=2,'ANEXO RP14'!$A$52,(IF(G4455=3,'ANEXO RP14'!$A$53,(IF(G4455=4,'ANEXO RP14'!$A$54,(IF(G4455=5,'ANEXO RP14'!$A$55,(IF(G4455=6,'ANEXO RP14'!$A$56,(IF(G4455=7,'ANEXO RP14'!$A$57,(IF(G4455=8,'ANEXO RP14'!$A$58,(IF(G4455=9,'ANEXO RP14'!$A$59,(IF(G4455=10,'ANEXO RP14'!$A$60,(IF(G4455=11,'ANEXO RP14'!$A$61,(IF(G4455=12,'ANEXO RP14'!$A$62,(IF(G4455=13,'ANEXO RP14'!$A$63,(IF(G4455=14,'ANEXO RP14'!$A$64,(IF(G4455=15,'ANEXO RP14'!$A$65,(IF(G4455=16,'ANEXO RP14'!$A$66," ")))))))))))))))))))))))))))))))</f>
        <v xml:space="preserve"> </v>
      </c>
      <c r="I4455" s="106"/>
      <c r="J4455" s="114"/>
      <c r="K4455" s="91"/>
    </row>
    <row r="4456" spans="1:11" s="30" customFormat="1" ht="41.25" customHeight="1" thickBot="1" x14ac:dyDescent="0.3">
      <c r="A4456" s="113"/>
      <c r="B4456" s="93"/>
      <c r="C4456" s="55"/>
      <c r="D4456" s="94" t="e">
        <f>VLOOKUP($C4455:$C$5004,$C$27:$D$5004,2,0)</f>
        <v>#N/A</v>
      </c>
      <c r="E4456" s="99"/>
      <c r="F4456" s="60" t="e">
        <f>VLOOKUP($E4456:$E$5004,'PLANO DE APLICAÇÃO'!$A$5:$B$1002,2,0)</f>
        <v>#N/A</v>
      </c>
      <c r="G4456" s="28"/>
      <c r="H4456" s="29" t="str">
        <f>IF(G4456=1,'ANEXO RP14'!$A$51,(IF(G4456=2,'ANEXO RP14'!$A$52,(IF(G4456=3,'ANEXO RP14'!$A$53,(IF(G4456=4,'ANEXO RP14'!$A$54,(IF(G4456=5,'ANEXO RP14'!$A$55,(IF(G4456=6,'ANEXO RP14'!$A$56,(IF(G4456=7,'ANEXO RP14'!$A$57,(IF(G4456=8,'ANEXO RP14'!$A$58,(IF(G4456=9,'ANEXO RP14'!$A$59,(IF(G4456=10,'ANEXO RP14'!$A$60,(IF(G4456=11,'ANEXO RP14'!$A$61,(IF(G4456=12,'ANEXO RP14'!$A$62,(IF(G4456=13,'ANEXO RP14'!$A$63,(IF(G4456=14,'ANEXO RP14'!$A$64,(IF(G4456=15,'ANEXO RP14'!$A$65,(IF(G4456=16,'ANEXO RP14'!$A$66," ")))))))))))))))))))))))))))))))</f>
        <v xml:space="preserve"> </v>
      </c>
      <c r="I4456" s="106"/>
      <c r="J4456" s="114"/>
      <c r="K4456" s="91"/>
    </row>
    <row r="4457" spans="1:11" s="30" customFormat="1" ht="41.25" customHeight="1" thickBot="1" x14ac:dyDescent="0.3">
      <c r="A4457" s="113"/>
      <c r="B4457" s="93"/>
      <c r="C4457" s="55"/>
      <c r="D4457" s="94" t="e">
        <f>VLOOKUP($C4456:$C$5004,$C$27:$D$5004,2,0)</f>
        <v>#N/A</v>
      </c>
      <c r="E4457" s="99"/>
      <c r="F4457" s="60" t="e">
        <f>VLOOKUP($E4457:$E$5004,'PLANO DE APLICAÇÃO'!$A$5:$B$1002,2,0)</f>
        <v>#N/A</v>
      </c>
      <c r="G4457" s="28"/>
      <c r="H4457" s="29" t="str">
        <f>IF(G4457=1,'ANEXO RP14'!$A$51,(IF(G4457=2,'ANEXO RP14'!$A$52,(IF(G4457=3,'ANEXO RP14'!$A$53,(IF(G4457=4,'ANEXO RP14'!$A$54,(IF(G4457=5,'ANEXO RP14'!$A$55,(IF(G4457=6,'ANEXO RP14'!$A$56,(IF(G4457=7,'ANEXO RP14'!$A$57,(IF(G4457=8,'ANEXO RP14'!$A$58,(IF(G4457=9,'ANEXO RP14'!$A$59,(IF(G4457=10,'ANEXO RP14'!$A$60,(IF(G4457=11,'ANEXO RP14'!$A$61,(IF(G4457=12,'ANEXO RP14'!$A$62,(IF(G4457=13,'ANEXO RP14'!$A$63,(IF(G4457=14,'ANEXO RP14'!$A$64,(IF(G4457=15,'ANEXO RP14'!$A$65,(IF(G4457=16,'ANEXO RP14'!$A$66," ")))))))))))))))))))))))))))))))</f>
        <v xml:space="preserve"> </v>
      </c>
      <c r="I4457" s="106"/>
      <c r="J4457" s="114"/>
      <c r="K4457" s="91"/>
    </row>
    <row r="4458" spans="1:11" s="30" customFormat="1" ht="41.25" customHeight="1" thickBot="1" x14ac:dyDescent="0.3">
      <c r="A4458" s="113"/>
      <c r="B4458" s="93"/>
      <c r="C4458" s="55"/>
      <c r="D4458" s="94" t="e">
        <f>VLOOKUP($C4457:$C$5004,$C$27:$D$5004,2,0)</f>
        <v>#N/A</v>
      </c>
      <c r="E4458" s="99"/>
      <c r="F4458" s="60" t="e">
        <f>VLOOKUP($E4458:$E$5004,'PLANO DE APLICAÇÃO'!$A$5:$B$1002,2,0)</f>
        <v>#N/A</v>
      </c>
      <c r="G4458" s="28"/>
      <c r="H4458" s="29" t="str">
        <f>IF(G4458=1,'ANEXO RP14'!$A$51,(IF(G4458=2,'ANEXO RP14'!$A$52,(IF(G4458=3,'ANEXO RP14'!$A$53,(IF(G4458=4,'ANEXO RP14'!$A$54,(IF(G4458=5,'ANEXO RP14'!$A$55,(IF(G4458=6,'ANEXO RP14'!$A$56,(IF(G4458=7,'ANEXO RP14'!$A$57,(IF(G4458=8,'ANEXO RP14'!$A$58,(IF(G4458=9,'ANEXO RP14'!$A$59,(IF(G4458=10,'ANEXO RP14'!$A$60,(IF(G4458=11,'ANEXO RP14'!$A$61,(IF(G4458=12,'ANEXO RP14'!$A$62,(IF(G4458=13,'ANEXO RP14'!$A$63,(IF(G4458=14,'ANEXO RP14'!$A$64,(IF(G4458=15,'ANEXO RP14'!$A$65,(IF(G4458=16,'ANEXO RP14'!$A$66," ")))))))))))))))))))))))))))))))</f>
        <v xml:space="preserve"> </v>
      </c>
      <c r="I4458" s="106"/>
      <c r="J4458" s="114"/>
      <c r="K4458" s="91"/>
    </row>
    <row r="4459" spans="1:11" s="30" customFormat="1" ht="41.25" customHeight="1" thickBot="1" x14ac:dyDescent="0.3">
      <c r="A4459" s="113"/>
      <c r="B4459" s="93"/>
      <c r="C4459" s="55"/>
      <c r="D4459" s="94" t="e">
        <f>VLOOKUP($C4458:$C$5004,$C$27:$D$5004,2,0)</f>
        <v>#N/A</v>
      </c>
      <c r="E4459" s="99"/>
      <c r="F4459" s="60" t="e">
        <f>VLOOKUP($E4459:$E$5004,'PLANO DE APLICAÇÃO'!$A$5:$B$1002,2,0)</f>
        <v>#N/A</v>
      </c>
      <c r="G4459" s="28"/>
      <c r="H4459" s="29" t="str">
        <f>IF(G4459=1,'ANEXO RP14'!$A$51,(IF(G4459=2,'ANEXO RP14'!$A$52,(IF(G4459=3,'ANEXO RP14'!$A$53,(IF(G4459=4,'ANEXO RP14'!$A$54,(IF(G4459=5,'ANEXO RP14'!$A$55,(IF(G4459=6,'ANEXO RP14'!$A$56,(IF(G4459=7,'ANEXO RP14'!$A$57,(IF(G4459=8,'ANEXO RP14'!$A$58,(IF(G4459=9,'ANEXO RP14'!$A$59,(IF(G4459=10,'ANEXO RP14'!$A$60,(IF(G4459=11,'ANEXO RP14'!$A$61,(IF(G4459=12,'ANEXO RP14'!$A$62,(IF(G4459=13,'ANEXO RP14'!$A$63,(IF(G4459=14,'ANEXO RP14'!$A$64,(IF(G4459=15,'ANEXO RP14'!$A$65,(IF(G4459=16,'ANEXO RP14'!$A$66," ")))))))))))))))))))))))))))))))</f>
        <v xml:space="preserve"> </v>
      </c>
      <c r="I4459" s="106"/>
      <c r="J4459" s="114"/>
      <c r="K4459" s="91"/>
    </row>
    <row r="4460" spans="1:11" s="30" customFormat="1" ht="41.25" customHeight="1" thickBot="1" x14ac:dyDescent="0.3">
      <c r="A4460" s="113"/>
      <c r="B4460" s="93"/>
      <c r="C4460" s="55"/>
      <c r="D4460" s="94" t="e">
        <f>VLOOKUP($C4459:$C$5004,$C$27:$D$5004,2,0)</f>
        <v>#N/A</v>
      </c>
      <c r="E4460" s="99"/>
      <c r="F4460" s="60" t="e">
        <f>VLOOKUP($E4460:$E$5004,'PLANO DE APLICAÇÃO'!$A$5:$B$1002,2,0)</f>
        <v>#N/A</v>
      </c>
      <c r="G4460" s="28"/>
      <c r="H4460" s="29" t="str">
        <f>IF(G4460=1,'ANEXO RP14'!$A$51,(IF(G4460=2,'ANEXO RP14'!$A$52,(IF(G4460=3,'ANEXO RP14'!$A$53,(IF(G4460=4,'ANEXO RP14'!$A$54,(IF(G4460=5,'ANEXO RP14'!$A$55,(IF(G4460=6,'ANEXO RP14'!$A$56,(IF(G4460=7,'ANEXO RP14'!$A$57,(IF(G4460=8,'ANEXO RP14'!$A$58,(IF(G4460=9,'ANEXO RP14'!$A$59,(IF(G4460=10,'ANEXO RP14'!$A$60,(IF(G4460=11,'ANEXO RP14'!$A$61,(IF(G4460=12,'ANEXO RP14'!$A$62,(IF(G4460=13,'ANEXO RP14'!$A$63,(IF(G4460=14,'ANEXO RP14'!$A$64,(IF(G4460=15,'ANEXO RP14'!$A$65,(IF(G4460=16,'ANEXO RP14'!$A$66," ")))))))))))))))))))))))))))))))</f>
        <v xml:space="preserve"> </v>
      </c>
      <c r="I4460" s="106"/>
      <c r="J4460" s="114"/>
      <c r="K4460" s="91"/>
    </row>
    <row r="4461" spans="1:11" s="30" customFormat="1" ht="41.25" customHeight="1" thickBot="1" x14ac:dyDescent="0.3">
      <c r="A4461" s="113"/>
      <c r="B4461" s="93"/>
      <c r="C4461" s="55"/>
      <c r="D4461" s="94" t="e">
        <f>VLOOKUP($C4460:$C$5004,$C$27:$D$5004,2,0)</f>
        <v>#N/A</v>
      </c>
      <c r="E4461" s="99"/>
      <c r="F4461" s="60" t="e">
        <f>VLOOKUP($E4461:$E$5004,'PLANO DE APLICAÇÃO'!$A$5:$B$1002,2,0)</f>
        <v>#N/A</v>
      </c>
      <c r="G4461" s="28"/>
      <c r="H4461" s="29" t="str">
        <f>IF(G4461=1,'ANEXO RP14'!$A$51,(IF(G4461=2,'ANEXO RP14'!$A$52,(IF(G4461=3,'ANEXO RP14'!$A$53,(IF(G4461=4,'ANEXO RP14'!$A$54,(IF(G4461=5,'ANEXO RP14'!$A$55,(IF(G4461=6,'ANEXO RP14'!$A$56,(IF(G4461=7,'ANEXO RP14'!$A$57,(IF(G4461=8,'ANEXO RP14'!$A$58,(IF(G4461=9,'ANEXO RP14'!$A$59,(IF(G4461=10,'ANEXO RP14'!$A$60,(IF(G4461=11,'ANEXO RP14'!$A$61,(IF(G4461=12,'ANEXO RP14'!$A$62,(IF(G4461=13,'ANEXO RP14'!$A$63,(IF(G4461=14,'ANEXO RP14'!$A$64,(IF(G4461=15,'ANEXO RP14'!$A$65,(IF(G4461=16,'ANEXO RP14'!$A$66," ")))))))))))))))))))))))))))))))</f>
        <v xml:space="preserve"> </v>
      </c>
      <c r="I4461" s="106"/>
      <c r="J4461" s="114"/>
      <c r="K4461" s="91"/>
    </row>
    <row r="4462" spans="1:11" s="30" customFormat="1" ht="41.25" customHeight="1" thickBot="1" x14ac:dyDescent="0.3">
      <c r="A4462" s="113"/>
      <c r="B4462" s="93"/>
      <c r="C4462" s="55"/>
      <c r="D4462" s="94" t="e">
        <f>VLOOKUP($C4461:$C$5004,$C$27:$D$5004,2,0)</f>
        <v>#N/A</v>
      </c>
      <c r="E4462" s="99"/>
      <c r="F4462" s="60" t="e">
        <f>VLOOKUP($E4462:$E$5004,'PLANO DE APLICAÇÃO'!$A$5:$B$1002,2,0)</f>
        <v>#N/A</v>
      </c>
      <c r="G4462" s="28"/>
      <c r="H4462" s="29" t="str">
        <f>IF(G4462=1,'ANEXO RP14'!$A$51,(IF(G4462=2,'ANEXO RP14'!$A$52,(IF(G4462=3,'ANEXO RP14'!$A$53,(IF(G4462=4,'ANEXO RP14'!$A$54,(IF(G4462=5,'ANEXO RP14'!$A$55,(IF(G4462=6,'ANEXO RP14'!$A$56,(IF(G4462=7,'ANEXO RP14'!$A$57,(IF(G4462=8,'ANEXO RP14'!$A$58,(IF(G4462=9,'ANEXO RP14'!$A$59,(IF(G4462=10,'ANEXO RP14'!$A$60,(IF(G4462=11,'ANEXO RP14'!$A$61,(IF(G4462=12,'ANEXO RP14'!$A$62,(IF(G4462=13,'ANEXO RP14'!$A$63,(IF(G4462=14,'ANEXO RP14'!$A$64,(IF(G4462=15,'ANEXO RP14'!$A$65,(IF(G4462=16,'ANEXO RP14'!$A$66," ")))))))))))))))))))))))))))))))</f>
        <v xml:space="preserve"> </v>
      </c>
      <c r="I4462" s="106"/>
      <c r="J4462" s="114"/>
      <c r="K4462" s="91"/>
    </row>
    <row r="4463" spans="1:11" s="30" customFormat="1" ht="41.25" customHeight="1" thickBot="1" x14ac:dyDescent="0.3">
      <c r="A4463" s="113"/>
      <c r="B4463" s="93"/>
      <c r="C4463" s="55"/>
      <c r="D4463" s="94" t="e">
        <f>VLOOKUP($C4462:$C$5004,$C$27:$D$5004,2,0)</f>
        <v>#N/A</v>
      </c>
      <c r="E4463" s="99"/>
      <c r="F4463" s="60" t="e">
        <f>VLOOKUP($E4463:$E$5004,'PLANO DE APLICAÇÃO'!$A$5:$B$1002,2,0)</f>
        <v>#N/A</v>
      </c>
      <c r="G4463" s="28"/>
      <c r="H4463" s="29" t="str">
        <f>IF(G4463=1,'ANEXO RP14'!$A$51,(IF(G4463=2,'ANEXO RP14'!$A$52,(IF(G4463=3,'ANEXO RP14'!$A$53,(IF(G4463=4,'ANEXO RP14'!$A$54,(IF(G4463=5,'ANEXO RP14'!$A$55,(IF(G4463=6,'ANEXO RP14'!$A$56,(IF(G4463=7,'ANEXO RP14'!$A$57,(IF(G4463=8,'ANEXO RP14'!$A$58,(IF(G4463=9,'ANEXO RP14'!$A$59,(IF(G4463=10,'ANEXO RP14'!$A$60,(IF(G4463=11,'ANEXO RP14'!$A$61,(IF(G4463=12,'ANEXO RP14'!$A$62,(IF(G4463=13,'ANEXO RP14'!$A$63,(IF(G4463=14,'ANEXO RP14'!$A$64,(IF(G4463=15,'ANEXO RP14'!$A$65,(IF(G4463=16,'ANEXO RP14'!$A$66," ")))))))))))))))))))))))))))))))</f>
        <v xml:space="preserve"> </v>
      </c>
      <c r="I4463" s="106"/>
      <c r="J4463" s="114"/>
      <c r="K4463" s="91"/>
    </row>
    <row r="4464" spans="1:11" s="30" customFormat="1" ht="41.25" customHeight="1" thickBot="1" x14ac:dyDescent="0.3">
      <c r="A4464" s="113"/>
      <c r="B4464" s="93"/>
      <c r="C4464" s="55"/>
      <c r="D4464" s="94" t="e">
        <f>VLOOKUP($C4463:$C$5004,$C$27:$D$5004,2,0)</f>
        <v>#N/A</v>
      </c>
      <c r="E4464" s="99"/>
      <c r="F4464" s="60" t="e">
        <f>VLOOKUP($E4464:$E$5004,'PLANO DE APLICAÇÃO'!$A$5:$B$1002,2,0)</f>
        <v>#N/A</v>
      </c>
      <c r="G4464" s="28"/>
      <c r="H4464" s="29" t="str">
        <f>IF(G4464=1,'ANEXO RP14'!$A$51,(IF(G4464=2,'ANEXO RP14'!$A$52,(IF(G4464=3,'ANEXO RP14'!$A$53,(IF(G4464=4,'ANEXO RP14'!$A$54,(IF(G4464=5,'ANEXO RP14'!$A$55,(IF(G4464=6,'ANEXO RP14'!$A$56,(IF(G4464=7,'ANEXO RP14'!$A$57,(IF(G4464=8,'ANEXO RP14'!$A$58,(IF(G4464=9,'ANEXO RP14'!$A$59,(IF(G4464=10,'ANEXO RP14'!$A$60,(IF(G4464=11,'ANEXO RP14'!$A$61,(IF(G4464=12,'ANEXO RP14'!$A$62,(IF(G4464=13,'ANEXO RP14'!$A$63,(IF(G4464=14,'ANEXO RP14'!$A$64,(IF(G4464=15,'ANEXO RP14'!$A$65,(IF(G4464=16,'ANEXO RP14'!$A$66," ")))))))))))))))))))))))))))))))</f>
        <v xml:space="preserve"> </v>
      </c>
      <c r="I4464" s="106"/>
      <c r="J4464" s="114"/>
      <c r="K4464" s="91"/>
    </row>
    <row r="4465" spans="1:11" s="30" customFormat="1" ht="41.25" customHeight="1" thickBot="1" x14ac:dyDescent="0.3">
      <c r="A4465" s="113"/>
      <c r="B4465" s="93"/>
      <c r="C4465" s="55"/>
      <c r="D4465" s="94" t="e">
        <f>VLOOKUP($C4464:$C$5004,$C$27:$D$5004,2,0)</f>
        <v>#N/A</v>
      </c>
      <c r="E4465" s="99"/>
      <c r="F4465" s="60" t="e">
        <f>VLOOKUP($E4465:$E$5004,'PLANO DE APLICAÇÃO'!$A$5:$B$1002,2,0)</f>
        <v>#N/A</v>
      </c>
      <c r="G4465" s="28"/>
      <c r="H4465" s="29" t="str">
        <f>IF(G4465=1,'ANEXO RP14'!$A$51,(IF(G4465=2,'ANEXO RP14'!$A$52,(IF(G4465=3,'ANEXO RP14'!$A$53,(IF(G4465=4,'ANEXO RP14'!$A$54,(IF(G4465=5,'ANEXO RP14'!$A$55,(IF(G4465=6,'ANEXO RP14'!$A$56,(IF(G4465=7,'ANEXO RP14'!$A$57,(IF(G4465=8,'ANEXO RP14'!$A$58,(IF(G4465=9,'ANEXO RP14'!$A$59,(IF(G4465=10,'ANEXO RP14'!$A$60,(IF(G4465=11,'ANEXO RP14'!$A$61,(IF(G4465=12,'ANEXO RP14'!$A$62,(IF(G4465=13,'ANEXO RP14'!$A$63,(IF(G4465=14,'ANEXO RP14'!$A$64,(IF(G4465=15,'ANEXO RP14'!$A$65,(IF(G4465=16,'ANEXO RP14'!$A$66," ")))))))))))))))))))))))))))))))</f>
        <v xml:space="preserve"> </v>
      </c>
      <c r="I4465" s="106"/>
      <c r="J4465" s="114"/>
      <c r="K4465" s="91"/>
    </row>
    <row r="4466" spans="1:11" s="30" customFormat="1" ht="41.25" customHeight="1" thickBot="1" x14ac:dyDescent="0.3">
      <c r="A4466" s="113"/>
      <c r="B4466" s="93"/>
      <c r="C4466" s="55"/>
      <c r="D4466" s="94" t="e">
        <f>VLOOKUP($C4465:$C$5004,$C$27:$D$5004,2,0)</f>
        <v>#N/A</v>
      </c>
      <c r="E4466" s="99"/>
      <c r="F4466" s="60" t="e">
        <f>VLOOKUP($E4466:$E$5004,'PLANO DE APLICAÇÃO'!$A$5:$B$1002,2,0)</f>
        <v>#N/A</v>
      </c>
      <c r="G4466" s="28"/>
      <c r="H4466" s="29" t="str">
        <f>IF(G4466=1,'ANEXO RP14'!$A$51,(IF(G4466=2,'ANEXO RP14'!$A$52,(IF(G4466=3,'ANEXO RP14'!$A$53,(IF(G4466=4,'ANEXO RP14'!$A$54,(IF(G4466=5,'ANEXO RP14'!$A$55,(IF(G4466=6,'ANEXO RP14'!$A$56,(IF(G4466=7,'ANEXO RP14'!$A$57,(IF(G4466=8,'ANEXO RP14'!$A$58,(IF(G4466=9,'ANEXO RP14'!$A$59,(IF(G4466=10,'ANEXO RP14'!$A$60,(IF(G4466=11,'ANEXO RP14'!$A$61,(IF(G4466=12,'ANEXO RP14'!$A$62,(IF(G4466=13,'ANEXO RP14'!$A$63,(IF(G4466=14,'ANEXO RP14'!$A$64,(IF(G4466=15,'ANEXO RP14'!$A$65,(IF(G4466=16,'ANEXO RP14'!$A$66," ")))))))))))))))))))))))))))))))</f>
        <v xml:space="preserve"> </v>
      </c>
      <c r="I4466" s="106"/>
      <c r="J4466" s="114"/>
      <c r="K4466" s="91"/>
    </row>
    <row r="4467" spans="1:11" s="30" customFormat="1" ht="41.25" customHeight="1" thickBot="1" x14ac:dyDescent="0.3">
      <c r="A4467" s="113"/>
      <c r="B4467" s="93"/>
      <c r="C4467" s="55"/>
      <c r="D4467" s="94" t="e">
        <f>VLOOKUP($C4466:$C$5004,$C$27:$D$5004,2,0)</f>
        <v>#N/A</v>
      </c>
      <c r="E4467" s="99"/>
      <c r="F4467" s="60" t="e">
        <f>VLOOKUP($E4467:$E$5004,'PLANO DE APLICAÇÃO'!$A$5:$B$1002,2,0)</f>
        <v>#N/A</v>
      </c>
      <c r="G4467" s="28"/>
      <c r="H4467" s="29" t="str">
        <f>IF(G4467=1,'ANEXO RP14'!$A$51,(IF(G4467=2,'ANEXO RP14'!$A$52,(IF(G4467=3,'ANEXO RP14'!$A$53,(IF(G4467=4,'ANEXO RP14'!$A$54,(IF(G4467=5,'ANEXO RP14'!$A$55,(IF(G4467=6,'ANEXO RP14'!$A$56,(IF(G4467=7,'ANEXO RP14'!$A$57,(IF(G4467=8,'ANEXO RP14'!$A$58,(IF(G4467=9,'ANEXO RP14'!$A$59,(IF(G4467=10,'ANEXO RP14'!$A$60,(IF(G4467=11,'ANEXO RP14'!$A$61,(IF(G4467=12,'ANEXO RP14'!$A$62,(IF(G4467=13,'ANEXO RP14'!$A$63,(IF(G4467=14,'ANEXO RP14'!$A$64,(IF(G4467=15,'ANEXO RP14'!$A$65,(IF(G4467=16,'ANEXO RP14'!$A$66," ")))))))))))))))))))))))))))))))</f>
        <v xml:space="preserve"> </v>
      </c>
      <c r="I4467" s="106"/>
      <c r="J4467" s="114"/>
      <c r="K4467" s="91"/>
    </row>
    <row r="4468" spans="1:11" s="30" customFormat="1" ht="41.25" customHeight="1" thickBot="1" x14ac:dyDescent="0.3">
      <c r="A4468" s="113"/>
      <c r="B4468" s="93"/>
      <c r="C4468" s="55"/>
      <c r="D4468" s="94" t="e">
        <f>VLOOKUP($C4467:$C$5004,$C$27:$D$5004,2,0)</f>
        <v>#N/A</v>
      </c>
      <c r="E4468" s="99"/>
      <c r="F4468" s="60" t="e">
        <f>VLOOKUP($E4468:$E$5004,'PLANO DE APLICAÇÃO'!$A$5:$B$1002,2,0)</f>
        <v>#N/A</v>
      </c>
      <c r="G4468" s="28"/>
      <c r="H4468" s="29" t="str">
        <f>IF(G4468=1,'ANEXO RP14'!$A$51,(IF(G4468=2,'ANEXO RP14'!$A$52,(IF(G4468=3,'ANEXO RP14'!$A$53,(IF(G4468=4,'ANEXO RP14'!$A$54,(IF(G4468=5,'ANEXO RP14'!$A$55,(IF(G4468=6,'ANEXO RP14'!$A$56,(IF(G4468=7,'ANEXO RP14'!$A$57,(IF(G4468=8,'ANEXO RP14'!$A$58,(IF(G4468=9,'ANEXO RP14'!$A$59,(IF(G4468=10,'ANEXO RP14'!$A$60,(IF(G4468=11,'ANEXO RP14'!$A$61,(IF(G4468=12,'ANEXO RP14'!$A$62,(IF(G4468=13,'ANEXO RP14'!$A$63,(IF(G4468=14,'ANEXO RP14'!$A$64,(IF(G4468=15,'ANEXO RP14'!$A$65,(IF(G4468=16,'ANEXO RP14'!$A$66," ")))))))))))))))))))))))))))))))</f>
        <v xml:space="preserve"> </v>
      </c>
      <c r="I4468" s="106"/>
      <c r="J4468" s="114"/>
      <c r="K4468" s="91"/>
    </row>
    <row r="4469" spans="1:11" s="30" customFormat="1" ht="41.25" customHeight="1" thickBot="1" x14ac:dyDescent="0.3">
      <c r="A4469" s="113"/>
      <c r="B4469" s="93"/>
      <c r="C4469" s="55"/>
      <c r="D4469" s="94" t="e">
        <f>VLOOKUP($C4468:$C$5004,$C$27:$D$5004,2,0)</f>
        <v>#N/A</v>
      </c>
      <c r="E4469" s="99"/>
      <c r="F4469" s="60" t="e">
        <f>VLOOKUP($E4469:$E$5004,'PLANO DE APLICAÇÃO'!$A$5:$B$1002,2,0)</f>
        <v>#N/A</v>
      </c>
      <c r="G4469" s="28"/>
      <c r="H4469" s="29" t="str">
        <f>IF(G4469=1,'ANEXO RP14'!$A$51,(IF(G4469=2,'ANEXO RP14'!$A$52,(IF(G4469=3,'ANEXO RP14'!$A$53,(IF(G4469=4,'ANEXO RP14'!$A$54,(IF(G4469=5,'ANEXO RP14'!$A$55,(IF(G4469=6,'ANEXO RP14'!$A$56,(IF(G4469=7,'ANEXO RP14'!$A$57,(IF(G4469=8,'ANEXO RP14'!$A$58,(IF(G4469=9,'ANEXO RP14'!$A$59,(IF(G4469=10,'ANEXO RP14'!$A$60,(IF(G4469=11,'ANEXO RP14'!$A$61,(IF(G4469=12,'ANEXO RP14'!$A$62,(IF(G4469=13,'ANEXO RP14'!$A$63,(IF(G4469=14,'ANEXO RP14'!$A$64,(IF(G4469=15,'ANEXO RP14'!$A$65,(IF(G4469=16,'ANEXO RP14'!$A$66," ")))))))))))))))))))))))))))))))</f>
        <v xml:space="preserve"> </v>
      </c>
      <c r="I4469" s="106"/>
      <c r="J4469" s="114"/>
      <c r="K4469" s="91"/>
    </row>
    <row r="4470" spans="1:11" s="30" customFormat="1" ht="41.25" customHeight="1" thickBot="1" x14ac:dyDescent="0.3">
      <c r="A4470" s="113"/>
      <c r="B4470" s="93"/>
      <c r="C4470" s="55"/>
      <c r="D4470" s="94" t="e">
        <f>VLOOKUP($C4469:$C$5004,$C$27:$D$5004,2,0)</f>
        <v>#N/A</v>
      </c>
      <c r="E4470" s="99"/>
      <c r="F4470" s="60" t="e">
        <f>VLOOKUP($E4470:$E$5004,'PLANO DE APLICAÇÃO'!$A$5:$B$1002,2,0)</f>
        <v>#N/A</v>
      </c>
      <c r="G4470" s="28"/>
      <c r="H4470" s="29" t="str">
        <f>IF(G4470=1,'ANEXO RP14'!$A$51,(IF(G4470=2,'ANEXO RP14'!$A$52,(IF(G4470=3,'ANEXO RP14'!$A$53,(IF(G4470=4,'ANEXO RP14'!$A$54,(IF(G4470=5,'ANEXO RP14'!$A$55,(IF(G4470=6,'ANEXO RP14'!$A$56,(IF(G4470=7,'ANEXO RP14'!$A$57,(IF(G4470=8,'ANEXO RP14'!$A$58,(IF(G4470=9,'ANEXO RP14'!$A$59,(IF(G4470=10,'ANEXO RP14'!$A$60,(IF(G4470=11,'ANEXO RP14'!$A$61,(IF(G4470=12,'ANEXO RP14'!$A$62,(IF(G4470=13,'ANEXO RP14'!$A$63,(IF(G4470=14,'ANEXO RP14'!$A$64,(IF(G4470=15,'ANEXO RP14'!$A$65,(IF(G4470=16,'ANEXO RP14'!$A$66," ")))))))))))))))))))))))))))))))</f>
        <v xml:space="preserve"> </v>
      </c>
      <c r="I4470" s="106"/>
      <c r="J4470" s="114"/>
      <c r="K4470" s="91"/>
    </row>
    <row r="4471" spans="1:11" s="30" customFormat="1" ht="41.25" customHeight="1" thickBot="1" x14ac:dyDescent="0.3">
      <c r="A4471" s="113"/>
      <c r="B4471" s="93"/>
      <c r="C4471" s="55"/>
      <c r="D4471" s="94" t="e">
        <f>VLOOKUP($C4470:$C$5004,$C$27:$D$5004,2,0)</f>
        <v>#N/A</v>
      </c>
      <c r="E4471" s="99"/>
      <c r="F4471" s="60" t="e">
        <f>VLOOKUP($E4471:$E$5004,'PLANO DE APLICAÇÃO'!$A$5:$B$1002,2,0)</f>
        <v>#N/A</v>
      </c>
      <c r="G4471" s="28"/>
      <c r="H4471" s="29" t="str">
        <f>IF(G4471=1,'ANEXO RP14'!$A$51,(IF(G4471=2,'ANEXO RP14'!$A$52,(IF(G4471=3,'ANEXO RP14'!$A$53,(IF(G4471=4,'ANEXO RP14'!$A$54,(IF(G4471=5,'ANEXO RP14'!$A$55,(IF(G4471=6,'ANEXO RP14'!$A$56,(IF(G4471=7,'ANEXO RP14'!$A$57,(IF(G4471=8,'ANEXO RP14'!$A$58,(IF(G4471=9,'ANEXO RP14'!$A$59,(IF(G4471=10,'ANEXO RP14'!$A$60,(IF(G4471=11,'ANEXO RP14'!$A$61,(IF(G4471=12,'ANEXO RP14'!$A$62,(IF(G4471=13,'ANEXO RP14'!$A$63,(IF(G4471=14,'ANEXO RP14'!$A$64,(IF(G4471=15,'ANEXO RP14'!$A$65,(IF(G4471=16,'ANEXO RP14'!$A$66," ")))))))))))))))))))))))))))))))</f>
        <v xml:space="preserve"> </v>
      </c>
      <c r="I4471" s="106"/>
      <c r="J4471" s="114"/>
      <c r="K4471" s="91"/>
    </row>
    <row r="4472" spans="1:11" s="30" customFormat="1" ht="41.25" customHeight="1" thickBot="1" x14ac:dyDescent="0.3">
      <c r="A4472" s="113"/>
      <c r="B4472" s="93"/>
      <c r="C4472" s="55"/>
      <c r="D4472" s="94" t="e">
        <f>VLOOKUP($C4471:$C$5004,$C$27:$D$5004,2,0)</f>
        <v>#N/A</v>
      </c>
      <c r="E4472" s="99"/>
      <c r="F4472" s="60" t="e">
        <f>VLOOKUP($E4472:$E$5004,'PLANO DE APLICAÇÃO'!$A$5:$B$1002,2,0)</f>
        <v>#N/A</v>
      </c>
      <c r="G4472" s="28"/>
      <c r="H4472" s="29" t="str">
        <f>IF(G4472=1,'ANEXO RP14'!$A$51,(IF(G4472=2,'ANEXO RP14'!$A$52,(IF(G4472=3,'ANEXO RP14'!$A$53,(IF(G4472=4,'ANEXO RP14'!$A$54,(IF(G4472=5,'ANEXO RP14'!$A$55,(IF(G4472=6,'ANEXO RP14'!$A$56,(IF(G4472=7,'ANEXO RP14'!$A$57,(IF(G4472=8,'ANEXO RP14'!$A$58,(IF(G4472=9,'ANEXO RP14'!$A$59,(IF(G4472=10,'ANEXO RP14'!$A$60,(IF(G4472=11,'ANEXO RP14'!$A$61,(IF(G4472=12,'ANEXO RP14'!$A$62,(IF(G4472=13,'ANEXO RP14'!$A$63,(IF(G4472=14,'ANEXO RP14'!$A$64,(IF(G4472=15,'ANEXO RP14'!$A$65,(IF(G4472=16,'ANEXO RP14'!$A$66," ")))))))))))))))))))))))))))))))</f>
        <v xml:space="preserve"> </v>
      </c>
      <c r="I4472" s="106"/>
      <c r="J4472" s="114"/>
      <c r="K4472" s="91"/>
    </row>
    <row r="4473" spans="1:11" s="30" customFormat="1" ht="41.25" customHeight="1" thickBot="1" x14ac:dyDescent="0.3">
      <c r="A4473" s="113"/>
      <c r="B4473" s="93"/>
      <c r="C4473" s="55"/>
      <c r="D4473" s="94" t="e">
        <f>VLOOKUP($C4472:$C$5004,$C$27:$D$5004,2,0)</f>
        <v>#N/A</v>
      </c>
      <c r="E4473" s="99"/>
      <c r="F4473" s="60" t="e">
        <f>VLOOKUP($E4473:$E$5004,'PLANO DE APLICAÇÃO'!$A$5:$B$1002,2,0)</f>
        <v>#N/A</v>
      </c>
      <c r="G4473" s="28"/>
      <c r="H4473" s="29" t="str">
        <f>IF(G4473=1,'ANEXO RP14'!$A$51,(IF(G4473=2,'ANEXO RP14'!$A$52,(IF(G4473=3,'ANEXO RP14'!$A$53,(IF(G4473=4,'ANEXO RP14'!$A$54,(IF(G4473=5,'ANEXO RP14'!$A$55,(IF(G4473=6,'ANEXO RP14'!$A$56,(IF(G4473=7,'ANEXO RP14'!$A$57,(IF(G4473=8,'ANEXO RP14'!$A$58,(IF(G4473=9,'ANEXO RP14'!$A$59,(IF(G4473=10,'ANEXO RP14'!$A$60,(IF(G4473=11,'ANEXO RP14'!$A$61,(IF(G4473=12,'ANEXO RP14'!$A$62,(IF(G4473=13,'ANEXO RP14'!$A$63,(IF(G4473=14,'ANEXO RP14'!$A$64,(IF(G4473=15,'ANEXO RP14'!$A$65,(IF(G4473=16,'ANEXO RP14'!$A$66," ")))))))))))))))))))))))))))))))</f>
        <v xml:space="preserve"> </v>
      </c>
      <c r="I4473" s="106"/>
      <c r="J4473" s="114"/>
      <c r="K4473" s="91"/>
    </row>
    <row r="4474" spans="1:11" s="30" customFormat="1" ht="41.25" customHeight="1" thickBot="1" x14ac:dyDescent="0.3">
      <c r="A4474" s="113"/>
      <c r="B4474" s="93"/>
      <c r="C4474" s="55"/>
      <c r="D4474" s="94" t="e">
        <f>VLOOKUP($C4473:$C$5004,$C$27:$D$5004,2,0)</f>
        <v>#N/A</v>
      </c>
      <c r="E4474" s="99"/>
      <c r="F4474" s="60" t="e">
        <f>VLOOKUP($E4474:$E$5004,'PLANO DE APLICAÇÃO'!$A$5:$B$1002,2,0)</f>
        <v>#N/A</v>
      </c>
      <c r="G4474" s="28"/>
      <c r="H4474" s="29" t="str">
        <f>IF(G4474=1,'ANEXO RP14'!$A$51,(IF(G4474=2,'ANEXO RP14'!$A$52,(IF(G4474=3,'ANEXO RP14'!$A$53,(IF(G4474=4,'ANEXO RP14'!$A$54,(IF(G4474=5,'ANEXO RP14'!$A$55,(IF(G4474=6,'ANEXO RP14'!$A$56,(IF(G4474=7,'ANEXO RP14'!$A$57,(IF(G4474=8,'ANEXO RP14'!$A$58,(IF(G4474=9,'ANEXO RP14'!$A$59,(IF(G4474=10,'ANEXO RP14'!$A$60,(IF(G4474=11,'ANEXO RP14'!$A$61,(IF(G4474=12,'ANEXO RP14'!$A$62,(IF(G4474=13,'ANEXO RP14'!$A$63,(IF(G4474=14,'ANEXO RP14'!$A$64,(IF(G4474=15,'ANEXO RP14'!$A$65,(IF(G4474=16,'ANEXO RP14'!$A$66," ")))))))))))))))))))))))))))))))</f>
        <v xml:space="preserve"> </v>
      </c>
      <c r="I4474" s="106"/>
      <c r="J4474" s="114"/>
      <c r="K4474" s="91"/>
    </row>
    <row r="4475" spans="1:11" s="30" customFormat="1" ht="41.25" customHeight="1" thickBot="1" x14ac:dyDescent="0.3">
      <c r="A4475" s="113"/>
      <c r="B4475" s="93"/>
      <c r="C4475" s="55"/>
      <c r="D4475" s="94" t="e">
        <f>VLOOKUP($C4474:$C$5004,$C$27:$D$5004,2,0)</f>
        <v>#N/A</v>
      </c>
      <c r="E4475" s="99"/>
      <c r="F4475" s="60" t="e">
        <f>VLOOKUP($E4475:$E$5004,'PLANO DE APLICAÇÃO'!$A$5:$B$1002,2,0)</f>
        <v>#N/A</v>
      </c>
      <c r="G4475" s="28"/>
      <c r="H4475" s="29" t="str">
        <f>IF(G4475=1,'ANEXO RP14'!$A$51,(IF(G4475=2,'ANEXO RP14'!$A$52,(IF(G4475=3,'ANEXO RP14'!$A$53,(IF(G4475=4,'ANEXO RP14'!$A$54,(IF(G4475=5,'ANEXO RP14'!$A$55,(IF(G4475=6,'ANEXO RP14'!$A$56,(IF(G4475=7,'ANEXO RP14'!$A$57,(IF(G4475=8,'ANEXO RP14'!$A$58,(IF(G4475=9,'ANEXO RP14'!$A$59,(IF(G4475=10,'ANEXO RP14'!$A$60,(IF(G4475=11,'ANEXO RP14'!$A$61,(IF(G4475=12,'ANEXO RP14'!$A$62,(IF(G4475=13,'ANEXO RP14'!$A$63,(IF(G4475=14,'ANEXO RP14'!$A$64,(IF(G4475=15,'ANEXO RP14'!$A$65,(IF(G4475=16,'ANEXO RP14'!$A$66," ")))))))))))))))))))))))))))))))</f>
        <v xml:space="preserve"> </v>
      </c>
      <c r="I4475" s="106"/>
      <c r="J4475" s="114"/>
      <c r="K4475" s="91"/>
    </row>
    <row r="4476" spans="1:11" s="30" customFormat="1" ht="41.25" customHeight="1" thickBot="1" x14ac:dyDescent="0.3">
      <c r="A4476" s="113"/>
      <c r="B4476" s="93"/>
      <c r="C4476" s="55"/>
      <c r="D4476" s="94" t="e">
        <f>VLOOKUP($C4475:$C$5004,$C$27:$D$5004,2,0)</f>
        <v>#N/A</v>
      </c>
      <c r="E4476" s="99"/>
      <c r="F4476" s="60" t="e">
        <f>VLOOKUP($E4476:$E$5004,'PLANO DE APLICAÇÃO'!$A$5:$B$1002,2,0)</f>
        <v>#N/A</v>
      </c>
      <c r="G4476" s="28"/>
      <c r="H4476" s="29" t="str">
        <f>IF(G4476=1,'ANEXO RP14'!$A$51,(IF(G4476=2,'ANEXO RP14'!$A$52,(IF(G4476=3,'ANEXO RP14'!$A$53,(IF(G4476=4,'ANEXO RP14'!$A$54,(IF(G4476=5,'ANEXO RP14'!$A$55,(IF(G4476=6,'ANEXO RP14'!$A$56,(IF(G4476=7,'ANEXO RP14'!$A$57,(IF(G4476=8,'ANEXO RP14'!$A$58,(IF(G4476=9,'ANEXO RP14'!$A$59,(IF(G4476=10,'ANEXO RP14'!$A$60,(IF(G4476=11,'ANEXO RP14'!$A$61,(IF(G4476=12,'ANEXO RP14'!$A$62,(IF(G4476=13,'ANEXO RP14'!$A$63,(IF(G4476=14,'ANEXO RP14'!$A$64,(IF(G4476=15,'ANEXO RP14'!$A$65,(IF(G4476=16,'ANEXO RP14'!$A$66," ")))))))))))))))))))))))))))))))</f>
        <v xml:space="preserve"> </v>
      </c>
      <c r="I4476" s="106"/>
      <c r="J4476" s="114"/>
      <c r="K4476" s="91"/>
    </row>
    <row r="4477" spans="1:11" s="30" customFormat="1" ht="41.25" customHeight="1" thickBot="1" x14ac:dyDescent="0.3">
      <c r="A4477" s="113"/>
      <c r="B4477" s="93"/>
      <c r="C4477" s="55"/>
      <c r="D4477" s="94" t="e">
        <f>VLOOKUP($C4476:$C$5004,$C$27:$D$5004,2,0)</f>
        <v>#N/A</v>
      </c>
      <c r="E4477" s="99"/>
      <c r="F4477" s="60" t="e">
        <f>VLOOKUP($E4477:$E$5004,'PLANO DE APLICAÇÃO'!$A$5:$B$1002,2,0)</f>
        <v>#N/A</v>
      </c>
      <c r="G4477" s="28"/>
      <c r="H4477" s="29" t="str">
        <f>IF(G4477=1,'ANEXO RP14'!$A$51,(IF(G4477=2,'ANEXO RP14'!$A$52,(IF(G4477=3,'ANEXO RP14'!$A$53,(IF(G4477=4,'ANEXO RP14'!$A$54,(IF(G4477=5,'ANEXO RP14'!$A$55,(IF(G4477=6,'ANEXO RP14'!$A$56,(IF(G4477=7,'ANEXO RP14'!$A$57,(IF(G4477=8,'ANEXO RP14'!$A$58,(IF(G4477=9,'ANEXO RP14'!$A$59,(IF(G4477=10,'ANEXO RP14'!$A$60,(IF(G4477=11,'ANEXO RP14'!$A$61,(IF(G4477=12,'ANEXO RP14'!$A$62,(IF(G4477=13,'ANEXO RP14'!$A$63,(IF(G4477=14,'ANEXO RP14'!$A$64,(IF(G4477=15,'ANEXO RP14'!$A$65,(IF(G4477=16,'ANEXO RP14'!$A$66," ")))))))))))))))))))))))))))))))</f>
        <v xml:space="preserve"> </v>
      </c>
      <c r="I4477" s="106"/>
      <c r="J4477" s="114"/>
      <c r="K4477" s="91"/>
    </row>
    <row r="4478" spans="1:11" s="30" customFormat="1" ht="41.25" customHeight="1" thickBot="1" x14ac:dyDescent="0.3">
      <c r="A4478" s="113"/>
      <c r="B4478" s="93"/>
      <c r="C4478" s="55"/>
      <c r="D4478" s="94" t="e">
        <f>VLOOKUP($C4477:$C$5004,$C$27:$D$5004,2,0)</f>
        <v>#N/A</v>
      </c>
      <c r="E4478" s="99"/>
      <c r="F4478" s="60" t="e">
        <f>VLOOKUP($E4478:$E$5004,'PLANO DE APLICAÇÃO'!$A$5:$B$1002,2,0)</f>
        <v>#N/A</v>
      </c>
      <c r="G4478" s="28"/>
      <c r="H4478" s="29" t="str">
        <f>IF(G4478=1,'ANEXO RP14'!$A$51,(IF(G4478=2,'ANEXO RP14'!$A$52,(IF(G4478=3,'ANEXO RP14'!$A$53,(IF(G4478=4,'ANEXO RP14'!$A$54,(IF(G4478=5,'ANEXO RP14'!$A$55,(IF(G4478=6,'ANEXO RP14'!$A$56,(IF(G4478=7,'ANEXO RP14'!$A$57,(IF(G4478=8,'ANEXO RP14'!$A$58,(IF(G4478=9,'ANEXO RP14'!$A$59,(IF(G4478=10,'ANEXO RP14'!$A$60,(IF(G4478=11,'ANEXO RP14'!$A$61,(IF(G4478=12,'ANEXO RP14'!$A$62,(IF(G4478=13,'ANEXO RP14'!$A$63,(IF(G4478=14,'ANEXO RP14'!$A$64,(IF(G4478=15,'ANEXO RP14'!$A$65,(IF(G4478=16,'ANEXO RP14'!$A$66," ")))))))))))))))))))))))))))))))</f>
        <v xml:space="preserve"> </v>
      </c>
      <c r="I4478" s="106"/>
      <c r="J4478" s="114"/>
      <c r="K4478" s="91"/>
    </row>
    <row r="4479" spans="1:11" s="30" customFormat="1" ht="41.25" customHeight="1" thickBot="1" x14ac:dyDescent="0.3">
      <c r="A4479" s="113"/>
      <c r="B4479" s="93"/>
      <c r="C4479" s="55"/>
      <c r="D4479" s="94" t="e">
        <f>VLOOKUP($C4478:$C$5004,$C$27:$D$5004,2,0)</f>
        <v>#N/A</v>
      </c>
      <c r="E4479" s="99"/>
      <c r="F4479" s="60" t="e">
        <f>VLOOKUP($E4479:$E$5004,'PLANO DE APLICAÇÃO'!$A$5:$B$1002,2,0)</f>
        <v>#N/A</v>
      </c>
      <c r="G4479" s="28"/>
      <c r="H4479" s="29" t="str">
        <f>IF(G4479=1,'ANEXO RP14'!$A$51,(IF(G4479=2,'ANEXO RP14'!$A$52,(IF(G4479=3,'ANEXO RP14'!$A$53,(IF(G4479=4,'ANEXO RP14'!$A$54,(IF(G4479=5,'ANEXO RP14'!$A$55,(IF(G4479=6,'ANEXO RP14'!$A$56,(IF(G4479=7,'ANEXO RP14'!$A$57,(IF(G4479=8,'ANEXO RP14'!$A$58,(IF(G4479=9,'ANEXO RP14'!$A$59,(IF(G4479=10,'ANEXO RP14'!$A$60,(IF(G4479=11,'ANEXO RP14'!$A$61,(IF(G4479=12,'ANEXO RP14'!$A$62,(IF(G4479=13,'ANEXO RP14'!$A$63,(IF(G4479=14,'ANEXO RP14'!$A$64,(IF(G4479=15,'ANEXO RP14'!$A$65,(IF(G4479=16,'ANEXO RP14'!$A$66," ")))))))))))))))))))))))))))))))</f>
        <v xml:space="preserve"> </v>
      </c>
      <c r="I4479" s="106"/>
      <c r="J4479" s="114"/>
      <c r="K4479" s="91"/>
    </row>
    <row r="4480" spans="1:11" s="30" customFormat="1" ht="41.25" customHeight="1" thickBot="1" x14ac:dyDescent="0.3">
      <c r="A4480" s="113"/>
      <c r="B4480" s="93"/>
      <c r="C4480" s="55"/>
      <c r="D4480" s="94" t="e">
        <f>VLOOKUP($C4479:$C$5004,$C$27:$D$5004,2,0)</f>
        <v>#N/A</v>
      </c>
      <c r="E4480" s="99"/>
      <c r="F4480" s="60" t="e">
        <f>VLOOKUP($E4480:$E$5004,'PLANO DE APLICAÇÃO'!$A$5:$B$1002,2,0)</f>
        <v>#N/A</v>
      </c>
      <c r="G4480" s="28"/>
      <c r="H4480" s="29" t="str">
        <f>IF(G4480=1,'ANEXO RP14'!$A$51,(IF(G4480=2,'ANEXO RP14'!$A$52,(IF(G4480=3,'ANEXO RP14'!$A$53,(IF(G4480=4,'ANEXO RP14'!$A$54,(IF(G4480=5,'ANEXO RP14'!$A$55,(IF(G4480=6,'ANEXO RP14'!$A$56,(IF(G4480=7,'ANEXO RP14'!$A$57,(IF(G4480=8,'ANEXO RP14'!$A$58,(IF(G4480=9,'ANEXO RP14'!$A$59,(IF(G4480=10,'ANEXO RP14'!$A$60,(IF(G4480=11,'ANEXO RP14'!$A$61,(IF(G4480=12,'ANEXO RP14'!$A$62,(IF(G4480=13,'ANEXO RP14'!$A$63,(IF(G4480=14,'ANEXO RP14'!$A$64,(IF(G4480=15,'ANEXO RP14'!$A$65,(IF(G4480=16,'ANEXO RP14'!$A$66," ")))))))))))))))))))))))))))))))</f>
        <v xml:space="preserve"> </v>
      </c>
      <c r="I4480" s="106"/>
      <c r="J4480" s="114"/>
      <c r="K4480" s="91"/>
    </row>
    <row r="4481" spans="1:11" s="30" customFormat="1" ht="41.25" customHeight="1" thickBot="1" x14ac:dyDescent="0.3">
      <c r="A4481" s="113"/>
      <c r="B4481" s="93"/>
      <c r="C4481" s="55"/>
      <c r="D4481" s="94" t="e">
        <f>VLOOKUP($C4480:$C$5004,$C$27:$D$5004,2,0)</f>
        <v>#N/A</v>
      </c>
      <c r="E4481" s="99"/>
      <c r="F4481" s="60" t="e">
        <f>VLOOKUP($E4481:$E$5004,'PLANO DE APLICAÇÃO'!$A$5:$B$1002,2,0)</f>
        <v>#N/A</v>
      </c>
      <c r="G4481" s="28"/>
      <c r="H4481" s="29" t="str">
        <f>IF(G4481=1,'ANEXO RP14'!$A$51,(IF(G4481=2,'ANEXO RP14'!$A$52,(IF(G4481=3,'ANEXO RP14'!$A$53,(IF(G4481=4,'ANEXO RP14'!$A$54,(IF(G4481=5,'ANEXO RP14'!$A$55,(IF(G4481=6,'ANEXO RP14'!$A$56,(IF(G4481=7,'ANEXO RP14'!$A$57,(IF(G4481=8,'ANEXO RP14'!$A$58,(IF(G4481=9,'ANEXO RP14'!$A$59,(IF(G4481=10,'ANEXO RP14'!$A$60,(IF(G4481=11,'ANEXO RP14'!$A$61,(IF(G4481=12,'ANEXO RP14'!$A$62,(IF(G4481=13,'ANEXO RP14'!$A$63,(IF(G4481=14,'ANEXO RP14'!$A$64,(IF(G4481=15,'ANEXO RP14'!$A$65,(IF(G4481=16,'ANEXO RP14'!$A$66," ")))))))))))))))))))))))))))))))</f>
        <v xml:space="preserve"> </v>
      </c>
      <c r="I4481" s="106"/>
      <c r="J4481" s="114"/>
      <c r="K4481" s="91"/>
    </row>
    <row r="4482" spans="1:11" s="30" customFormat="1" ht="41.25" customHeight="1" thickBot="1" x14ac:dyDescent="0.3">
      <c r="A4482" s="113"/>
      <c r="B4482" s="93"/>
      <c r="C4482" s="55"/>
      <c r="D4482" s="94" t="e">
        <f>VLOOKUP($C4481:$C$5004,$C$27:$D$5004,2,0)</f>
        <v>#N/A</v>
      </c>
      <c r="E4482" s="99"/>
      <c r="F4482" s="60" t="e">
        <f>VLOOKUP($E4482:$E$5004,'PLANO DE APLICAÇÃO'!$A$5:$B$1002,2,0)</f>
        <v>#N/A</v>
      </c>
      <c r="G4482" s="28"/>
      <c r="H4482" s="29" t="str">
        <f>IF(G4482=1,'ANEXO RP14'!$A$51,(IF(G4482=2,'ANEXO RP14'!$A$52,(IF(G4482=3,'ANEXO RP14'!$A$53,(IF(G4482=4,'ANEXO RP14'!$A$54,(IF(G4482=5,'ANEXO RP14'!$A$55,(IF(G4482=6,'ANEXO RP14'!$A$56,(IF(G4482=7,'ANEXO RP14'!$A$57,(IF(G4482=8,'ANEXO RP14'!$A$58,(IF(G4482=9,'ANEXO RP14'!$A$59,(IF(G4482=10,'ANEXO RP14'!$A$60,(IF(G4482=11,'ANEXO RP14'!$A$61,(IF(G4482=12,'ANEXO RP14'!$A$62,(IF(G4482=13,'ANEXO RP14'!$A$63,(IF(G4482=14,'ANEXO RP14'!$A$64,(IF(G4482=15,'ANEXO RP14'!$A$65,(IF(G4482=16,'ANEXO RP14'!$A$66," ")))))))))))))))))))))))))))))))</f>
        <v xml:space="preserve"> </v>
      </c>
      <c r="I4482" s="106"/>
      <c r="J4482" s="114"/>
      <c r="K4482" s="91"/>
    </row>
    <row r="4483" spans="1:11" s="30" customFormat="1" ht="41.25" customHeight="1" thickBot="1" x14ac:dyDescent="0.3">
      <c r="A4483" s="113"/>
      <c r="B4483" s="93"/>
      <c r="C4483" s="55"/>
      <c r="D4483" s="94" t="e">
        <f>VLOOKUP($C4482:$C$5004,$C$27:$D$5004,2,0)</f>
        <v>#N/A</v>
      </c>
      <c r="E4483" s="99"/>
      <c r="F4483" s="60" t="e">
        <f>VLOOKUP($E4483:$E$5004,'PLANO DE APLICAÇÃO'!$A$5:$B$1002,2,0)</f>
        <v>#N/A</v>
      </c>
      <c r="G4483" s="28"/>
      <c r="H4483" s="29" t="str">
        <f>IF(G4483=1,'ANEXO RP14'!$A$51,(IF(G4483=2,'ANEXO RP14'!$A$52,(IF(G4483=3,'ANEXO RP14'!$A$53,(IF(G4483=4,'ANEXO RP14'!$A$54,(IF(G4483=5,'ANEXO RP14'!$A$55,(IF(G4483=6,'ANEXO RP14'!$A$56,(IF(G4483=7,'ANEXO RP14'!$A$57,(IF(G4483=8,'ANEXO RP14'!$A$58,(IF(G4483=9,'ANEXO RP14'!$A$59,(IF(G4483=10,'ANEXO RP14'!$A$60,(IF(G4483=11,'ANEXO RP14'!$A$61,(IF(G4483=12,'ANEXO RP14'!$A$62,(IF(G4483=13,'ANEXO RP14'!$A$63,(IF(G4483=14,'ANEXO RP14'!$A$64,(IF(G4483=15,'ANEXO RP14'!$A$65,(IF(G4483=16,'ANEXO RP14'!$A$66," ")))))))))))))))))))))))))))))))</f>
        <v xml:space="preserve"> </v>
      </c>
      <c r="I4483" s="106"/>
      <c r="J4483" s="114"/>
      <c r="K4483" s="91"/>
    </row>
    <row r="4484" spans="1:11" s="30" customFormat="1" ht="41.25" customHeight="1" thickBot="1" x14ac:dyDescent="0.3">
      <c r="A4484" s="113"/>
      <c r="B4484" s="93"/>
      <c r="C4484" s="55"/>
      <c r="D4484" s="94" t="e">
        <f>VLOOKUP($C4483:$C$5004,$C$27:$D$5004,2,0)</f>
        <v>#N/A</v>
      </c>
      <c r="E4484" s="99"/>
      <c r="F4484" s="60" t="e">
        <f>VLOOKUP($E4484:$E$5004,'PLANO DE APLICAÇÃO'!$A$5:$B$1002,2,0)</f>
        <v>#N/A</v>
      </c>
      <c r="G4484" s="28"/>
      <c r="H4484" s="29" t="str">
        <f>IF(G4484=1,'ANEXO RP14'!$A$51,(IF(G4484=2,'ANEXO RP14'!$A$52,(IF(G4484=3,'ANEXO RP14'!$A$53,(IF(G4484=4,'ANEXO RP14'!$A$54,(IF(G4484=5,'ANEXO RP14'!$A$55,(IF(G4484=6,'ANEXO RP14'!$A$56,(IF(G4484=7,'ANEXO RP14'!$A$57,(IF(G4484=8,'ANEXO RP14'!$A$58,(IF(G4484=9,'ANEXO RP14'!$A$59,(IF(G4484=10,'ANEXO RP14'!$A$60,(IF(G4484=11,'ANEXO RP14'!$A$61,(IF(G4484=12,'ANEXO RP14'!$A$62,(IF(G4484=13,'ANEXO RP14'!$A$63,(IF(G4484=14,'ANEXO RP14'!$A$64,(IF(G4484=15,'ANEXO RP14'!$A$65,(IF(G4484=16,'ANEXO RP14'!$A$66," ")))))))))))))))))))))))))))))))</f>
        <v xml:space="preserve"> </v>
      </c>
      <c r="I4484" s="106"/>
      <c r="J4484" s="114"/>
      <c r="K4484" s="91"/>
    </row>
    <row r="4485" spans="1:11" s="30" customFormat="1" ht="41.25" customHeight="1" thickBot="1" x14ac:dyDescent="0.3">
      <c r="A4485" s="113"/>
      <c r="B4485" s="93"/>
      <c r="C4485" s="55"/>
      <c r="D4485" s="94" t="e">
        <f>VLOOKUP($C4484:$C$5004,$C$27:$D$5004,2,0)</f>
        <v>#N/A</v>
      </c>
      <c r="E4485" s="99"/>
      <c r="F4485" s="60" t="e">
        <f>VLOOKUP($E4485:$E$5004,'PLANO DE APLICAÇÃO'!$A$5:$B$1002,2,0)</f>
        <v>#N/A</v>
      </c>
      <c r="G4485" s="28"/>
      <c r="H4485" s="29" t="str">
        <f>IF(G4485=1,'ANEXO RP14'!$A$51,(IF(G4485=2,'ANEXO RP14'!$A$52,(IF(G4485=3,'ANEXO RP14'!$A$53,(IF(G4485=4,'ANEXO RP14'!$A$54,(IF(G4485=5,'ANEXO RP14'!$A$55,(IF(G4485=6,'ANEXO RP14'!$A$56,(IF(G4485=7,'ANEXO RP14'!$A$57,(IF(G4485=8,'ANEXO RP14'!$A$58,(IF(G4485=9,'ANEXO RP14'!$A$59,(IF(G4485=10,'ANEXO RP14'!$A$60,(IF(G4485=11,'ANEXO RP14'!$A$61,(IF(G4485=12,'ANEXO RP14'!$A$62,(IF(G4485=13,'ANEXO RP14'!$A$63,(IF(G4485=14,'ANEXO RP14'!$A$64,(IF(G4485=15,'ANEXO RP14'!$A$65,(IF(G4485=16,'ANEXO RP14'!$A$66," ")))))))))))))))))))))))))))))))</f>
        <v xml:space="preserve"> </v>
      </c>
      <c r="I4485" s="106"/>
      <c r="J4485" s="114"/>
      <c r="K4485" s="91"/>
    </row>
    <row r="4486" spans="1:11" s="30" customFormat="1" ht="41.25" customHeight="1" thickBot="1" x14ac:dyDescent="0.3">
      <c r="A4486" s="113"/>
      <c r="B4486" s="93"/>
      <c r="C4486" s="55"/>
      <c r="D4486" s="94" t="e">
        <f>VLOOKUP($C4485:$C$5004,$C$27:$D$5004,2,0)</f>
        <v>#N/A</v>
      </c>
      <c r="E4486" s="99"/>
      <c r="F4486" s="60" t="e">
        <f>VLOOKUP($E4486:$E$5004,'PLANO DE APLICAÇÃO'!$A$5:$B$1002,2,0)</f>
        <v>#N/A</v>
      </c>
      <c r="G4486" s="28"/>
      <c r="H4486" s="29" t="str">
        <f>IF(G4486=1,'ANEXO RP14'!$A$51,(IF(G4486=2,'ANEXO RP14'!$A$52,(IF(G4486=3,'ANEXO RP14'!$A$53,(IF(G4486=4,'ANEXO RP14'!$A$54,(IF(G4486=5,'ANEXO RP14'!$A$55,(IF(G4486=6,'ANEXO RP14'!$A$56,(IF(G4486=7,'ANEXO RP14'!$A$57,(IF(G4486=8,'ANEXO RP14'!$A$58,(IF(G4486=9,'ANEXO RP14'!$A$59,(IF(G4486=10,'ANEXO RP14'!$A$60,(IF(G4486=11,'ANEXO RP14'!$A$61,(IF(G4486=12,'ANEXO RP14'!$A$62,(IF(G4486=13,'ANEXO RP14'!$A$63,(IF(G4486=14,'ANEXO RP14'!$A$64,(IF(G4486=15,'ANEXO RP14'!$A$65,(IF(G4486=16,'ANEXO RP14'!$A$66," ")))))))))))))))))))))))))))))))</f>
        <v xml:space="preserve"> </v>
      </c>
      <c r="I4486" s="106"/>
      <c r="J4486" s="114"/>
      <c r="K4486" s="91"/>
    </row>
    <row r="4487" spans="1:11" s="30" customFormat="1" ht="41.25" customHeight="1" thickBot="1" x14ac:dyDescent="0.3">
      <c r="A4487" s="113"/>
      <c r="B4487" s="93"/>
      <c r="C4487" s="55"/>
      <c r="D4487" s="94" t="e">
        <f>VLOOKUP($C4486:$C$5004,$C$27:$D$5004,2,0)</f>
        <v>#N/A</v>
      </c>
      <c r="E4487" s="99"/>
      <c r="F4487" s="60" t="e">
        <f>VLOOKUP($E4487:$E$5004,'PLANO DE APLICAÇÃO'!$A$5:$B$1002,2,0)</f>
        <v>#N/A</v>
      </c>
      <c r="G4487" s="28"/>
      <c r="H4487" s="29" t="str">
        <f>IF(G4487=1,'ANEXO RP14'!$A$51,(IF(G4487=2,'ANEXO RP14'!$A$52,(IF(G4487=3,'ANEXO RP14'!$A$53,(IF(G4487=4,'ANEXO RP14'!$A$54,(IF(G4487=5,'ANEXO RP14'!$A$55,(IF(G4487=6,'ANEXO RP14'!$A$56,(IF(G4487=7,'ANEXO RP14'!$A$57,(IF(G4487=8,'ANEXO RP14'!$A$58,(IF(G4487=9,'ANEXO RP14'!$A$59,(IF(G4487=10,'ANEXO RP14'!$A$60,(IF(G4487=11,'ANEXO RP14'!$A$61,(IF(G4487=12,'ANEXO RP14'!$A$62,(IF(G4487=13,'ANEXO RP14'!$A$63,(IF(G4487=14,'ANEXO RP14'!$A$64,(IF(G4487=15,'ANEXO RP14'!$A$65,(IF(G4487=16,'ANEXO RP14'!$A$66," ")))))))))))))))))))))))))))))))</f>
        <v xml:space="preserve"> </v>
      </c>
      <c r="I4487" s="106"/>
      <c r="J4487" s="114"/>
      <c r="K4487" s="91"/>
    </row>
    <row r="4488" spans="1:11" s="30" customFormat="1" ht="41.25" customHeight="1" thickBot="1" x14ac:dyDescent="0.3">
      <c r="A4488" s="113"/>
      <c r="B4488" s="93"/>
      <c r="C4488" s="55"/>
      <c r="D4488" s="94" t="e">
        <f>VLOOKUP($C4487:$C$5004,$C$27:$D$5004,2,0)</f>
        <v>#N/A</v>
      </c>
      <c r="E4488" s="99"/>
      <c r="F4488" s="60" t="e">
        <f>VLOOKUP($E4488:$E$5004,'PLANO DE APLICAÇÃO'!$A$5:$B$1002,2,0)</f>
        <v>#N/A</v>
      </c>
      <c r="G4488" s="28"/>
      <c r="H4488" s="29" t="str">
        <f>IF(G4488=1,'ANEXO RP14'!$A$51,(IF(G4488=2,'ANEXO RP14'!$A$52,(IF(G4488=3,'ANEXO RP14'!$A$53,(IF(G4488=4,'ANEXO RP14'!$A$54,(IF(G4488=5,'ANEXO RP14'!$A$55,(IF(G4488=6,'ANEXO RP14'!$A$56,(IF(G4488=7,'ANEXO RP14'!$A$57,(IF(G4488=8,'ANEXO RP14'!$A$58,(IF(G4488=9,'ANEXO RP14'!$A$59,(IF(G4488=10,'ANEXO RP14'!$A$60,(IF(G4488=11,'ANEXO RP14'!$A$61,(IF(G4488=12,'ANEXO RP14'!$A$62,(IF(G4488=13,'ANEXO RP14'!$A$63,(IF(G4488=14,'ANEXO RP14'!$A$64,(IF(G4488=15,'ANEXO RP14'!$A$65,(IF(G4488=16,'ANEXO RP14'!$A$66," ")))))))))))))))))))))))))))))))</f>
        <v xml:space="preserve"> </v>
      </c>
      <c r="I4488" s="106"/>
      <c r="J4488" s="114"/>
      <c r="K4488" s="91"/>
    </row>
    <row r="4489" spans="1:11" s="30" customFormat="1" ht="41.25" customHeight="1" thickBot="1" x14ac:dyDescent="0.3">
      <c r="A4489" s="113"/>
      <c r="B4489" s="93"/>
      <c r="C4489" s="55"/>
      <c r="D4489" s="94" t="e">
        <f>VLOOKUP($C4488:$C$5004,$C$27:$D$5004,2,0)</f>
        <v>#N/A</v>
      </c>
      <c r="E4489" s="99"/>
      <c r="F4489" s="60" t="e">
        <f>VLOOKUP($E4489:$E$5004,'PLANO DE APLICAÇÃO'!$A$5:$B$1002,2,0)</f>
        <v>#N/A</v>
      </c>
      <c r="G4489" s="28"/>
      <c r="H4489" s="29" t="str">
        <f>IF(G4489=1,'ANEXO RP14'!$A$51,(IF(G4489=2,'ANEXO RP14'!$A$52,(IF(G4489=3,'ANEXO RP14'!$A$53,(IF(G4489=4,'ANEXO RP14'!$A$54,(IF(G4489=5,'ANEXO RP14'!$A$55,(IF(G4489=6,'ANEXO RP14'!$A$56,(IF(G4489=7,'ANEXO RP14'!$A$57,(IF(G4489=8,'ANEXO RP14'!$A$58,(IF(G4489=9,'ANEXO RP14'!$A$59,(IF(G4489=10,'ANEXO RP14'!$A$60,(IF(G4489=11,'ANEXO RP14'!$A$61,(IF(G4489=12,'ANEXO RP14'!$A$62,(IF(G4489=13,'ANEXO RP14'!$A$63,(IF(G4489=14,'ANEXO RP14'!$A$64,(IF(G4489=15,'ANEXO RP14'!$A$65,(IF(G4489=16,'ANEXO RP14'!$A$66," ")))))))))))))))))))))))))))))))</f>
        <v xml:space="preserve"> </v>
      </c>
      <c r="I4489" s="106"/>
      <c r="J4489" s="114"/>
      <c r="K4489" s="91"/>
    </row>
    <row r="4490" spans="1:11" s="30" customFormat="1" ht="41.25" customHeight="1" thickBot="1" x14ac:dyDescent="0.3">
      <c r="A4490" s="113"/>
      <c r="B4490" s="93"/>
      <c r="C4490" s="55"/>
      <c r="D4490" s="94" t="e">
        <f>VLOOKUP($C4489:$C$5004,$C$27:$D$5004,2,0)</f>
        <v>#N/A</v>
      </c>
      <c r="E4490" s="99"/>
      <c r="F4490" s="60" t="e">
        <f>VLOOKUP($E4490:$E$5004,'PLANO DE APLICAÇÃO'!$A$5:$B$1002,2,0)</f>
        <v>#N/A</v>
      </c>
      <c r="G4490" s="28"/>
      <c r="H4490" s="29" t="str">
        <f>IF(G4490=1,'ANEXO RP14'!$A$51,(IF(G4490=2,'ANEXO RP14'!$A$52,(IF(G4490=3,'ANEXO RP14'!$A$53,(IF(G4490=4,'ANEXO RP14'!$A$54,(IF(G4490=5,'ANEXO RP14'!$A$55,(IF(G4490=6,'ANEXO RP14'!$A$56,(IF(G4490=7,'ANEXO RP14'!$A$57,(IF(G4490=8,'ANEXO RP14'!$A$58,(IF(G4490=9,'ANEXO RP14'!$A$59,(IF(G4490=10,'ANEXO RP14'!$A$60,(IF(G4490=11,'ANEXO RP14'!$A$61,(IF(G4490=12,'ANEXO RP14'!$A$62,(IF(G4490=13,'ANEXO RP14'!$A$63,(IF(G4490=14,'ANEXO RP14'!$A$64,(IF(G4490=15,'ANEXO RP14'!$A$65,(IF(G4490=16,'ANEXO RP14'!$A$66," ")))))))))))))))))))))))))))))))</f>
        <v xml:space="preserve"> </v>
      </c>
      <c r="I4490" s="106"/>
      <c r="J4490" s="114"/>
      <c r="K4490" s="91"/>
    </row>
    <row r="4491" spans="1:11" s="30" customFormat="1" ht="41.25" customHeight="1" thickBot="1" x14ac:dyDescent="0.3">
      <c r="A4491" s="113"/>
      <c r="B4491" s="93"/>
      <c r="C4491" s="55"/>
      <c r="D4491" s="94" t="e">
        <f>VLOOKUP($C4490:$C$5004,$C$27:$D$5004,2,0)</f>
        <v>#N/A</v>
      </c>
      <c r="E4491" s="99"/>
      <c r="F4491" s="60" t="e">
        <f>VLOOKUP($E4491:$E$5004,'PLANO DE APLICAÇÃO'!$A$5:$B$1002,2,0)</f>
        <v>#N/A</v>
      </c>
      <c r="G4491" s="28"/>
      <c r="H4491" s="29" t="str">
        <f>IF(G4491=1,'ANEXO RP14'!$A$51,(IF(G4491=2,'ANEXO RP14'!$A$52,(IF(G4491=3,'ANEXO RP14'!$A$53,(IF(G4491=4,'ANEXO RP14'!$A$54,(IF(G4491=5,'ANEXO RP14'!$A$55,(IF(G4491=6,'ANEXO RP14'!$A$56,(IF(G4491=7,'ANEXO RP14'!$A$57,(IF(G4491=8,'ANEXO RP14'!$A$58,(IF(G4491=9,'ANEXO RP14'!$A$59,(IF(G4491=10,'ANEXO RP14'!$A$60,(IF(G4491=11,'ANEXO RP14'!$A$61,(IF(G4491=12,'ANEXO RP14'!$A$62,(IF(G4491=13,'ANEXO RP14'!$A$63,(IF(G4491=14,'ANEXO RP14'!$A$64,(IF(G4491=15,'ANEXO RP14'!$A$65,(IF(G4491=16,'ANEXO RP14'!$A$66," ")))))))))))))))))))))))))))))))</f>
        <v xml:space="preserve"> </v>
      </c>
      <c r="I4491" s="106"/>
      <c r="J4491" s="114"/>
      <c r="K4491" s="91"/>
    </row>
    <row r="4492" spans="1:11" s="30" customFormat="1" ht="41.25" customHeight="1" thickBot="1" x14ac:dyDescent="0.3">
      <c r="A4492" s="113"/>
      <c r="B4492" s="93"/>
      <c r="C4492" s="55"/>
      <c r="D4492" s="94" t="e">
        <f>VLOOKUP($C4491:$C$5004,$C$27:$D$5004,2,0)</f>
        <v>#N/A</v>
      </c>
      <c r="E4492" s="99"/>
      <c r="F4492" s="60" t="e">
        <f>VLOOKUP($E4492:$E$5004,'PLANO DE APLICAÇÃO'!$A$5:$B$1002,2,0)</f>
        <v>#N/A</v>
      </c>
      <c r="G4492" s="28"/>
      <c r="H4492" s="29" t="str">
        <f>IF(G4492=1,'ANEXO RP14'!$A$51,(IF(G4492=2,'ANEXO RP14'!$A$52,(IF(G4492=3,'ANEXO RP14'!$A$53,(IF(G4492=4,'ANEXO RP14'!$A$54,(IF(G4492=5,'ANEXO RP14'!$A$55,(IF(G4492=6,'ANEXO RP14'!$A$56,(IF(G4492=7,'ANEXO RP14'!$A$57,(IF(G4492=8,'ANEXO RP14'!$A$58,(IF(G4492=9,'ANEXO RP14'!$A$59,(IF(G4492=10,'ANEXO RP14'!$A$60,(IF(G4492=11,'ANEXO RP14'!$A$61,(IF(G4492=12,'ANEXO RP14'!$A$62,(IF(G4492=13,'ANEXO RP14'!$A$63,(IF(G4492=14,'ANEXO RP14'!$A$64,(IF(G4492=15,'ANEXO RP14'!$A$65,(IF(G4492=16,'ANEXO RP14'!$A$66," ")))))))))))))))))))))))))))))))</f>
        <v xml:space="preserve"> </v>
      </c>
      <c r="I4492" s="106"/>
      <c r="J4492" s="114"/>
      <c r="K4492" s="91"/>
    </row>
    <row r="4493" spans="1:11" s="30" customFormat="1" ht="41.25" customHeight="1" thickBot="1" x14ac:dyDescent="0.3">
      <c r="A4493" s="113"/>
      <c r="B4493" s="93"/>
      <c r="C4493" s="55"/>
      <c r="D4493" s="94" t="e">
        <f>VLOOKUP($C4492:$C$5004,$C$27:$D$5004,2,0)</f>
        <v>#N/A</v>
      </c>
      <c r="E4493" s="99"/>
      <c r="F4493" s="60" t="e">
        <f>VLOOKUP($E4493:$E$5004,'PLANO DE APLICAÇÃO'!$A$5:$B$1002,2,0)</f>
        <v>#N/A</v>
      </c>
      <c r="G4493" s="28"/>
      <c r="H4493" s="29" t="str">
        <f>IF(G4493=1,'ANEXO RP14'!$A$51,(IF(G4493=2,'ANEXO RP14'!$A$52,(IF(G4493=3,'ANEXO RP14'!$A$53,(IF(G4493=4,'ANEXO RP14'!$A$54,(IF(G4493=5,'ANEXO RP14'!$A$55,(IF(G4493=6,'ANEXO RP14'!$A$56,(IF(G4493=7,'ANEXO RP14'!$A$57,(IF(G4493=8,'ANEXO RP14'!$A$58,(IF(G4493=9,'ANEXO RP14'!$A$59,(IF(G4493=10,'ANEXO RP14'!$A$60,(IF(G4493=11,'ANEXO RP14'!$A$61,(IF(G4493=12,'ANEXO RP14'!$A$62,(IF(G4493=13,'ANEXO RP14'!$A$63,(IF(G4493=14,'ANEXO RP14'!$A$64,(IF(G4493=15,'ANEXO RP14'!$A$65,(IF(G4493=16,'ANEXO RP14'!$A$66," ")))))))))))))))))))))))))))))))</f>
        <v xml:space="preserve"> </v>
      </c>
      <c r="I4493" s="106"/>
      <c r="J4493" s="114"/>
      <c r="K4493" s="91"/>
    </row>
    <row r="4494" spans="1:11" s="30" customFormat="1" ht="41.25" customHeight="1" thickBot="1" x14ac:dyDescent="0.3">
      <c r="A4494" s="113"/>
      <c r="B4494" s="93"/>
      <c r="C4494" s="55"/>
      <c r="D4494" s="94" t="e">
        <f>VLOOKUP($C4493:$C$5004,$C$27:$D$5004,2,0)</f>
        <v>#N/A</v>
      </c>
      <c r="E4494" s="99"/>
      <c r="F4494" s="60" t="e">
        <f>VLOOKUP($E4494:$E$5004,'PLANO DE APLICAÇÃO'!$A$5:$B$1002,2,0)</f>
        <v>#N/A</v>
      </c>
      <c r="G4494" s="28"/>
      <c r="H4494" s="29" t="str">
        <f>IF(G4494=1,'ANEXO RP14'!$A$51,(IF(G4494=2,'ANEXO RP14'!$A$52,(IF(G4494=3,'ANEXO RP14'!$A$53,(IF(G4494=4,'ANEXO RP14'!$A$54,(IF(G4494=5,'ANEXO RP14'!$A$55,(IF(G4494=6,'ANEXO RP14'!$A$56,(IF(G4494=7,'ANEXO RP14'!$A$57,(IF(G4494=8,'ANEXO RP14'!$A$58,(IF(G4494=9,'ANEXO RP14'!$A$59,(IF(G4494=10,'ANEXO RP14'!$A$60,(IF(G4494=11,'ANEXO RP14'!$A$61,(IF(G4494=12,'ANEXO RP14'!$A$62,(IF(G4494=13,'ANEXO RP14'!$A$63,(IF(G4494=14,'ANEXO RP14'!$A$64,(IF(G4494=15,'ANEXO RP14'!$A$65,(IF(G4494=16,'ANEXO RP14'!$A$66," ")))))))))))))))))))))))))))))))</f>
        <v xml:space="preserve"> </v>
      </c>
      <c r="I4494" s="106"/>
      <c r="J4494" s="114"/>
      <c r="K4494" s="91"/>
    </row>
    <row r="4495" spans="1:11" s="30" customFormat="1" ht="41.25" customHeight="1" thickBot="1" x14ac:dyDescent="0.3">
      <c r="A4495" s="113"/>
      <c r="B4495" s="93"/>
      <c r="C4495" s="55"/>
      <c r="D4495" s="94" t="e">
        <f>VLOOKUP($C4494:$C$5004,$C$27:$D$5004,2,0)</f>
        <v>#N/A</v>
      </c>
      <c r="E4495" s="99"/>
      <c r="F4495" s="60" t="e">
        <f>VLOOKUP($E4495:$E$5004,'PLANO DE APLICAÇÃO'!$A$5:$B$1002,2,0)</f>
        <v>#N/A</v>
      </c>
      <c r="G4495" s="28"/>
      <c r="H4495" s="29" t="str">
        <f>IF(G4495=1,'ANEXO RP14'!$A$51,(IF(G4495=2,'ANEXO RP14'!$A$52,(IF(G4495=3,'ANEXO RP14'!$A$53,(IF(G4495=4,'ANEXO RP14'!$A$54,(IF(G4495=5,'ANEXO RP14'!$A$55,(IF(G4495=6,'ANEXO RP14'!$A$56,(IF(G4495=7,'ANEXO RP14'!$A$57,(IF(G4495=8,'ANEXO RP14'!$A$58,(IF(G4495=9,'ANEXO RP14'!$A$59,(IF(G4495=10,'ANEXO RP14'!$A$60,(IF(G4495=11,'ANEXO RP14'!$A$61,(IF(G4495=12,'ANEXO RP14'!$A$62,(IF(G4495=13,'ANEXO RP14'!$A$63,(IF(G4495=14,'ANEXO RP14'!$A$64,(IF(G4495=15,'ANEXO RP14'!$A$65,(IF(G4495=16,'ANEXO RP14'!$A$66," ")))))))))))))))))))))))))))))))</f>
        <v xml:space="preserve"> </v>
      </c>
      <c r="I4495" s="106"/>
      <c r="J4495" s="114"/>
      <c r="K4495" s="91"/>
    </row>
    <row r="4496" spans="1:11" s="30" customFormat="1" ht="41.25" customHeight="1" thickBot="1" x14ac:dyDescent="0.3">
      <c r="A4496" s="113"/>
      <c r="B4496" s="93"/>
      <c r="C4496" s="55"/>
      <c r="D4496" s="94" t="e">
        <f>VLOOKUP($C4495:$C$5004,$C$27:$D$5004,2,0)</f>
        <v>#N/A</v>
      </c>
      <c r="E4496" s="99"/>
      <c r="F4496" s="60" t="e">
        <f>VLOOKUP($E4496:$E$5004,'PLANO DE APLICAÇÃO'!$A$5:$B$1002,2,0)</f>
        <v>#N/A</v>
      </c>
      <c r="G4496" s="28"/>
      <c r="H4496" s="29" t="str">
        <f>IF(G4496=1,'ANEXO RP14'!$A$51,(IF(G4496=2,'ANEXO RP14'!$A$52,(IF(G4496=3,'ANEXO RP14'!$A$53,(IF(G4496=4,'ANEXO RP14'!$A$54,(IF(G4496=5,'ANEXO RP14'!$A$55,(IF(G4496=6,'ANEXO RP14'!$A$56,(IF(G4496=7,'ANEXO RP14'!$A$57,(IF(G4496=8,'ANEXO RP14'!$A$58,(IF(G4496=9,'ANEXO RP14'!$A$59,(IF(G4496=10,'ANEXO RP14'!$A$60,(IF(G4496=11,'ANEXO RP14'!$A$61,(IF(G4496=12,'ANEXO RP14'!$A$62,(IF(G4496=13,'ANEXO RP14'!$A$63,(IF(G4496=14,'ANEXO RP14'!$A$64,(IF(G4496=15,'ANEXO RP14'!$A$65,(IF(G4496=16,'ANEXO RP14'!$A$66," ")))))))))))))))))))))))))))))))</f>
        <v xml:space="preserve"> </v>
      </c>
      <c r="I4496" s="106"/>
      <c r="J4496" s="114"/>
      <c r="K4496" s="91"/>
    </row>
    <row r="4497" spans="1:11" s="30" customFormat="1" ht="41.25" customHeight="1" thickBot="1" x14ac:dyDescent="0.3">
      <c r="A4497" s="113"/>
      <c r="B4497" s="93"/>
      <c r="C4497" s="55"/>
      <c r="D4497" s="94" t="e">
        <f>VLOOKUP($C4496:$C$5004,$C$27:$D$5004,2,0)</f>
        <v>#N/A</v>
      </c>
      <c r="E4497" s="99"/>
      <c r="F4497" s="60" t="e">
        <f>VLOOKUP($E4497:$E$5004,'PLANO DE APLICAÇÃO'!$A$5:$B$1002,2,0)</f>
        <v>#N/A</v>
      </c>
      <c r="G4497" s="28"/>
      <c r="H4497" s="29" t="str">
        <f>IF(G4497=1,'ANEXO RP14'!$A$51,(IF(G4497=2,'ANEXO RP14'!$A$52,(IF(G4497=3,'ANEXO RP14'!$A$53,(IF(G4497=4,'ANEXO RP14'!$A$54,(IF(G4497=5,'ANEXO RP14'!$A$55,(IF(G4497=6,'ANEXO RP14'!$A$56,(IF(G4497=7,'ANEXO RP14'!$A$57,(IF(G4497=8,'ANEXO RP14'!$A$58,(IF(G4497=9,'ANEXO RP14'!$A$59,(IF(G4497=10,'ANEXO RP14'!$A$60,(IF(G4497=11,'ANEXO RP14'!$A$61,(IF(G4497=12,'ANEXO RP14'!$A$62,(IF(G4497=13,'ANEXO RP14'!$A$63,(IF(G4497=14,'ANEXO RP14'!$A$64,(IF(G4497=15,'ANEXO RP14'!$A$65,(IF(G4497=16,'ANEXO RP14'!$A$66," ")))))))))))))))))))))))))))))))</f>
        <v xml:space="preserve"> </v>
      </c>
      <c r="I4497" s="106"/>
      <c r="J4497" s="114"/>
      <c r="K4497" s="91"/>
    </row>
    <row r="4498" spans="1:11" s="30" customFormat="1" ht="41.25" customHeight="1" thickBot="1" x14ac:dyDescent="0.3">
      <c r="A4498" s="113"/>
      <c r="B4498" s="93"/>
      <c r="C4498" s="55"/>
      <c r="D4498" s="94" t="e">
        <f>VLOOKUP($C4497:$C$5004,$C$27:$D$5004,2,0)</f>
        <v>#N/A</v>
      </c>
      <c r="E4498" s="99"/>
      <c r="F4498" s="60" t="e">
        <f>VLOOKUP($E4498:$E$5004,'PLANO DE APLICAÇÃO'!$A$5:$B$1002,2,0)</f>
        <v>#N/A</v>
      </c>
      <c r="G4498" s="28"/>
      <c r="H4498" s="29" t="str">
        <f>IF(G4498=1,'ANEXO RP14'!$A$51,(IF(G4498=2,'ANEXO RP14'!$A$52,(IF(G4498=3,'ANEXO RP14'!$A$53,(IF(G4498=4,'ANEXO RP14'!$A$54,(IF(G4498=5,'ANEXO RP14'!$A$55,(IF(G4498=6,'ANEXO RP14'!$A$56,(IF(G4498=7,'ANEXO RP14'!$A$57,(IF(G4498=8,'ANEXO RP14'!$A$58,(IF(G4498=9,'ANEXO RP14'!$A$59,(IF(G4498=10,'ANEXO RP14'!$A$60,(IF(G4498=11,'ANEXO RP14'!$A$61,(IF(G4498=12,'ANEXO RP14'!$A$62,(IF(G4498=13,'ANEXO RP14'!$A$63,(IF(G4498=14,'ANEXO RP14'!$A$64,(IF(G4498=15,'ANEXO RP14'!$A$65,(IF(G4498=16,'ANEXO RP14'!$A$66," ")))))))))))))))))))))))))))))))</f>
        <v xml:space="preserve"> </v>
      </c>
      <c r="I4498" s="106"/>
      <c r="J4498" s="114"/>
      <c r="K4498" s="91"/>
    </row>
    <row r="4499" spans="1:11" s="30" customFormat="1" ht="41.25" customHeight="1" thickBot="1" x14ac:dyDescent="0.3">
      <c r="A4499" s="113"/>
      <c r="B4499" s="93"/>
      <c r="C4499" s="55"/>
      <c r="D4499" s="94" t="e">
        <f>VLOOKUP($C4498:$C$5004,$C$27:$D$5004,2,0)</f>
        <v>#N/A</v>
      </c>
      <c r="E4499" s="99"/>
      <c r="F4499" s="60" t="e">
        <f>VLOOKUP($E4499:$E$5004,'PLANO DE APLICAÇÃO'!$A$5:$B$1002,2,0)</f>
        <v>#N/A</v>
      </c>
      <c r="G4499" s="28"/>
      <c r="H4499" s="29" t="str">
        <f>IF(G4499=1,'ANEXO RP14'!$A$51,(IF(G4499=2,'ANEXO RP14'!$A$52,(IF(G4499=3,'ANEXO RP14'!$A$53,(IF(G4499=4,'ANEXO RP14'!$A$54,(IF(G4499=5,'ANEXO RP14'!$A$55,(IF(G4499=6,'ANEXO RP14'!$A$56,(IF(G4499=7,'ANEXO RP14'!$A$57,(IF(G4499=8,'ANEXO RP14'!$A$58,(IF(G4499=9,'ANEXO RP14'!$A$59,(IF(G4499=10,'ANEXO RP14'!$A$60,(IF(G4499=11,'ANEXO RP14'!$A$61,(IF(G4499=12,'ANEXO RP14'!$A$62,(IF(G4499=13,'ANEXO RP14'!$A$63,(IF(G4499=14,'ANEXO RP14'!$A$64,(IF(G4499=15,'ANEXO RP14'!$A$65,(IF(G4499=16,'ANEXO RP14'!$A$66," ")))))))))))))))))))))))))))))))</f>
        <v xml:space="preserve"> </v>
      </c>
      <c r="I4499" s="106"/>
      <c r="J4499" s="114"/>
      <c r="K4499" s="91"/>
    </row>
    <row r="4500" spans="1:11" s="30" customFormat="1" ht="41.25" customHeight="1" thickBot="1" x14ac:dyDescent="0.3">
      <c r="A4500" s="113"/>
      <c r="B4500" s="93"/>
      <c r="C4500" s="55"/>
      <c r="D4500" s="94" t="e">
        <f>VLOOKUP($C4499:$C$5004,$C$27:$D$5004,2,0)</f>
        <v>#N/A</v>
      </c>
      <c r="E4500" s="99"/>
      <c r="F4500" s="60" t="e">
        <f>VLOOKUP($E4500:$E$5004,'PLANO DE APLICAÇÃO'!$A$5:$B$1002,2,0)</f>
        <v>#N/A</v>
      </c>
      <c r="G4500" s="28"/>
      <c r="H4500" s="29" t="str">
        <f>IF(G4500=1,'ANEXO RP14'!$A$51,(IF(G4500=2,'ANEXO RP14'!$A$52,(IF(G4500=3,'ANEXO RP14'!$A$53,(IF(G4500=4,'ANEXO RP14'!$A$54,(IF(G4500=5,'ANEXO RP14'!$A$55,(IF(G4500=6,'ANEXO RP14'!$A$56,(IF(G4500=7,'ANEXO RP14'!$A$57,(IF(G4500=8,'ANEXO RP14'!$A$58,(IF(G4500=9,'ANEXO RP14'!$A$59,(IF(G4500=10,'ANEXO RP14'!$A$60,(IF(G4500=11,'ANEXO RP14'!$A$61,(IF(G4500=12,'ANEXO RP14'!$A$62,(IF(G4500=13,'ANEXO RP14'!$A$63,(IF(G4500=14,'ANEXO RP14'!$A$64,(IF(G4500=15,'ANEXO RP14'!$A$65,(IF(G4500=16,'ANEXO RP14'!$A$66," ")))))))))))))))))))))))))))))))</f>
        <v xml:space="preserve"> </v>
      </c>
      <c r="I4500" s="106"/>
      <c r="J4500" s="114"/>
      <c r="K4500" s="91"/>
    </row>
    <row r="4501" spans="1:11" s="30" customFormat="1" ht="41.25" customHeight="1" thickBot="1" x14ac:dyDescent="0.3">
      <c r="A4501" s="113"/>
      <c r="B4501" s="93"/>
      <c r="C4501" s="55"/>
      <c r="D4501" s="94" t="e">
        <f>VLOOKUP($C4500:$C$5004,$C$27:$D$5004,2,0)</f>
        <v>#N/A</v>
      </c>
      <c r="E4501" s="99"/>
      <c r="F4501" s="60" t="e">
        <f>VLOOKUP($E4501:$E$5004,'PLANO DE APLICAÇÃO'!$A$5:$B$1002,2,0)</f>
        <v>#N/A</v>
      </c>
      <c r="G4501" s="28"/>
      <c r="H4501" s="29" t="str">
        <f>IF(G4501=1,'ANEXO RP14'!$A$51,(IF(G4501=2,'ANEXO RP14'!$A$52,(IF(G4501=3,'ANEXO RP14'!$A$53,(IF(G4501=4,'ANEXO RP14'!$A$54,(IF(G4501=5,'ANEXO RP14'!$A$55,(IF(G4501=6,'ANEXO RP14'!$A$56,(IF(G4501=7,'ANEXO RP14'!$A$57,(IF(G4501=8,'ANEXO RP14'!$A$58,(IF(G4501=9,'ANEXO RP14'!$A$59,(IF(G4501=10,'ANEXO RP14'!$A$60,(IF(G4501=11,'ANEXO RP14'!$A$61,(IF(G4501=12,'ANEXO RP14'!$A$62,(IF(G4501=13,'ANEXO RP14'!$A$63,(IF(G4501=14,'ANEXO RP14'!$A$64,(IF(G4501=15,'ANEXO RP14'!$A$65,(IF(G4501=16,'ANEXO RP14'!$A$66," ")))))))))))))))))))))))))))))))</f>
        <v xml:space="preserve"> </v>
      </c>
      <c r="I4501" s="106"/>
      <c r="J4501" s="114"/>
      <c r="K4501" s="91"/>
    </row>
    <row r="4502" spans="1:11" s="30" customFormat="1" ht="41.25" customHeight="1" thickBot="1" x14ac:dyDescent="0.3">
      <c r="A4502" s="113"/>
      <c r="B4502" s="93"/>
      <c r="C4502" s="55"/>
      <c r="D4502" s="94" t="e">
        <f>VLOOKUP($C4501:$C$5004,$C$27:$D$5004,2,0)</f>
        <v>#N/A</v>
      </c>
      <c r="E4502" s="99"/>
      <c r="F4502" s="60" t="e">
        <f>VLOOKUP($E4502:$E$5004,'PLANO DE APLICAÇÃO'!$A$5:$B$1002,2,0)</f>
        <v>#N/A</v>
      </c>
      <c r="G4502" s="28"/>
      <c r="H4502" s="29" t="str">
        <f>IF(G4502=1,'ANEXO RP14'!$A$51,(IF(G4502=2,'ANEXO RP14'!$A$52,(IF(G4502=3,'ANEXO RP14'!$A$53,(IF(G4502=4,'ANEXO RP14'!$A$54,(IF(G4502=5,'ANEXO RP14'!$A$55,(IF(G4502=6,'ANEXO RP14'!$A$56,(IF(G4502=7,'ANEXO RP14'!$A$57,(IF(G4502=8,'ANEXO RP14'!$A$58,(IF(G4502=9,'ANEXO RP14'!$A$59,(IF(G4502=10,'ANEXO RP14'!$A$60,(IF(G4502=11,'ANEXO RP14'!$A$61,(IF(G4502=12,'ANEXO RP14'!$A$62,(IF(G4502=13,'ANEXO RP14'!$A$63,(IF(G4502=14,'ANEXO RP14'!$A$64,(IF(G4502=15,'ANEXO RP14'!$A$65,(IF(G4502=16,'ANEXO RP14'!$A$66," ")))))))))))))))))))))))))))))))</f>
        <v xml:space="preserve"> </v>
      </c>
      <c r="I4502" s="106"/>
      <c r="J4502" s="114"/>
      <c r="K4502" s="91"/>
    </row>
    <row r="4503" spans="1:11" s="30" customFormat="1" ht="41.25" customHeight="1" thickBot="1" x14ac:dyDescent="0.3">
      <c r="A4503" s="113"/>
      <c r="B4503" s="93"/>
      <c r="C4503" s="55"/>
      <c r="D4503" s="94" t="e">
        <f>VLOOKUP($C4502:$C$5004,$C$27:$D$5004,2,0)</f>
        <v>#N/A</v>
      </c>
      <c r="E4503" s="99"/>
      <c r="F4503" s="60" t="e">
        <f>VLOOKUP($E4503:$E$5004,'PLANO DE APLICAÇÃO'!$A$5:$B$1002,2,0)</f>
        <v>#N/A</v>
      </c>
      <c r="G4503" s="28"/>
      <c r="H4503" s="29" t="str">
        <f>IF(G4503=1,'ANEXO RP14'!$A$51,(IF(G4503=2,'ANEXO RP14'!$A$52,(IF(G4503=3,'ANEXO RP14'!$A$53,(IF(G4503=4,'ANEXO RP14'!$A$54,(IF(G4503=5,'ANEXO RP14'!$A$55,(IF(G4503=6,'ANEXO RP14'!$A$56,(IF(G4503=7,'ANEXO RP14'!$A$57,(IF(G4503=8,'ANEXO RP14'!$A$58,(IF(G4503=9,'ANEXO RP14'!$A$59,(IF(G4503=10,'ANEXO RP14'!$A$60,(IF(G4503=11,'ANEXO RP14'!$A$61,(IF(G4503=12,'ANEXO RP14'!$A$62,(IF(G4503=13,'ANEXO RP14'!$A$63,(IF(G4503=14,'ANEXO RP14'!$A$64,(IF(G4503=15,'ANEXO RP14'!$A$65,(IF(G4503=16,'ANEXO RP14'!$A$66," ")))))))))))))))))))))))))))))))</f>
        <v xml:space="preserve"> </v>
      </c>
      <c r="I4503" s="106"/>
      <c r="J4503" s="114"/>
      <c r="K4503" s="91"/>
    </row>
    <row r="4504" spans="1:11" s="30" customFormat="1" ht="41.25" customHeight="1" thickBot="1" x14ac:dyDescent="0.3">
      <c r="A4504" s="113"/>
      <c r="B4504" s="93"/>
      <c r="C4504" s="55"/>
      <c r="D4504" s="94" t="e">
        <f>VLOOKUP($C4503:$C$5004,$C$27:$D$5004,2,0)</f>
        <v>#N/A</v>
      </c>
      <c r="E4504" s="99"/>
      <c r="F4504" s="60" t="e">
        <f>VLOOKUP($E4504:$E$5004,'PLANO DE APLICAÇÃO'!$A$5:$B$1002,2,0)</f>
        <v>#N/A</v>
      </c>
      <c r="G4504" s="28"/>
      <c r="H4504" s="29" t="str">
        <f>IF(G4504=1,'ANEXO RP14'!$A$51,(IF(G4504=2,'ANEXO RP14'!$A$52,(IF(G4504=3,'ANEXO RP14'!$A$53,(IF(G4504=4,'ANEXO RP14'!$A$54,(IF(G4504=5,'ANEXO RP14'!$A$55,(IF(G4504=6,'ANEXO RP14'!$A$56,(IF(G4504=7,'ANEXO RP14'!$A$57,(IF(G4504=8,'ANEXO RP14'!$A$58,(IF(G4504=9,'ANEXO RP14'!$A$59,(IF(G4504=10,'ANEXO RP14'!$A$60,(IF(G4504=11,'ANEXO RP14'!$A$61,(IF(G4504=12,'ANEXO RP14'!$A$62,(IF(G4504=13,'ANEXO RP14'!$A$63,(IF(G4504=14,'ANEXO RP14'!$A$64,(IF(G4504=15,'ANEXO RP14'!$A$65,(IF(G4504=16,'ANEXO RP14'!$A$66," ")))))))))))))))))))))))))))))))</f>
        <v xml:space="preserve"> </v>
      </c>
      <c r="I4504" s="106"/>
      <c r="J4504" s="114"/>
      <c r="K4504" s="91"/>
    </row>
    <row r="4505" spans="1:11" s="30" customFormat="1" ht="41.25" customHeight="1" thickBot="1" x14ac:dyDescent="0.3">
      <c r="A4505" s="113"/>
      <c r="B4505" s="93"/>
      <c r="C4505" s="55"/>
      <c r="D4505" s="94" t="e">
        <f>VLOOKUP($C4504:$C$5004,$C$27:$D$5004,2,0)</f>
        <v>#N/A</v>
      </c>
      <c r="E4505" s="99"/>
      <c r="F4505" s="60" t="e">
        <f>VLOOKUP($E4505:$E$5004,'PLANO DE APLICAÇÃO'!$A$5:$B$1002,2,0)</f>
        <v>#N/A</v>
      </c>
      <c r="G4505" s="28"/>
      <c r="H4505" s="29" t="str">
        <f>IF(G4505=1,'ANEXO RP14'!$A$51,(IF(G4505=2,'ANEXO RP14'!$A$52,(IF(G4505=3,'ANEXO RP14'!$A$53,(IF(G4505=4,'ANEXO RP14'!$A$54,(IF(G4505=5,'ANEXO RP14'!$A$55,(IF(G4505=6,'ANEXO RP14'!$A$56,(IF(G4505=7,'ANEXO RP14'!$A$57,(IF(G4505=8,'ANEXO RP14'!$A$58,(IF(G4505=9,'ANEXO RP14'!$A$59,(IF(G4505=10,'ANEXO RP14'!$A$60,(IF(G4505=11,'ANEXO RP14'!$A$61,(IF(G4505=12,'ANEXO RP14'!$A$62,(IF(G4505=13,'ANEXO RP14'!$A$63,(IF(G4505=14,'ANEXO RP14'!$A$64,(IF(G4505=15,'ANEXO RP14'!$A$65,(IF(G4505=16,'ANEXO RP14'!$A$66," ")))))))))))))))))))))))))))))))</f>
        <v xml:space="preserve"> </v>
      </c>
      <c r="I4505" s="106"/>
      <c r="J4505" s="114"/>
      <c r="K4505" s="91"/>
    </row>
    <row r="4506" spans="1:11" s="30" customFormat="1" ht="41.25" customHeight="1" thickBot="1" x14ac:dyDescent="0.3">
      <c r="A4506" s="113"/>
      <c r="B4506" s="93"/>
      <c r="C4506" s="55"/>
      <c r="D4506" s="94" t="e">
        <f>VLOOKUP($C4505:$C$5004,$C$27:$D$5004,2,0)</f>
        <v>#N/A</v>
      </c>
      <c r="E4506" s="99"/>
      <c r="F4506" s="60" t="e">
        <f>VLOOKUP($E4506:$E$5004,'PLANO DE APLICAÇÃO'!$A$5:$B$1002,2,0)</f>
        <v>#N/A</v>
      </c>
      <c r="G4506" s="28"/>
      <c r="H4506" s="29" t="str">
        <f>IF(G4506=1,'ANEXO RP14'!$A$51,(IF(G4506=2,'ANEXO RP14'!$A$52,(IF(G4506=3,'ANEXO RP14'!$A$53,(IF(G4506=4,'ANEXO RP14'!$A$54,(IF(G4506=5,'ANEXO RP14'!$A$55,(IF(G4506=6,'ANEXO RP14'!$A$56,(IF(G4506=7,'ANEXO RP14'!$A$57,(IF(G4506=8,'ANEXO RP14'!$A$58,(IF(G4506=9,'ANEXO RP14'!$A$59,(IF(G4506=10,'ANEXO RP14'!$A$60,(IF(G4506=11,'ANEXO RP14'!$A$61,(IF(G4506=12,'ANEXO RP14'!$A$62,(IF(G4506=13,'ANEXO RP14'!$A$63,(IF(G4506=14,'ANEXO RP14'!$A$64,(IF(G4506=15,'ANEXO RP14'!$A$65,(IF(G4506=16,'ANEXO RP14'!$A$66," ")))))))))))))))))))))))))))))))</f>
        <v xml:space="preserve"> </v>
      </c>
      <c r="I4506" s="106"/>
      <c r="J4506" s="114"/>
      <c r="K4506" s="91"/>
    </row>
    <row r="4507" spans="1:11" s="30" customFormat="1" ht="41.25" customHeight="1" thickBot="1" x14ac:dyDescent="0.3">
      <c r="A4507" s="113"/>
      <c r="B4507" s="93"/>
      <c r="C4507" s="55"/>
      <c r="D4507" s="94" t="e">
        <f>VLOOKUP($C4506:$C$5004,$C$27:$D$5004,2,0)</f>
        <v>#N/A</v>
      </c>
      <c r="E4507" s="99"/>
      <c r="F4507" s="60" t="e">
        <f>VLOOKUP($E4507:$E$5004,'PLANO DE APLICAÇÃO'!$A$5:$B$1002,2,0)</f>
        <v>#N/A</v>
      </c>
      <c r="G4507" s="28"/>
      <c r="H4507" s="29" t="str">
        <f>IF(G4507=1,'ANEXO RP14'!$A$51,(IF(G4507=2,'ANEXO RP14'!$A$52,(IF(G4507=3,'ANEXO RP14'!$A$53,(IF(G4507=4,'ANEXO RP14'!$A$54,(IF(G4507=5,'ANEXO RP14'!$A$55,(IF(G4507=6,'ANEXO RP14'!$A$56,(IF(G4507=7,'ANEXO RP14'!$A$57,(IF(G4507=8,'ANEXO RP14'!$A$58,(IF(G4507=9,'ANEXO RP14'!$A$59,(IF(G4507=10,'ANEXO RP14'!$A$60,(IF(G4507=11,'ANEXO RP14'!$A$61,(IF(G4507=12,'ANEXO RP14'!$A$62,(IF(G4507=13,'ANEXO RP14'!$A$63,(IF(G4507=14,'ANEXO RP14'!$A$64,(IF(G4507=15,'ANEXO RP14'!$A$65,(IF(G4507=16,'ANEXO RP14'!$A$66," ")))))))))))))))))))))))))))))))</f>
        <v xml:space="preserve"> </v>
      </c>
      <c r="I4507" s="106"/>
      <c r="J4507" s="114"/>
      <c r="K4507" s="91"/>
    </row>
    <row r="4508" spans="1:11" s="30" customFormat="1" ht="41.25" customHeight="1" thickBot="1" x14ac:dyDescent="0.3">
      <c r="A4508" s="113"/>
      <c r="B4508" s="93"/>
      <c r="C4508" s="55"/>
      <c r="D4508" s="94" t="e">
        <f>VLOOKUP($C4507:$C$5004,$C$27:$D$5004,2,0)</f>
        <v>#N/A</v>
      </c>
      <c r="E4508" s="99"/>
      <c r="F4508" s="60" t="e">
        <f>VLOOKUP($E4508:$E$5004,'PLANO DE APLICAÇÃO'!$A$5:$B$1002,2,0)</f>
        <v>#N/A</v>
      </c>
      <c r="G4508" s="28"/>
      <c r="H4508" s="29" t="str">
        <f>IF(G4508=1,'ANEXO RP14'!$A$51,(IF(G4508=2,'ANEXO RP14'!$A$52,(IF(G4508=3,'ANEXO RP14'!$A$53,(IF(G4508=4,'ANEXO RP14'!$A$54,(IF(G4508=5,'ANEXO RP14'!$A$55,(IF(G4508=6,'ANEXO RP14'!$A$56,(IF(G4508=7,'ANEXO RP14'!$A$57,(IF(G4508=8,'ANEXO RP14'!$A$58,(IF(G4508=9,'ANEXO RP14'!$A$59,(IF(G4508=10,'ANEXO RP14'!$A$60,(IF(G4508=11,'ANEXO RP14'!$A$61,(IF(G4508=12,'ANEXO RP14'!$A$62,(IF(G4508=13,'ANEXO RP14'!$A$63,(IF(G4508=14,'ANEXO RP14'!$A$64,(IF(G4508=15,'ANEXO RP14'!$A$65,(IF(G4508=16,'ANEXO RP14'!$A$66," ")))))))))))))))))))))))))))))))</f>
        <v xml:space="preserve"> </v>
      </c>
      <c r="I4508" s="106"/>
      <c r="J4508" s="114"/>
      <c r="K4508" s="91"/>
    </row>
    <row r="4509" spans="1:11" s="30" customFormat="1" ht="41.25" customHeight="1" thickBot="1" x14ac:dyDescent="0.3">
      <c r="A4509" s="113"/>
      <c r="B4509" s="93"/>
      <c r="C4509" s="55"/>
      <c r="D4509" s="94" t="e">
        <f>VLOOKUP($C4508:$C$5004,$C$27:$D$5004,2,0)</f>
        <v>#N/A</v>
      </c>
      <c r="E4509" s="99"/>
      <c r="F4509" s="60" t="e">
        <f>VLOOKUP($E4509:$E$5004,'PLANO DE APLICAÇÃO'!$A$5:$B$1002,2,0)</f>
        <v>#N/A</v>
      </c>
      <c r="G4509" s="28"/>
      <c r="H4509" s="29" t="str">
        <f>IF(G4509=1,'ANEXO RP14'!$A$51,(IF(G4509=2,'ANEXO RP14'!$A$52,(IF(G4509=3,'ANEXO RP14'!$A$53,(IF(G4509=4,'ANEXO RP14'!$A$54,(IF(G4509=5,'ANEXO RP14'!$A$55,(IF(G4509=6,'ANEXO RP14'!$A$56,(IF(G4509=7,'ANEXO RP14'!$A$57,(IF(G4509=8,'ANEXO RP14'!$A$58,(IF(G4509=9,'ANEXO RP14'!$A$59,(IF(G4509=10,'ANEXO RP14'!$A$60,(IF(G4509=11,'ANEXO RP14'!$A$61,(IF(G4509=12,'ANEXO RP14'!$A$62,(IF(G4509=13,'ANEXO RP14'!$A$63,(IF(G4509=14,'ANEXO RP14'!$A$64,(IF(G4509=15,'ANEXO RP14'!$A$65,(IF(G4509=16,'ANEXO RP14'!$A$66," ")))))))))))))))))))))))))))))))</f>
        <v xml:space="preserve"> </v>
      </c>
      <c r="I4509" s="106"/>
      <c r="J4509" s="114"/>
      <c r="K4509" s="91"/>
    </row>
    <row r="4510" spans="1:11" s="30" customFormat="1" ht="41.25" customHeight="1" thickBot="1" x14ac:dyDescent="0.3">
      <c r="A4510" s="113"/>
      <c r="B4510" s="93"/>
      <c r="C4510" s="55"/>
      <c r="D4510" s="94" t="e">
        <f>VLOOKUP($C4509:$C$5004,$C$27:$D$5004,2,0)</f>
        <v>#N/A</v>
      </c>
      <c r="E4510" s="99"/>
      <c r="F4510" s="60" t="e">
        <f>VLOOKUP($E4510:$E$5004,'PLANO DE APLICAÇÃO'!$A$5:$B$1002,2,0)</f>
        <v>#N/A</v>
      </c>
      <c r="G4510" s="28"/>
      <c r="H4510" s="29" t="str">
        <f>IF(G4510=1,'ANEXO RP14'!$A$51,(IF(G4510=2,'ANEXO RP14'!$A$52,(IF(G4510=3,'ANEXO RP14'!$A$53,(IF(G4510=4,'ANEXO RP14'!$A$54,(IF(G4510=5,'ANEXO RP14'!$A$55,(IF(G4510=6,'ANEXO RP14'!$A$56,(IF(G4510=7,'ANEXO RP14'!$A$57,(IF(G4510=8,'ANEXO RP14'!$A$58,(IF(G4510=9,'ANEXO RP14'!$A$59,(IF(G4510=10,'ANEXO RP14'!$A$60,(IF(G4510=11,'ANEXO RP14'!$A$61,(IF(G4510=12,'ANEXO RP14'!$A$62,(IF(G4510=13,'ANEXO RP14'!$A$63,(IF(G4510=14,'ANEXO RP14'!$A$64,(IF(G4510=15,'ANEXO RP14'!$A$65,(IF(G4510=16,'ANEXO RP14'!$A$66," ")))))))))))))))))))))))))))))))</f>
        <v xml:space="preserve"> </v>
      </c>
      <c r="I4510" s="106"/>
      <c r="J4510" s="114"/>
      <c r="K4510" s="91"/>
    </row>
    <row r="4511" spans="1:11" s="30" customFormat="1" ht="41.25" customHeight="1" thickBot="1" x14ac:dyDescent="0.3">
      <c r="A4511" s="113"/>
      <c r="B4511" s="93"/>
      <c r="C4511" s="55"/>
      <c r="D4511" s="94" t="e">
        <f>VLOOKUP($C4510:$C$5004,$C$27:$D$5004,2,0)</f>
        <v>#N/A</v>
      </c>
      <c r="E4511" s="99"/>
      <c r="F4511" s="60" t="e">
        <f>VLOOKUP($E4511:$E$5004,'PLANO DE APLICAÇÃO'!$A$5:$B$1002,2,0)</f>
        <v>#N/A</v>
      </c>
      <c r="G4511" s="28"/>
      <c r="H4511" s="29" t="str">
        <f>IF(G4511=1,'ANEXO RP14'!$A$51,(IF(G4511=2,'ANEXO RP14'!$A$52,(IF(G4511=3,'ANEXO RP14'!$A$53,(IF(G4511=4,'ANEXO RP14'!$A$54,(IF(G4511=5,'ANEXO RP14'!$A$55,(IF(G4511=6,'ANEXO RP14'!$A$56,(IF(G4511=7,'ANEXO RP14'!$A$57,(IF(G4511=8,'ANEXO RP14'!$A$58,(IF(G4511=9,'ANEXO RP14'!$A$59,(IF(G4511=10,'ANEXO RP14'!$A$60,(IF(G4511=11,'ANEXO RP14'!$A$61,(IF(G4511=12,'ANEXO RP14'!$A$62,(IF(G4511=13,'ANEXO RP14'!$A$63,(IF(G4511=14,'ANEXO RP14'!$A$64,(IF(G4511=15,'ANEXO RP14'!$A$65,(IF(G4511=16,'ANEXO RP14'!$A$66," ")))))))))))))))))))))))))))))))</f>
        <v xml:space="preserve"> </v>
      </c>
      <c r="I4511" s="106"/>
      <c r="J4511" s="114"/>
      <c r="K4511" s="91"/>
    </row>
    <row r="4512" spans="1:11" s="30" customFormat="1" ht="41.25" customHeight="1" thickBot="1" x14ac:dyDescent="0.3">
      <c r="A4512" s="113"/>
      <c r="B4512" s="93"/>
      <c r="C4512" s="55"/>
      <c r="D4512" s="94" t="e">
        <f>VLOOKUP($C4511:$C$5004,$C$27:$D$5004,2,0)</f>
        <v>#N/A</v>
      </c>
      <c r="E4512" s="99"/>
      <c r="F4512" s="60" t="e">
        <f>VLOOKUP($E4512:$E$5004,'PLANO DE APLICAÇÃO'!$A$5:$B$1002,2,0)</f>
        <v>#N/A</v>
      </c>
      <c r="G4512" s="28"/>
      <c r="H4512" s="29" t="str">
        <f>IF(G4512=1,'ANEXO RP14'!$A$51,(IF(G4512=2,'ANEXO RP14'!$A$52,(IF(G4512=3,'ANEXO RP14'!$A$53,(IF(G4512=4,'ANEXO RP14'!$A$54,(IF(G4512=5,'ANEXO RP14'!$A$55,(IF(G4512=6,'ANEXO RP14'!$A$56,(IF(G4512=7,'ANEXO RP14'!$A$57,(IF(G4512=8,'ANEXO RP14'!$A$58,(IF(G4512=9,'ANEXO RP14'!$A$59,(IF(G4512=10,'ANEXO RP14'!$A$60,(IF(G4512=11,'ANEXO RP14'!$A$61,(IF(G4512=12,'ANEXO RP14'!$A$62,(IF(G4512=13,'ANEXO RP14'!$A$63,(IF(G4512=14,'ANEXO RP14'!$A$64,(IF(G4512=15,'ANEXO RP14'!$A$65,(IF(G4512=16,'ANEXO RP14'!$A$66," ")))))))))))))))))))))))))))))))</f>
        <v xml:space="preserve"> </v>
      </c>
      <c r="I4512" s="106"/>
      <c r="J4512" s="114"/>
      <c r="K4512" s="91"/>
    </row>
    <row r="4513" spans="1:11" s="30" customFormat="1" ht="41.25" customHeight="1" thickBot="1" x14ac:dyDescent="0.3">
      <c r="A4513" s="113"/>
      <c r="B4513" s="93"/>
      <c r="C4513" s="55"/>
      <c r="D4513" s="94" t="e">
        <f>VLOOKUP($C4512:$C$5004,$C$27:$D$5004,2,0)</f>
        <v>#N/A</v>
      </c>
      <c r="E4513" s="99"/>
      <c r="F4513" s="60" t="e">
        <f>VLOOKUP($E4513:$E$5004,'PLANO DE APLICAÇÃO'!$A$5:$B$1002,2,0)</f>
        <v>#N/A</v>
      </c>
      <c r="G4513" s="28"/>
      <c r="H4513" s="29" t="str">
        <f>IF(G4513=1,'ANEXO RP14'!$A$51,(IF(G4513=2,'ANEXO RP14'!$A$52,(IF(G4513=3,'ANEXO RP14'!$A$53,(IF(G4513=4,'ANEXO RP14'!$A$54,(IF(G4513=5,'ANEXO RP14'!$A$55,(IF(G4513=6,'ANEXO RP14'!$A$56,(IF(G4513=7,'ANEXO RP14'!$A$57,(IF(G4513=8,'ANEXO RP14'!$A$58,(IF(G4513=9,'ANEXO RP14'!$A$59,(IF(G4513=10,'ANEXO RP14'!$A$60,(IF(G4513=11,'ANEXO RP14'!$A$61,(IF(G4513=12,'ANEXO RP14'!$A$62,(IF(G4513=13,'ANEXO RP14'!$A$63,(IF(G4513=14,'ANEXO RP14'!$A$64,(IF(G4513=15,'ANEXO RP14'!$A$65,(IF(G4513=16,'ANEXO RP14'!$A$66," ")))))))))))))))))))))))))))))))</f>
        <v xml:space="preserve"> </v>
      </c>
      <c r="I4513" s="106"/>
      <c r="J4513" s="114"/>
      <c r="K4513" s="91"/>
    </row>
    <row r="4514" spans="1:11" s="30" customFormat="1" ht="41.25" customHeight="1" thickBot="1" x14ac:dyDescent="0.3">
      <c r="A4514" s="113"/>
      <c r="B4514" s="93"/>
      <c r="C4514" s="55"/>
      <c r="D4514" s="94" t="e">
        <f>VLOOKUP($C4513:$C$5004,$C$27:$D$5004,2,0)</f>
        <v>#N/A</v>
      </c>
      <c r="E4514" s="99"/>
      <c r="F4514" s="60" t="e">
        <f>VLOOKUP($E4514:$E$5004,'PLANO DE APLICAÇÃO'!$A$5:$B$1002,2,0)</f>
        <v>#N/A</v>
      </c>
      <c r="G4514" s="28"/>
      <c r="H4514" s="29" t="str">
        <f>IF(G4514=1,'ANEXO RP14'!$A$51,(IF(G4514=2,'ANEXO RP14'!$A$52,(IF(G4514=3,'ANEXO RP14'!$A$53,(IF(G4514=4,'ANEXO RP14'!$A$54,(IF(G4514=5,'ANEXO RP14'!$A$55,(IF(G4514=6,'ANEXO RP14'!$A$56,(IF(G4514=7,'ANEXO RP14'!$A$57,(IF(G4514=8,'ANEXO RP14'!$A$58,(IF(G4514=9,'ANEXO RP14'!$A$59,(IF(G4514=10,'ANEXO RP14'!$A$60,(IF(G4514=11,'ANEXO RP14'!$A$61,(IF(G4514=12,'ANEXO RP14'!$A$62,(IF(G4514=13,'ANEXO RP14'!$A$63,(IF(G4514=14,'ANEXO RP14'!$A$64,(IF(G4514=15,'ANEXO RP14'!$A$65,(IF(G4514=16,'ANEXO RP14'!$A$66," ")))))))))))))))))))))))))))))))</f>
        <v xml:space="preserve"> </v>
      </c>
      <c r="I4514" s="106"/>
      <c r="J4514" s="114"/>
      <c r="K4514" s="91"/>
    </row>
    <row r="4515" spans="1:11" s="30" customFormat="1" ht="41.25" customHeight="1" thickBot="1" x14ac:dyDescent="0.3">
      <c r="A4515" s="113"/>
      <c r="B4515" s="93"/>
      <c r="C4515" s="55"/>
      <c r="D4515" s="94" t="e">
        <f>VLOOKUP($C4514:$C$5004,$C$27:$D$5004,2,0)</f>
        <v>#N/A</v>
      </c>
      <c r="E4515" s="99"/>
      <c r="F4515" s="60" t="e">
        <f>VLOOKUP($E4515:$E$5004,'PLANO DE APLICAÇÃO'!$A$5:$B$1002,2,0)</f>
        <v>#N/A</v>
      </c>
      <c r="G4515" s="28"/>
      <c r="H4515" s="29" t="str">
        <f>IF(G4515=1,'ANEXO RP14'!$A$51,(IF(G4515=2,'ANEXO RP14'!$A$52,(IF(G4515=3,'ANEXO RP14'!$A$53,(IF(G4515=4,'ANEXO RP14'!$A$54,(IF(G4515=5,'ANEXO RP14'!$A$55,(IF(G4515=6,'ANEXO RP14'!$A$56,(IF(G4515=7,'ANEXO RP14'!$A$57,(IF(G4515=8,'ANEXO RP14'!$A$58,(IF(G4515=9,'ANEXO RP14'!$A$59,(IF(G4515=10,'ANEXO RP14'!$A$60,(IF(G4515=11,'ANEXO RP14'!$A$61,(IF(G4515=12,'ANEXO RP14'!$A$62,(IF(G4515=13,'ANEXO RP14'!$A$63,(IF(G4515=14,'ANEXO RP14'!$A$64,(IF(G4515=15,'ANEXO RP14'!$A$65,(IF(G4515=16,'ANEXO RP14'!$A$66," ")))))))))))))))))))))))))))))))</f>
        <v xml:space="preserve"> </v>
      </c>
      <c r="I4515" s="106"/>
      <c r="J4515" s="114"/>
      <c r="K4515" s="91"/>
    </row>
    <row r="4516" spans="1:11" s="30" customFormat="1" ht="41.25" customHeight="1" thickBot="1" x14ac:dyDescent="0.3">
      <c r="A4516" s="113"/>
      <c r="B4516" s="93"/>
      <c r="C4516" s="55"/>
      <c r="D4516" s="94" t="e">
        <f>VLOOKUP($C4515:$C$5004,$C$27:$D$5004,2,0)</f>
        <v>#N/A</v>
      </c>
      <c r="E4516" s="99"/>
      <c r="F4516" s="60" t="e">
        <f>VLOOKUP($E4516:$E$5004,'PLANO DE APLICAÇÃO'!$A$5:$B$1002,2,0)</f>
        <v>#N/A</v>
      </c>
      <c r="G4516" s="28"/>
      <c r="H4516" s="29" t="str">
        <f>IF(G4516=1,'ANEXO RP14'!$A$51,(IF(G4516=2,'ANEXO RP14'!$A$52,(IF(G4516=3,'ANEXO RP14'!$A$53,(IF(G4516=4,'ANEXO RP14'!$A$54,(IF(G4516=5,'ANEXO RP14'!$A$55,(IF(G4516=6,'ANEXO RP14'!$A$56,(IF(G4516=7,'ANEXO RP14'!$A$57,(IF(G4516=8,'ANEXO RP14'!$A$58,(IF(G4516=9,'ANEXO RP14'!$A$59,(IF(G4516=10,'ANEXO RP14'!$A$60,(IF(G4516=11,'ANEXO RP14'!$A$61,(IF(G4516=12,'ANEXO RP14'!$A$62,(IF(G4516=13,'ANEXO RP14'!$A$63,(IF(G4516=14,'ANEXO RP14'!$A$64,(IF(G4516=15,'ANEXO RP14'!$A$65,(IF(G4516=16,'ANEXO RP14'!$A$66," ")))))))))))))))))))))))))))))))</f>
        <v xml:space="preserve"> </v>
      </c>
      <c r="I4516" s="106"/>
      <c r="J4516" s="114"/>
      <c r="K4516" s="91"/>
    </row>
    <row r="4517" spans="1:11" s="30" customFormat="1" ht="41.25" customHeight="1" thickBot="1" x14ac:dyDescent="0.3">
      <c r="A4517" s="113"/>
      <c r="B4517" s="93"/>
      <c r="C4517" s="55"/>
      <c r="D4517" s="94" t="e">
        <f>VLOOKUP($C4516:$C$5004,$C$27:$D$5004,2,0)</f>
        <v>#N/A</v>
      </c>
      <c r="E4517" s="99"/>
      <c r="F4517" s="60" t="e">
        <f>VLOOKUP($E4517:$E$5004,'PLANO DE APLICAÇÃO'!$A$5:$B$1002,2,0)</f>
        <v>#N/A</v>
      </c>
      <c r="G4517" s="28"/>
      <c r="H4517" s="29" t="str">
        <f>IF(G4517=1,'ANEXO RP14'!$A$51,(IF(G4517=2,'ANEXO RP14'!$A$52,(IF(G4517=3,'ANEXO RP14'!$A$53,(IF(G4517=4,'ANEXO RP14'!$A$54,(IF(G4517=5,'ANEXO RP14'!$A$55,(IF(G4517=6,'ANEXO RP14'!$A$56,(IF(G4517=7,'ANEXO RP14'!$A$57,(IF(G4517=8,'ANEXO RP14'!$A$58,(IF(G4517=9,'ANEXO RP14'!$A$59,(IF(G4517=10,'ANEXO RP14'!$A$60,(IF(G4517=11,'ANEXO RP14'!$A$61,(IF(G4517=12,'ANEXO RP14'!$A$62,(IF(G4517=13,'ANEXO RP14'!$A$63,(IF(G4517=14,'ANEXO RP14'!$A$64,(IF(G4517=15,'ANEXO RP14'!$A$65,(IF(G4517=16,'ANEXO RP14'!$A$66," ")))))))))))))))))))))))))))))))</f>
        <v xml:space="preserve"> </v>
      </c>
      <c r="I4517" s="106"/>
      <c r="J4517" s="114"/>
      <c r="K4517" s="91"/>
    </row>
    <row r="4518" spans="1:11" s="30" customFormat="1" ht="41.25" customHeight="1" thickBot="1" x14ac:dyDescent="0.3">
      <c r="A4518" s="113"/>
      <c r="B4518" s="93"/>
      <c r="C4518" s="55"/>
      <c r="D4518" s="94" t="e">
        <f>VLOOKUP($C4517:$C$5004,$C$27:$D$5004,2,0)</f>
        <v>#N/A</v>
      </c>
      <c r="E4518" s="99"/>
      <c r="F4518" s="60" t="e">
        <f>VLOOKUP($E4518:$E$5004,'PLANO DE APLICAÇÃO'!$A$5:$B$1002,2,0)</f>
        <v>#N/A</v>
      </c>
      <c r="G4518" s="28"/>
      <c r="H4518" s="29" t="str">
        <f>IF(G4518=1,'ANEXO RP14'!$A$51,(IF(G4518=2,'ANEXO RP14'!$A$52,(IF(G4518=3,'ANEXO RP14'!$A$53,(IF(G4518=4,'ANEXO RP14'!$A$54,(IF(G4518=5,'ANEXO RP14'!$A$55,(IF(G4518=6,'ANEXO RP14'!$A$56,(IF(G4518=7,'ANEXO RP14'!$A$57,(IF(G4518=8,'ANEXO RP14'!$A$58,(IF(G4518=9,'ANEXO RP14'!$A$59,(IF(G4518=10,'ANEXO RP14'!$A$60,(IF(G4518=11,'ANEXO RP14'!$A$61,(IF(G4518=12,'ANEXO RP14'!$A$62,(IF(G4518=13,'ANEXO RP14'!$A$63,(IF(G4518=14,'ANEXO RP14'!$A$64,(IF(G4518=15,'ANEXO RP14'!$A$65,(IF(G4518=16,'ANEXO RP14'!$A$66," ")))))))))))))))))))))))))))))))</f>
        <v xml:space="preserve"> </v>
      </c>
      <c r="I4518" s="106"/>
      <c r="J4518" s="114"/>
      <c r="K4518" s="91"/>
    </row>
    <row r="4519" spans="1:11" s="30" customFormat="1" ht="41.25" customHeight="1" thickBot="1" x14ac:dyDescent="0.3">
      <c r="A4519" s="113"/>
      <c r="B4519" s="93"/>
      <c r="C4519" s="55"/>
      <c r="D4519" s="94" t="e">
        <f>VLOOKUP($C4518:$C$5004,$C$27:$D$5004,2,0)</f>
        <v>#N/A</v>
      </c>
      <c r="E4519" s="99"/>
      <c r="F4519" s="60" t="e">
        <f>VLOOKUP($E4519:$E$5004,'PLANO DE APLICAÇÃO'!$A$5:$B$1002,2,0)</f>
        <v>#N/A</v>
      </c>
      <c r="G4519" s="28"/>
      <c r="H4519" s="29" t="str">
        <f>IF(G4519=1,'ANEXO RP14'!$A$51,(IF(G4519=2,'ANEXO RP14'!$A$52,(IF(G4519=3,'ANEXO RP14'!$A$53,(IF(G4519=4,'ANEXO RP14'!$A$54,(IF(G4519=5,'ANEXO RP14'!$A$55,(IF(G4519=6,'ANEXO RP14'!$A$56,(IF(G4519=7,'ANEXO RP14'!$A$57,(IF(G4519=8,'ANEXO RP14'!$A$58,(IF(G4519=9,'ANEXO RP14'!$A$59,(IF(G4519=10,'ANEXO RP14'!$A$60,(IF(G4519=11,'ANEXO RP14'!$A$61,(IF(G4519=12,'ANEXO RP14'!$A$62,(IF(G4519=13,'ANEXO RP14'!$A$63,(IF(G4519=14,'ANEXO RP14'!$A$64,(IF(G4519=15,'ANEXO RP14'!$A$65,(IF(G4519=16,'ANEXO RP14'!$A$66," ")))))))))))))))))))))))))))))))</f>
        <v xml:space="preserve"> </v>
      </c>
      <c r="I4519" s="106"/>
      <c r="J4519" s="114"/>
      <c r="K4519" s="91"/>
    </row>
    <row r="4520" spans="1:11" s="30" customFormat="1" ht="41.25" customHeight="1" thickBot="1" x14ac:dyDescent="0.3">
      <c r="A4520" s="113"/>
      <c r="B4520" s="93"/>
      <c r="C4520" s="55"/>
      <c r="D4520" s="94" t="e">
        <f>VLOOKUP($C4519:$C$5004,$C$27:$D$5004,2,0)</f>
        <v>#N/A</v>
      </c>
      <c r="E4520" s="99"/>
      <c r="F4520" s="60" t="e">
        <f>VLOOKUP($E4520:$E$5004,'PLANO DE APLICAÇÃO'!$A$5:$B$1002,2,0)</f>
        <v>#N/A</v>
      </c>
      <c r="G4520" s="28"/>
      <c r="H4520" s="29" t="str">
        <f>IF(G4520=1,'ANEXO RP14'!$A$51,(IF(G4520=2,'ANEXO RP14'!$A$52,(IF(G4520=3,'ANEXO RP14'!$A$53,(IF(G4520=4,'ANEXO RP14'!$A$54,(IF(G4520=5,'ANEXO RP14'!$A$55,(IF(G4520=6,'ANEXO RP14'!$A$56,(IF(G4520=7,'ANEXO RP14'!$A$57,(IF(G4520=8,'ANEXO RP14'!$A$58,(IF(G4520=9,'ANEXO RP14'!$A$59,(IF(G4520=10,'ANEXO RP14'!$A$60,(IF(G4520=11,'ANEXO RP14'!$A$61,(IF(G4520=12,'ANEXO RP14'!$A$62,(IF(G4520=13,'ANEXO RP14'!$A$63,(IF(G4520=14,'ANEXO RP14'!$A$64,(IF(G4520=15,'ANEXO RP14'!$A$65,(IF(G4520=16,'ANEXO RP14'!$A$66," ")))))))))))))))))))))))))))))))</f>
        <v xml:space="preserve"> </v>
      </c>
      <c r="I4520" s="106"/>
      <c r="J4520" s="114"/>
      <c r="K4520" s="91"/>
    </row>
    <row r="4521" spans="1:11" s="30" customFormat="1" ht="41.25" customHeight="1" thickBot="1" x14ac:dyDescent="0.3">
      <c r="A4521" s="113"/>
      <c r="B4521" s="93"/>
      <c r="C4521" s="55"/>
      <c r="D4521" s="94" t="e">
        <f>VLOOKUP($C4520:$C$5004,$C$27:$D$5004,2,0)</f>
        <v>#N/A</v>
      </c>
      <c r="E4521" s="99"/>
      <c r="F4521" s="60" t="e">
        <f>VLOOKUP($E4521:$E$5004,'PLANO DE APLICAÇÃO'!$A$5:$B$1002,2,0)</f>
        <v>#N/A</v>
      </c>
      <c r="G4521" s="28"/>
      <c r="H4521" s="29" t="str">
        <f>IF(G4521=1,'ANEXO RP14'!$A$51,(IF(G4521=2,'ANEXO RP14'!$A$52,(IF(G4521=3,'ANEXO RP14'!$A$53,(IF(G4521=4,'ANEXO RP14'!$A$54,(IF(G4521=5,'ANEXO RP14'!$A$55,(IF(G4521=6,'ANEXO RP14'!$A$56,(IF(G4521=7,'ANEXO RP14'!$A$57,(IF(G4521=8,'ANEXO RP14'!$A$58,(IF(G4521=9,'ANEXO RP14'!$A$59,(IF(G4521=10,'ANEXO RP14'!$A$60,(IF(G4521=11,'ANEXO RP14'!$A$61,(IF(G4521=12,'ANEXO RP14'!$A$62,(IF(G4521=13,'ANEXO RP14'!$A$63,(IF(G4521=14,'ANEXO RP14'!$A$64,(IF(G4521=15,'ANEXO RP14'!$A$65,(IF(G4521=16,'ANEXO RP14'!$A$66," ")))))))))))))))))))))))))))))))</f>
        <v xml:space="preserve"> </v>
      </c>
      <c r="I4521" s="106"/>
      <c r="J4521" s="114"/>
      <c r="K4521" s="91"/>
    </row>
    <row r="4522" spans="1:11" s="30" customFormat="1" ht="41.25" customHeight="1" thickBot="1" x14ac:dyDescent="0.3">
      <c r="A4522" s="113"/>
      <c r="B4522" s="93"/>
      <c r="C4522" s="55"/>
      <c r="D4522" s="94" t="e">
        <f>VLOOKUP($C4521:$C$5004,$C$27:$D$5004,2,0)</f>
        <v>#N/A</v>
      </c>
      <c r="E4522" s="99"/>
      <c r="F4522" s="60" t="e">
        <f>VLOOKUP($E4522:$E$5004,'PLANO DE APLICAÇÃO'!$A$5:$B$1002,2,0)</f>
        <v>#N/A</v>
      </c>
      <c r="G4522" s="28"/>
      <c r="H4522" s="29" t="str">
        <f>IF(G4522=1,'ANEXO RP14'!$A$51,(IF(G4522=2,'ANEXO RP14'!$A$52,(IF(G4522=3,'ANEXO RP14'!$A$53,(IF(G4522=4,'ANEXO RP14'!$A$54,(IF(G4522=5,'ANEXO RP14'!$A$55,(IF(G4522=6,'ANEXO RP14'!$A$56,(IF(G4522=7,'ANEXO RP14'!$A$57,(IF(G4522=8,'ANEXO RP14'!$A$58,(IF(G4522=9,'ANEXO RP14'!$A$59,(IF(G4522=10,'ANEXO RP14'!$A$60,(IF(G4522=11,'ANEXO RP14'!$A$61,(IF(G4522=12,'ANEXO RP14'!$A$62,(IF(G4522=13,'ANEXO RP14'!$A$63,(IF(G4522=14,'ANEXO RP14'!$A$64,(IF(G4522=15,'ANEXO RP14'!$A$65,(IF(G4522=16,'ANEXO RP14'!$A$66," ")))))))))))))))))))))))))))))))</f>
        <v xml:space="preserve"> </v>
      </c>
      <c r="I4522" s="106"/>
      <c r="J4522" s="114"/>
      <c r="K4522" s="91"/>
    </row>
    <row r="4523" spans="1:11" s="30" customFormat="1" ht="41.25" customHeight="1" thickBot="1" x14ac:dyDescent="0.3">
      <c r="A4523" s="113"/>
      <c r="B4523" s="93"/>
      <c r="C4523" s="55"/>
      <c r="D4523" s="94" t="e">
        <f>VLOOKUP($C4522:$C$5004,$C$27:$D$5004,2,0)</f>
        <v>#N/A</v>
      </c>
      <c r="E4523" s="99"/>
      <c r="F4523" s="60" t="e">
        <f>VLOOKUP($E4523:$E$5004,'PLANO DE APLICAÇÃO'!$A$5:$B$1002,2,0)</f>
        <v>#N/A</v>
      </c>
      <c r="G4523" s="28"/>
      <c r="H4523" s="29" t="str">
        <f>IF(G4523=1,'ANEXO RP14'!$A$51,(IF(G4523=2,'ANEXO RP14'!$A$52,(IF(G4523=3,'ANEXO RP14'!$A$53,(IF(G4523=4,'ANEXO RP14'!$A$54,(IF(G4523=5,'ANEXO RP14'!$A$55,(IF(G4523=6,'ANEXO RP14'!$A$56,(IF(G4523=7,'ANEXO RP14'!$A$57,(IF(G4523=8,'ANEXO RP14'!$A$58,(IF(G4523=9,'ANEXO RP14'!$A$59,(IF(G4523=10,'ANEXO RP14'!$A$60,(IF(G4523=11,'ANEXO RP14'!$A$61,(IF(G4523=12,'ANEXO RP14'!$A$62,(IF(G4523=13,'ANEXO RP14'!$A$63,(IF(G4523=14,'ANEXO RP14'!$A$64,(IF(G4523=15,'ANEXO RP14'!$A$65,(IF(G4523=16,'ANEXO RP14'!$A$66," ")))))))))))))))))))))))))))))))</f>
        <v xml:space="preserve"> </v>
      </c>
      <c r="I4523" s="106"/>
      <c r="J4523" s="114"/>
      <c r="K4523" s="91"/>
    </row>
    <row r="4524" spans="1:11" s="30" customFormat="1" ht="41.25" customHeight="1" thickBot="1" x14ac:dyDescent="0.3">
      <c r="A4524" s="113"/>
      <c r="B4524" s="93"/>
      <c r="C4524" s="55"/>
      <c r="D4524" s="94" t="e">
        <f>VLOOKUP($C4523:$C$5004,$C$27:$D$5004,2,0)</f>
        <v>#N/A</v>
      </c>
      <c r="E4524" s="99"/>
      <c r="F4524" s="60" t="e">
        <f>VLOOKUP($E4524:$E$5004,'PLANO DE APLICAÇÃO'!$A$5:$B$1002,2,0)</f>
        <v>#N/A</v>
      </c>
      <c r="G4524" s="28"/>
      <c r="H4524" s="29" t="str">
        <f>IF(G4524=1,'ANEXO RP14'!$A$51,(IF(G4524=2,'ANEXO RP14'!$A$52,(IF(G4524=3,'ANEXO RP14'!$A$53,(IF(G4524=4,'ANEXO RP14'!$A$54,(IF(G4524=5,'ANEXO RP14'!$A$55,(IF(G4524=6,'ANEXO RP14'!$A$56,(IF(G4524=7,'ANEXO RP14'!$A$57,(IF(G4524=8,'ANEXO RP14'!$A$58,(IF(G4524=9,'ANEXO RP14'!$A$59,(IF(G4524=10,'ANEXO RP14'!$A$60,(IF(G4524=11,'ANEXO RP14'!$A$61,(IF(G4524=12,'ANEXO RP14'!$A$62,(IF(G4524=13,'ANEXO RP14'!$A$63,(IF(G4524=14,'ANEXO RP14'!$A$64,(IF(G4524=15,'ANEXO RP14'!$A$65,(IF(G4524=16,'ANEXO RP14'!$A$66," ")))))))))))))))))))))))))))))))</f>
        <v xml:space="preserve"> </v>
      </c>
      <c r="I4524" s="106"/>
      <c r="J4524" s="114"/>
      <c r="K4524" s="91"/>
    </row>
    <row r="4525" spans="1:11" s="30" customFormat="1" ht="41.25" customHeight="1" thickBot="1" x14ac:dyDescent="0.3">
      <c r="A4525" s="113"/>
      <c r="B4525" s="93"/>
      <c r="C4525" s="55"/>
      <c r="D4525" s="94" t="e">
        <f>VLOOKUP($C4524:$C$5004,$C$27:$D$5004,2,0)</f>
        <v>#N/A</v>
      </c>
      <c r="E4525" s="99"/>
      <c r="F4525" s="60" t="e">
        <f>VLOOKUP($E4525:$E$5004,'PLANO DE APLICAÇÃO'!$A$5:$B$1002,2,0)</f>
        <v>#N/A</v>
      </c>
      <c r="G4525" s="28"/>
      <c r="H4525" s="29" t="str">
        <f>IF(G4525=1,'ANEXO RP14'!$A$51,(IF(G4525=2,'ANEXO RP14'!$A$52,(IF(G4525=3,'ANEXO RP14'!$A$53,(IF(G4525=4,'ANEXO RP14'!$A$54,(IF(G4525=5,'ANEXO RP14'!$A$55,(IF(G4525=6,'ANEXO RP14'!$A$56,(IF(G4525=7,'ANEXO RP14'!$A$57,(IF(G4525=8,'ANEXO RP14'!$A$58,(IF(G4525=9,'ANEXO RP14'!$A$59,(IF(G4525=10,'ANEXO RP14'!$A$60,(IF(G4525=11,'ANEXO RP14'!$A$61,(IF(G4525=12,'ANEXO RP14'!$A$62,(IF(G4525=13,'ANEXO RP14'!$A$63,(IF(G4525=14,'ANEXO RP14'!$A$64,(IF(G4525=15,'ANEXO RP14'!$A$65,(IF(G4525=16,'ANEXO RP14'!$A$66," ")))))))))))))))))))))))))))))))</f>
        <v xml:space="preserve"> </v>
      </c>
      <c r="I4525" s="106"/>
      <c r="J4525" s="114"/>
      <c r="K4525" s="91"/>
    </row>
    <row r="4526" spans="1:11" s="30" customFormat="1" ht="41.25" customHeight="1" thickBot="1" x14ac:dyDescent="0.3">
      <c r="A4526" s="113"/>
      <c r="B4526" s="93"/>
      <c r="C4526" s="55"/>
      <c r="D4526" s="94" t="e">
        <f>VLOOKUP($C4525:$C$5004,$C$27:$D$5004,2,0)</f>
        <v>#N/A</v>
      </c>
      <c r="E4526" s="99"/>
      <c r="F4526" s="60" t="e">
        <f>VLOOKUP($E4526:$E$5004,'PLANO DE APLICAÇÃO'!$A$5:$B$1002,2,0)</f>
        <v>#N/A</v>
      </c>
      <c r="G4526" s="28"/>
      <c r="H4526" s="29" t="str">
        <f>IF(G4526=1,'ANEXO RP14'!$A$51,(IF(G4526=2,'ANEXO RP14'!$A$52,(IF(G4526=3,'ANEXO RP14'!$A$53,(IF(G4526=4,'ANEXO RP14'!$A$54,(IF(G4526=5,'ANEXO RP14'!$A$55,(IF(G4526=6,'ANEXO RP14'!$A$56,(IF(G4526=7,'ANEXO RP14'!$A$57,(IF(G4526=8,'ANEXO RP14'!$A$58,(IF(G4526=9,'ANEXO RP14'!$A$59,(IF(G4526=10,'ANEXO RP14'!$A$60,(IF(G4526=11,'ANEXO RP14'!$A$61,(IF(G4526=12,'ANEXO RP14'!$A$62,(IF(G4526=13,'ANEXO RP14'!$A$63,(IF(G4526=14,'ANEXO RP14'!$A$64,(IF(G4526=15,'ANEXO RP14'!$A$65,(IF(G4526=16,'ANEXO RP14'!$A$66," ")))))))))))))))))))))))))))))))</f>
        <v xml:space="preserve"> </v>
      </c>
      <c r="I4526" s="106"/>
      <c r="J4526" s="114"/>
      <c r="K4526" s="91"/>
    </row>
    <row r="4527" spans="1:11" s="30" customFormat="1" ht="41.25" customHeight="1" thickBot="1" x14ac:dyDescent="0.3">
      <c r="A4527" s="113"/>
      <c r="B4527" s="93"/>
      <c r="C4527" s="55"/>
      <c r="D4527" s="94" t="e">
        <f>VLOOKUP($C4526:$C$5004,$C$27:$D$5004,2,0)</f>
        <v>#N/A</v>
      </c>
      <c r="E4527" s="99"/>
      <c r="F4527" s="60" t="e">
        <f>VLOOKUP($E4527:$E$5004,'PLANO DE APLICAÇÃO'!$A$5:$B$1002,2,0)</f>
        <v>#N/A</v>
      </c>
      <c r="G4527" s="28"/>
      <c r="H4527" s="29" t="str">
        <f>IF(G4527=1,'ANEXO RP14'!$A$51,(IF(G4527=2,'ANEXO RP14'!$A$52,(IF(G4527=3,'ANEXO RP14'!$A$53,(IF(G4527=4,'ANEXO RP14'!$A$54,(IF(G4527=5,'ANEXO RP14'!$A$55,(IF(G4527=6,'ANEXO RP14'!$A$56,(IF(G4527=7,'ANEXO RP14'!$A$57,(IF(G4527=8,'ANEXO RP14'!$A$58,(IF(G4527=9,'ANEXO RP14'!$A$59,(IF(G4527=10,'ANEXO RP14'!$A$60,(IF(G4527=11,'ANEXO RP14'!$A$61,(IF(G4527=12,'ANEXO RP14'!$A$62,(IF(G4527=13,'ANEXO RP14'!$A$63,(IF(G4527=14,'ANEXO RP14'!$A$64,(IF(G4527=15,'ANEXO RP14'!$A$65,(IF(G4527=16,'ANEXO RP14'!$A$66," ")))))))))))))))))))))))))))))))</f>
        <v xml:space="preserve"> </v>
      </c>
      <c r="I4527" s="106"/>
      <c r="J4527" s="114"/>
      <c r="K4527" s="91"/>
    </row>
    <row r="4528" spans="1:11" s="30" customFormat="1" ht="41.25" customHeight="1" thickBot="1" x14ac:dyDescent="0.3">
      <c r="A4528" s="113"/>
      <c r="B4528" s="93"/>
      <c r="C4528" s="55"/>
      <c r="D4528" s="94" t="e">
        <f>VLOOKUP($C4527:$C$5004,$C$27:$D$5004,2,0)</f>
        <v>#N/A</v>
      </c>
      <c r="E4528" s="99"/>
      <c r="F4528" s="60" t="e">
        <f>VLOOKUP($E4528:$E$5004,'PLANO DE APLICAÇÃO'!$A$5:$B$1002,2,0)</f>
        <v>#N/A</v>
      </c>
      <c r="G4528" s="28"/>
      <c r="H4528" s="29" t="str">
        <f>IF(G4528=1,'ANEXO RP14'!$A$51,(IF(G4528=2,'ANEXO RP14'!$A$52,(IF(G4528=3,'ANEXO RP14'!$A$53,(IF(G4528=4,'ANEXO RP14'!$A$54,(IF(G4528=5,'ANEXO RP14'!$A$55,(IF(G4528=6,'ANEXO RP14'!$A$56,(IF(G4528=7,'ANEXO RP14'!$A$57,(IF(G4528=8,'ANEXO RP14'!$A$58,(IF(G4528=9,'ANEXO RP14'!$A$59,(IF(G4528=10,'ANEXO RP14'!$A$60,(IF(G4528=11,'ANEXO RP14'!$A$61,(IF(G4528=12,'ANEXO RP14'!$A$62,(IF(G4528=13,'ANEXO RP14'!$A$63,(IF(G4528=14,'ANEXO RP14'!$A$64,(IF(G4528=15,'ANEXO RP14'!$A$65,(IF(G4528=16,'ANEXO RP14'!$A$66," ")))))))))))))))))))))))))))))))</f>
        <v xml:space="preserve"> </v>
      </c>
      <c r="I4528" s="106"/>
      <c r="J4528" s="114"/>
      <c r="K4528" s="91"/>
    </row>
    <row r="4529" spans="1:11" s="30" customFormat="1" ht="41.25" customHeight="1" thickBot="1" x14ac:dyDescent="0.3">
      <c r="A4529" s="113"/>
      <c r="B4529" s="93"/>
      <c r="C4529" s="55"/>
      <c r="D4529" s="94" t="e">
        <f>VLOOKUP($C4528:$C$5004,$C$27:$D$5004,2,0)</f>
        <v>#N/A</v>
      </c>
      <c r="E4529" s="99"/>
      <c r="F4529" s="60" t="e">
        <f>VLOOKUP($E4529:$E$5004,'PLANO DE APLICAÇÃO'!$A$5:$B$1002,2,0)</f>
        <v>#N/A</v>
      </c>
      <c r="G4529" s="28"/>
      <c r="H4529" s="29" t="str">
        <f>IF(G4529=1,'ANEXO RP14'!$A$51,(IF(G4529=2,'ANEXO RP14'!$A$52,(IF(G4529=3,'ANEXO RP14'!$A$53,(IF(G4529=4,'ANEXO RP14'!$A$54,(IF(G4529=5,'ANEXO RP14'!$A$55,(IF(G4529=6,'ANEXO RP14'!$A$56,(IF(G4529=7,'ANEXO RP14'!$A$57,(IF(G4529=8,'ANEXO RP14'!$A$58,(IF(G4529=9,'ANEXO RP14'!$A$59,(IF(G4529=10,'ANEXO RP14'!$A$60,(IF(G4529=11,'ANEXO RP14'!$A$61,(IF(G4529=12,'ANEXO RP14'!$A$62,(IF(G4529=13,'ANEXO RP14'!$A$63,(IF(G4529=14,'ANEXO RP14'!$A$64,(IF(G4529=15,'ANEXO RP14'!$A$65,(IF(G4529=16,'ANEXO RP14'!$A$66," ")))))))))))))))))))))))))))))))</f>
        <v xml:space="preserve"> </v>
      </c>
      <c r="I4529" s="106"/>
      <c r="J4529" s="114"/>
      <c r="K4529" s="91"/>
    </row>
    <row r="4530" spans="1:11" s="30" customFormat="1" ht="41.25" customHeight="1" thickBot="1" x14ac:dyDescent="0.3">
      <c r="A4530" s="113"/>
      <c r="B4530" s="93"/>
      <c r="C4530" s="55"/>
      <c r="D4530" s="94" t="e">
        <f>VLOOKUP($C4529:$C$5004,$C$27:$D$5004,2,0)</f>
        <v>#N/A</v>
      </c>
      <c r="E4530" s="99"/>
      <c r="F4530" s="60" t="e">
        <f>VLOOKUP($E4530:$E$5004,'PLANO DE APLICAÇÃO'!$A$5:$B$1002,2,0)</f>
        <v>#N/A</v>
      </c>
      <c r="G4530" s="28"/>
      <c r="H4530" s="29" t="str">
        <f>IF(G4530=1,'ANEXO RP14'!$A$51,(IF(G4530=2,'ANEXO RP14'!$A$52,(IF(G4530=3,'ANEXO RP14'!$A$53,(IF(G4530=4,'ANEXO RP14'!$A$54,(IF(G4530=5,'ANEXO RP14'!$A$55,(IF(G4530=6,'ANEXO RP14'!$A$56,(IF(G4530=7,'ANEXO RP14'!$A$57,(IF(G4530=8,'ANEXO RP14'!$A$58,(IF(G4530=9,'ANEXO RP14'!$A$59,(IF(G4530=10,'ANEXO RP14'!$A$60,(IF(G4530=11,'ANEXO RP14'!$A$61,(IF(G4530=12,'ANEXO RP14'!$A$62,(IF(G4530=13,'ANEXO RP14'!$A$63,(IF(G4530=14,'ANEXO RP14'!$A$64,(IF(G4530=15,'ANEXO RP14'!$A$65,(IF(G4530=16,'ANEXO RP14'!$A$66," ")))))))))))))))))))))))))))))))</f>
        <v xml:space="preserve"> </v>
      </c>
      <c r="I4530" s="106"/>
      <c r="J4530" s="114"/>
      <c r="K4530" s="91"/>
    </row>
    <row r="4531" spans="1:11" s="30" customFormat="1" ht="41.25" customHeight="1" thickBot="1" x14ac:dyDescent="0.3">
      <c r="A4531" s="113"/>
      <c r="B4531" s="93"/>
      <c r="C4531" s="55"/>
      <c r="D4531" s="94" t="e">
        <f>VLOOKUP($C4530:$C$5004,$C$27:$D$5004,2,0)</f>
        <v>#N/A</v>
      </c>
      <c r="E4531" s="99"/>
      <c r="F4531" s="60" t="e">
        <f>VLOOKUP($E4531:$E$5004,'PLANO DE APLICAÇÃO'!$A$5:$B$1002,2,0)</f>
        <v>#N/A</v>
      </c>
      <c r="G4531" s="28"/>
      <c r="H4531" s="29" t="str">
        <f>IF(G4531=1,'ANEXO RP14'!$A$51,(IF(G4531=2,'ANEXO RP14'!$A$52,(IF(G4531=3,'ANEXO RP14'!$A$53,(IF(G4531=4,'ANEXO RP14'!$A$54,(IF(G4531=5,'ANEXO RP14'!$A$55,(IF(G4531=6,'ANEXO RP14'!$A$56,(IF(G4531=7,'ANEXO RP14'!$A$57,(IF(G4531=8,'ANEXO RP14'!$A$58,(IF(G4531=9,'ANEXO RP14'!$A$59,(IF(G4531=10,'ANEXO RP14'!$A$60,(IF(G4531=11,'ANEXO RP14'!$A$61,(IF(G4531=12,'ANEXO RP14'!$A$62,(IF(G4531=13,'ANEXO RP14'!$A$63,(IF(G4531=14,'ANEXO RP14'!$A$64,(IF(G4531=15,'ANEXO RP14'!$A$65,(IF(G4531=16,'ANEXO RP14'!$A$66," ")))))))))))))))))))))))))))))))</f>
        <v xml:space="preserve"> </v>
      </c>
      <c r="I4531" s="106"/>
      <c r="J4531" s="114"/>
      <c r="K4531" s="91"/>
    </row>
    <row r="4532" spans="1:11" s="30" customFormat="1" ht="41.25" customHeight="1" thickBot="1" x14ac:dyDescent="0.3">
      <c r="A4532" s="113"/>
      <c r="B4532" s="93"/>
      <c r="C4532" s="55"/>
      <c r="D4532" s="94" t="e">
        <f>VLOOKUP($C4531:$C$5004,$C$27:$D$5004,2,0)</f>
        <v>#N/A</v>
      </c>
      <c r="E4532" s="99"/>
      <c r="F4532" s="60" t="e">
        <f>VLOOKUP($E4532:$E$5004,'PLANO DE APLICAÇÃO'!$A$5:$B$1002,2,0)</f>
        <v>#N/A</v>
      </c>
      <c r="G4532" s="28"/>
      <c r="H4532" s="29" t="str">
        <f>IF(G4532=1,'ANEXO RP14'!$A$51,(IF(G4532=2,'ANEXO RP14'!$A$52,(IF(G4532=3,'ANEXO RP14'!$A$53,(IF(G4532=4,'ANEXO RP14'!$A$54,(IF(G4532=5,'ANEXO RP14'!$A$55,(IF(G4532=6,'ANEXO RP14'!$A$56,(IF(G4532=7,'ANEXO RP14'!$A$57,(IF(G4532=8,'ANEXO RP14'!$A$58,(IF(G4532=9,'ANEXO RP14'!$A$59,(IF(G4532=10,'ANEXO RP14'!$A$60,(IF(G4532=11,'ANEXO RP14'!$A$61,(IF(G4532=12,'ANEXO RP14'!$A$62,(IF(G4532=13,'ANEXO RP14'!$A$63,(IF(G4532=14,'ANEXO RP14'!$A$64,(IF(G4532=15,'ANEXO RP14'!$A$65,(IF(G4532=16,'ANEXO RP14'!$A$66," ")))))))))))))))))))))))))))))))</f>
        <v xml:space="preserve"> </v>
      </c>
      <c r="I4532" s="106"/>
      <c r="J4532" s="114"/>
      <c r="K4532" s="91"/>
    </row>
    <row r="4533" spans="1:11" s="30" customFormat="1" ht="41.25" customHeight="1" thickBot="1" x14ac:dyDescent="0.3">
      <c r="A4533" s="113"/>
      <c r="B4533" s="93"/>
      <c r="C4533" s="55"/>
      <c r="D4533" s="94" t="e">
        <f>VLOOKUP($C4532:$C$5004,$C$27:$D$5004,2,0)</f>
        <v>#N/A</v>
      </c>
      <c r="E4533" s="99"/>
      <c r="F4533" s="60" t="e">
        <f>VLOOKUP($E4533:$E$5004,'PLANO DE APLICAÇÃO'!$A$5:$B$1002,2,0)</f>
        <v>#N/A</v>
      </c>
      <c r="G4533" s="28"/>
      <c r="H4533" s="29" t="str">
        <f>IF(G4533=1,'ANEXO RP14'!$A$51,(IF(G4533=2,'ANEXO RP14'!$A$52,(IF(G4533=3,'ANEXO RP14'!$A$53,(IF(G4533=4,'ANEXO RP14'!$A$54,(IF(G4533=5,'ANEXO RP14'!$A$55,(IF(G4533=6,'ANEXO RP14'!$A$56,(IF(G4533=7,'ANEXO RP14'!$A$57,(IF(G4533=8,'ANEXO RP14'!$A$58,(IF(G4533=9,'ANEXO RP14'!$A$59,(IF(G4533=10,'ANEXO RP14'!$A$60,(IF(G4533=11,'ANEXO RP14'!$A$61,(IF(G4533=12,'ANEXO RP14'!$A$62,(IF(G4533=13,'ANEXO RP14'!$A$63,(IF(G4533=14,'ANEXO RP14'!$A$64,(IF(G4533=15,'ANEXO RP14'!$A$65,(IF(G4533=16,'ANEXO RP14'!$A$66," ")))))))))))))))))))))))))))))))</f>
        <v xml:space="preserve"> </v>
      </c>
      <c r="I4533" s="106"/>
      <c r="J4533" s="114"/>
      <c r="K4533" s="91"/>
    </row>
    <row r="4534" spans="1:11" s="30" customFormat="1" ht="41.25" customHeight="1" thickBot="1" x14ac:dyDescent="0.3">
      <c r="A4534" s="113"/>
      <c r="B4534" s="93"/>
      <c r="C4534" s="55"/>
      <c r="D4534" s="94" t="e">
        <f>VLOOKUP($C4533:$C$5004,$C$27:$D$5004,2,0)</f>
        <v>#N/A</v>
      </c>
      <c r="E4534" s="99"/>
      <c r="F4534" s="60" t="e">
        <f>VLOOKUP($E4534:$E$5004,'PLANO DE APLICAÇÃO'!$A$5:$B$1002,2,0)</f>
        <v>#N/A</v>
      </c>
      <c r="G4534" s="28"/>
      <c r="H4534" s="29" t="str">
        <f>IF(G4534=1,'ANEXO RP14'!$A$51,(IF(G4534=2,'ANEXO RP14'!$A$52,(IF(G4534=3,'ANEXO RP14'!$A$53,(IF(G4534=4,'ANEXO RP14'!$A$54,(IF(G4534=5,'ANEXO RP14'!$A$55,(IF(G4534=6,'ANEXO RP14'!$A$56,(IF(G4534=7,'ANEXO RP14'!$A$57,(IF(G4534=8,'ANEXO RP14'!$A$58,(IF(G4534=9,'ANEXO RP14'!$A$59,(IF(G4534=10,'ANEXO RP14'!$A$60,(IF(G4534=11,'ANEXO RP14'!$A$61,(IF(G4534=12,'ANEXO RP14'!$A$62,(IF(G4534=13,'ANEXO RP14'!$A$63,(IF(G4534=14,'ANEXO RP14'!$A$64,(IF(G4534=15,'ANEXO RP14'!$A$65,(IF(G4534=16,'ANEXO RP14'!$A$66," ")))))))))))))))))))))))))))))))</f>
        <v xml:space="preserve"> </v>
      </c>
      <c r="I4534" s="106"/>
      <c r="J4534" s="114"/>
      <c r="K4534" s="91"/>
    </row>
    <row r="4535" spans="1:11" s="30" customFormat="1" ht="41.25" customHeight="1" thickBot="1" x14ac:dyDescent="0.3">
      <c r="A4535" s="113"/>
      <c r="B4535" s="93"/>
      <c r="C4535" s="55"/>
      <c r="D4535" s="94" t="e">
        <f>VLOOKUP($C4534:$C$5004,$C$27:$D$5004,2,0)</f>
        <v>#N/A</v>
      </c>
      <c r="E4535" s="99"/>
      <c r="F4535" s="60" t="e">
        <f>VLOOKUP($E4535:$E$5004,'PLANO DE APLICAÇÃO'!$A$5:$B$1002,2,0)</f>
        <v>#N/A</v>
      </c>
      <c r="G4535" s="28"/>
      <c r="H4535" s="29" t="str">
        <f>IF(G4535=1,'ANEXO RP14'!$A$51,(IF(G4535=2,'ANEXO RP14'!$A$52,(IF(G4535=3,'ANEXO RP14'!$A$53,(IF(G4535=4,'ANEXO RP14'!$A$54,(IF(G4535=5,'ANEXO RP14'!$A$55,(IF(G4535=6,'ANEXO RP14'!$A$56,(IF(G4535=7,'ANEXO RP14'!$A$57,(IF(G4535=8,'ANEXO RP14'!$A$58,(IF(G4535=9,'ANEXO RP14'!$A$59,(IF(G4535=10,'ANEXO RP14'!$A$60,(IF(G4535=11,'ANEXO RP14'!$A$61,(IF(G4535=12,'ANEXO RP14'!$A$62,(IF(G4535=13,'ANEXO RP14'!$A$63,(IF(G4535=14,'ANEXO RP14'!$A$64,(IF(G4535=15,'ANEXO RP14'!$A$65,(IF(G4535=16,'ANEXO RP14'!$A$66," ")))))))))))))))))))))))))))))))</f>
        <v xml:space="preserve"> </v>
      </c>
      <c r="I4535" s="106"/>
      <c r="J4535" s="114"/>
      <c r="K4535" s="91"/>
    </row>
    <row r="4536" spans="1:11" s="30" customFormat="1" ht="41.25" customHeight="1" thickBot="1" x14ac:dyDescent="0.3">
      <c r="A4536" s="113"/>
      <c r="B4536" s="93"/>
      <c r="C4536" s="55"/>
      <c r="D4536" s="94" t="e">
        <f>VLOOKUP($C4535:$C$5004,$C$27:$D$5004,2,0)</f>
        <v>#N/A</v>
      </c>
      <c r="E4536" s="99"/>
      <c r="F4536" s="60" t="e">
        <f>VLOOKUP($E4536:$E$5004,'PLANO DE APLICAÇÃO'!$A$5:$B$1002,2,0)</f>
        <v>#N/A</v>
      </c>
      <c r="G4536" s="28"/>
      <c r="H4536" s="29" t="str">
        <f>IF(G4536=1,'ANEXO RP14'!$A$51,(IF(G4536=2,'ANEXO RP14'!$A$52,(IF(G4536=3,'ANEXO RP14'!$A$53,(IF(G4536=4,'ANEXO RP14'!$A$54,(IF(G4536=5,'ANEXO RP14'!$A$55,(IF(G4536=6,'ANEXO RP14'!$A$56,(IF(G4536=7,'ANEXO RP14'!$A$57,(IF(G4536=8,'ANEXO RP14'!$A$58,(IF(G4536=9,'ANEXO RP14'!$A$59,(IF(G4536=10,'ANEXO RP14'!$A$60,(IF(G4536=11,'ANEXO RP14'!$A$61,(IF(G4536=12,'ANEXO RP14'!$A$62,(IF(G4536=13,'ANEXO RP14'!$A$63,(IF(G4536=14,'ANEXO RP14'!$A$64,(IF(G4536=15,'ANEXO RP14'!$A$65,(IF(G4536=16,'ANEXO RP14'!$A$66," ")))))))))))))))))))))))))))))))</f>
        <v xml:space="preserve"> </v>
      </c>
      <c r="I4536" s="106"/>
      <c r="J4536" s="114"/>
      <c r="K4536" s="91"/>
    </row>
    <row r="4537" spans="1:11" s="30" customFormat="1" ht="41.25" customHeight="1" thickBot="1" x14ac:dyDescent="0.3">
      <c r="A4537" s="113"/>
      <c r="B4537" s="93"/>
      <c r="C4537" s="55"/>
      <c r="D4537" s="94" t="e">
        <f>VLOOKUP($C4536:$C$5004,$C$27:$D$5004,2,0)</f>
        <v>#N/A</v>
      </c>
      <c r="E4537" s="99"/>
      <c r="F4537" s="60" t="e">
        <f>VLOOKUP($E4537:$E$5004,'PLANO DE APLICAÇÃO'!$A$5:$B$1002,2,0)</f>
        <v>#N/A</v>
      </c>
      <c r="G4537" s="28"/>
      <c r="H4537" s="29" t="str">
        <f>IF(G4537=1,'ANEXO RP14'!$A$51,(IF(G4537=2,'ANEXO RP14'!$A$52,(IF(G4537=3,'ANEXO RP14'!$A$53,(IF(G4537=4,'ANEXO RP14'!$A$54,(IF(G4537=5,'ANEXO RP14'!$A$55,(IF(G4537=6,'ANEXO RP14'!$A$56,(IF(G4537=7,'ANEXO RP14'!$A$57,(IF(G4537=8,'ANEXO RP14'!$A$58,(IF(G4537=9,'ANEXO RP14'!$A$59,(IF(G4537=10,'ANEXO RP14'!$A$60,(IF(G4537=11,'ANEXO RP14'!$A$61,(IF(G4537=12,'ANEXO RP14'!$A$62,(IF(G4537=13,'ANEXO RP14'!$A$63,(IF(G4537=14,'ANEXO RP14'!$A$64,(IF(G4537=15,'ANEXO RP14'!$A$65,(IF(G4537=16,'ANEXO RP14'!$A$66," ")))))))))))))))))))))))))))))))</f>
        <v xml:space="preserve"> </v>
      </c>
      <c r="I4537" s="106"/>
      <c r="J4537" s="114"/>
      <c r="K4537" s="91"/>
    </row>
    <row r="4538" spans="1:11" s="30" customFormat="1" ht="41.25" customHeight="1" thickBot="1" x14ac:dyDescent="0.3">
      <c r="A4538" s="113"/>
      <c r="B4538" s="93"/>
      <c r="C4538" s="55"/>
      <c r="D4538" s="94" t="e">
        <f>VLOOKUP($C4537:$C$5004,$C$27:$D$5004,2,0)</f>
        <v>#N/A</v>
      </c>
      <c r="E4538" s="99"/>
      <c r="F4538" s="60" t="e">
        <f>VLOOKUP($E4538:$E$5004,'PLANO DE APLICAÇÃO'!$A$5:$B$1002,2,0)</f>
        <v>#N/A</v>
      </c>
      <c r="G4538" s="28"/>
      <c r="H4538" s="29" t="str">
        <f>IF(G4538=1,'ANEXO RP14'!$A$51,(IF(G4538=2,'ANEXO RP14'!$A$52,(IF(G4538=3,'ANEXO RP14'!$A$53,(IF(G4538=4,'ANEXO RP14'!$A$54,(IF(G4538=5,'ANEXO RP14'!$A$55,(IF(G4538=6,'ANEXO RP14'!$A$56,(IF(G4538=7,'ANEXO RP14'!$A$57,(IF(G4538=8,'ANEXO RP14'!$A$58,(IF(G4538=9,'ANEXO RP14'!$A$59,(IF(G4538=10,'ANEXO RP14'!$A$60,(IF(G4538=11,'ANEXO RP14'!$A$61,(IF(G4538=12,'ANEXO RP14'!$A$62,(IF(G4538=13,'ANEXO RP14'!$A$63,(IF(G4538=14,'ANEXO RP14'!$A$64,(IF(G4538=15,'ANEXO RP14'!$A$65,(IF(G4538=16,'ANEXO RP14'!$A$66," ")))))))))))))))))))))))))))))))</f>
        <v xml:space="preserve"> </v>
      </c>
      <c r="I4538" s="106"/>
      <c r="J4538" s="114"/>
      <c r="K4538" s="91"/>
    </row>
    <row r="4539" spans="1:11" s="30" customFormat="1" ht="41.25" customHeight="1" thickBot="1" x14ac:dyDescent="0.3">
      <c r="A4539" s="113"/>
      <c r="B4539" s="93"/>
      <c r="C4539" s="55"/>
      <c r="D4539" s="94" t="e">
        <f>VLOOKUP($C4538:$C$5004,$C$27:$D$5004,2,0)</f>
        <v>#N/A</v>
      </c>
      <c r="E4539" s="99"/>
      <c r="F4539" s="60" t="e">
        <f>VLOOKUP($E4539:$E$5004,'PLANO DE APLICAÇÃO'!$A$5:$B$1002,2,0)</f>
        <v>#N/A</v>
      </c>
      <c r="G4539" s="28"/>
      <c r="H4539" s="29" t="str">
        <f>IF(G4539=1,'ANEXO RP14'!$A$51,(IF(G4539=2,'ANEXO RP14'!$A$52,(IF(G4539=3,'ANEXO RP14'!$A$53,(IF(G4539=4,'ANEXO RP14'!$A$54,(IF(G4539=5,'ANEXO RP14'!$A$55,(IF(G4539=6,'ANEXO RP14'!$A$56,(IF(G4539=7,'ANEXO RP14'!$A$57,(IF(G4539=8,'ANEXO RP14'!$A$58,(IF(G4539=9,'ANEXO RP14'!$A$59,(IF(G4539=10,'ANEXO RP14'!$A$60,(IF(G4539=11,'ANEXO RP14'!$A$61,(IF(G4539=12,'ANEXO RP14'!$A$62,(IF(G4539=13,'ANEXO RP14'!$A$63,(IF(G4539=14,'ANEXO RP14'!$A$64,(IF(G4539=15,'ANEXO RP14'!$A$65,(IF(G4539=16,'ANEXO RP14'!$A$66," ")))))))))))))))))))))))))))))))</f>
        <v xml:space="preserve"> </v>
      </c>
      <c r="I4539" s="106"/>
      <c r="J4539" s="114"/>
      <c r="K4539" s="91"/>
    </row>
    <row r="4540" spans="1:11" s="30" customFormat="1" ht="41.25" customHeight="1" thickBot="1" x14ac:dyDescent="0.3">
      <c r="A4540" s="113"/>
      <c r="B4540" s="93"/>
      <c r="C4540" s="55"/>
      <c r="D4540" s="94" t="e">
        <f>VLOOKUP($C4539:$C$5004,$C$27:$D$5004,2,0)</f>
        <v>#N/A</v>
      </c>
      <c r="E4540" s="99"/>
      <c r="F4540" s="60" t="e">
        <f>VLOOKUP($E4540:$E$5004,'PLANO DE APLICAÇÃO'!$A$5:$B$1002,2,0)</f>
        <v>#N/A</v>
      </c>
      <c r="G4540" s="28"/>
      <c r="H4540" s="29" t="str">
        <f>IF(G4540=1,'ANEXO RP14'!$A$51,(IF(G4540=2,'ANEXO RP14'!$A$52,(IF(G4540=3,'ANEXO RP14'!$A$53,(IF(G4540=4,'ANEXO RP14'!$A$54,(IF(G4540=5,'ANEXO RP14'!$A$55,(IF(G4540=6,'ANEXO RP14'!$A$56,(IF(G4540=7,'ANEXO RP14'!$A$57,(IF(G4540=8,'ANEXO RP14'!$A$58,(IF(G4540=9,'ANEXO RP14'!$A$59,(IF(G4540=10,'ANEXO RP14'!$A$60,(IF(G4540=11,'ANEXO RP14'!$A$61,(IF(G4540=12,'ANEXO RP14'!$A$62,(IF(G4540=13,'ANEXO RP14'!$A$63,(IF(G4540=14,'ANEXO RP14'!$A$64,(IF(G4540=15,'ANEXO RP14'!$A$65,(IF(G4540=16,'ANEXO RP14'!$A$66," ")))))))))))))))))))))))))))))))</f>
        <v xml:space="preserve"> </v>
      </c>
      <c r="I4540" s="106"/>
      <c r="J4540" s="114"/>
      <c r="K4540" s="91"/>
    </row>
    <row r="4541" spans="1:11" s="30" customFormat="1" ht="41.25" customHeight="1" thickBot="1" x14ac:dyDescent="0.3">
      <c r="A4541" s="113"/>
      <c r="B4541" s="93"/>
      <c r="C4541" s="55"/>
      <c r="D4541" s="94" t="e">
        <f>VLOOKUP($C4540:$C$5004,$C$27:$D$5004,2,0)</f>
        <v>#N/A</v>
      </c>
      <c r="E4541" s="99"/>
      <c r="F4541" s="60" t="e">
        <f>VLOOKUP($E4541:$E$5004,'PLANO DE APLICAÇÃO'!$A$5:$B$1002,2,0)</f>
        <v>#N/A</v>
      </c>
      <c r="G4541" s="28"/>
      <c r="H4541" s="29" t="str">
        <f>IF(G4541=1,'ANEXO RP14'!$A$51,(IF(G4541=2,'ANEXO RP14'!$A$52,(IF(G4541=3,'ANEXO RP14'!$A$53,(IF(G4541=4,'ANEXO RP14'!$A$54,(IF(G4541=5,'ANEXO RP14'!$A$55,(IF(G4541=6,'ANEXO RP14'!$A$56,(IF(G4541=7,'ANEXO RP14'!$A$57,(IF(G4541=8,'ANEXO RP14'!$A$58,(IF(G4541=9,'ANEXO RP14'!$A$59,(IF(G4541=10,'ANEXO RP14'!$A$60,(IF(G4541=11,'ANEXO RP14'!$A$61,(IF(G4541=12,'ANEXO RP14'!$A$62,(IF(G4541=13,'ANEXO RP14'!$A$63,(IF(G4541=14,'ANEXO RP14'!$A$64,(IF(G4541=15,'ANEXO RP14'!$A$65,(IF(G4541=16,'ANEXO RP14'!$A$66," ")))))))))))))))))))))))))))))))</f>
        <v xml:space="preserve"> </v>
      </c>
      <c r="I4541" s="106"/>
      <c r="J4541" s="114"/>
      <c r="K4541" s="91"/>
    </row>
    <row r="4542" spans="1:11" s="30" customFormat="1" ht="41.25" customHeight="1" thickBot="1" x14ac:dyDescent="0.3">
      <c r="A4542" s="113"/>
      <c r="B4542" s="93"/>
      <c r="C4542" s="55"/>
      <c r="D4542" s="94" t="e">
        <f>VLOOKUP($C4541:$C$5004,$C$27:$D$5004,2,0)</f>
        <v>#N/A</v>
      </c>
      <c r="E4542" s="99"/>
      <c r="F4542" s="60" t="e">
        <f>VLOOKUP($E4542:$E$5004,'PLANO DE APLICAÇÃO'!$A$5:$B$1002,2,0)</f>
        <v>#N/A</v>
      </c>
      <c r="G4542" s="28"/>
      <c r="H4542" s="29" t="str">
        <f>IF(G4542=1,'ANEXO RP14'!$A$51,(IF(G4542=2,'ANEXO RP14'!$A$52,(IF(G4542=3,'ANEXO RP14'!$A$53,(IF(G4542=4,'ANEXO RP14'!$A$54,(IF(G4542=5,'ANEXO RP14'!$A$55,(IF(G4542=6,'ANEXO RP14'!$A$56,(IF(G4542=7,'ANEXO RP14'!$A$57,(IF(G4542=8,'ANEXO RP14'!$A$58,(IF(G4542=9,'ANEXO RP14'!$A$59,(IF(G4542=10,'ANEXO RP14'!$A$60,(IF(G4542=11,'ANEXO RP14'!$A$61,(IF(G4542=12,'ANEXO RP14'!$A$62,(IF(G4542=13,'ANEXO RP14'!$A$63,(IF(G4542=14,'ANEXO RP14'!$A$64,(IF(G4542=15,'ANEXO RP14'!$A$65,(IF(G4542=16,'ANEXO RP14'!$A$66," ")))))))))))))))))))))))))))))))</f>
        <v xml:space="preserve"> </v>
      </c>
      <c r="I4542" s="106"/>
      <c r="J4542" s="114"/>
      <c r="K4542" s="91"/>
    </row>
    <row r="4543" spans="1:11" s="30" customFormat="1" ht="41.25" customHeight="1" thickBot="1" x14ac:dyDescent="0.3">
      <c r="A4543" s="113"/>
      <c r="B4543" s="93"/>
      <c r="C4543" s="55"/>
      <c r="D4543" s="94" t="e">
        <f>VLOOKUP($C4542:$C$5004,$C$27:$D$5004,2,0)</f>
        <v>#N/A</v>
      </c>
      <c r="E4543" s="99"/>
      <c r="F4543" s="60" t="e">
        <f>VLOOKUP($E4543:$E$5004,'PLANO DE APLICAÇÃO'!$A$5:$B$1002,2,0)</f>
        <v>#N/A</v>
      </c>
      <c r="G4543" s="28"/>
      <c r="H4543" s="29" t="str">
        <f>IF(G4543=1,'ANEXO RP14'!$A$51,(IF(G4543=2,'ANEXO RP14'!$A$52,(IF(G4543=3,'ANEXO RP14'!$A$53,(IF(G4543=4,'ANEXO RP14'!$A$54,(IF(G4543=5,'ANEXO RP14'!$A$55,(IF(G4543=6,'ANEXO RP14'!$A$56,(IF(G4543=7,'ANEXO RP14'!$A$57,(IF(G4543=8,'ANEXO RP14'!$A$58,(IF(G4543=9,'ANEXO RP14'!$A$59,(IF(G4543=10,'ANEXO RP14'!$A$60,(IF(G4543=11,'ANEXO RP14'!$A$61,(IF(G4543=12,'ANEXO RP14'!$A$62,(IF(G4543=13,'ANEXO RP14'!$A$63,(IF(G4543=14,'ANEXO RP14'!$A$64,(IF(G4543=15,'ANEXO RP14'!$A$65,(IF(G4543=16,'ANEXO RP14'!$A$66," ")))))))))))))))))))))))))))))))</f>
        <v xml:space="preserve"> </v>
      </c>
      <c r="I4543" s="106"/>
      <c r="J4543" s="114"/>
      <c r="K4543" s="91"/>
    </row>
    <row r="4544" spans="1:11" s="30" customFormat="1" ht="41.25" customHeight="1" thickBot="1" x14ac:dyDescent="0.3">
      <c r="A4544" s="113"/>
      <c r="B4544" s="93"/>
      <c r="C4544" s="55"/>
      <c r="D4544" s="94" t="e">
        <f>VLOOKUP($C4543:$C$5004,$C$27:$D$5004,2,0)</f>
        <v>#N/A</v>
      </c>
      <c r="E4544" s="99"/>
      <c r="F4544" s="60" t="e">
        <f>VLOOKUP($E4544:$E$5004,'PLANO DE APLICAÇÃO'!$A$5:$B$1002,2,0)</f>
        <v>#N/A</v>
      </c>
      <c r="G4544" s="28"/>
      <c r="H4544" s="29" t="str">
        <f>IF(G4544=1,'ANEXO RP14'!$A$51,(IF(G4544=2,'ANEXO RP14'!$A$52,(IF(G4544=3,'ANEXO RP14'!$A$53,(IF(G4544=4,'ANEXO RP14'!$A$54,(IF(G4544=5,'ANEXO RP14'!$A$55,(IF(G4544=6,'ANEXO RP14'!$A$56,(IF(G4544=7,'ANEXO RP14'!$A$57,(IF(G4544=8,'ANEXO RP14'!$A$58,(IF(G4544=9,'ANEXO RP14'!$A$59,(IF(G4544=10,'ANEXO RP14'!$A$60,(IF(G4544=11,'ANEXO RP14'!$A$61,(IF(G4544=12,'ANEXO RP14'!$A$62,(IF(G4544=13,'ANEXO RP14'!$A$63,(IF(G4544=14,'ANEXO RP14'!$A$64,(IF(G4544=15,'ANEXO RP14'!$A$65,(IF(G4544=16,'ANEXO RP14'!$A$66," ")))))))))))))))))))))))))))))))</f>
        <v xml:space="preserve"> </v>
      </c>
      <c r="I4544" s="106"/>
      <c r="J4544" s="114"/>
      <c r="K4544" s="91"/>
    </row>
    <row r="4545" spans="1:11" s="30" customFormat="1" ht="41.25" customHeight="1" thickBot="1" x14ac:dyDescent="0.3">
      <c r="A4545" s="113"/>
      <c r="B4545" s="93"/>
      <c r="C4545" s="55"/>
      <c r="D4545" s="94" t="e">
        <f>VLOOKUP($C4544:$C$5004,$C$27:$D$5004,2,0)</f>
        <v>#N/A</v>
      </c>
      <c r="E4545" s="99"/>
      <c r="F4545" s="60" t="e">
        <f>VLOOKUP($E4545:$E$5004,'PLANO DE APLICAÇÃO'!$A$5:$B$1002,2,0)</f>
        <v>#N/A</v>
      </c>
      <c r="G4545" s="28"/>
      <c r="H4545" s="29" t="str">
        <f>IF(G4545=1,'ANEXO RP14'!$A$51,(IF(G4545=2,'ANEXO RP14'!$A$52,(IF(G4545=3,'ANEXO RP14'!$A$53,(IF(G4545=4,'ANEXO RP14'!$A$54,(IF(G4545=5,'ANEXO RP14'!$A$55,(IF(G4545=6,'ANEXO RP14'!$A$56,(IF(G4545=7,'ANEXO RP14'!$A$57,(IF(G4545=8,'ANEXO RP14'!$A$58,(IF(G4545=9,'ANEXO RP14'!$A$59,(IF(G4545=10,'ANEXO RP14'!$A$60,(IF(G4545=11,'ANEXO RP14'!$A$61,(IF(G4545=12,'ANEXO RP14'!$A$62,(IF(G4545=13,'ANEXO RP14'!$A$63,(IF(G4545=14,'ANEXO RP14'!$A$64,(IF(G4545=15,'ANEXO RP14'!$A$65,(IF(G4545=16,'ANEXO RP14'!$A$66," ")))))))))))))))))))))))))))))))</f>
        <v xml:space="preserve"> </v>
      </c>
      <c r="I4545" s="106"/>
      <c r="J4545" s="114"/>
      <c r="K4545" s="91"/>
    </row>
    <row r="4546" spans="1:11" s="30" customFormat="1" ht="41.25" customHeight="1" thickBot="1" x14ac:dyDescent="0.3">
      <c r="A4546" s="113"/>
      <c r="B4546" s="93"/>
      <c r="C4546" s="55"/>
      <c r="D4546" s="94" t="e">
        <f>VLOOKUP($C4545:$C$5004,$C$27:$D$5004,2,0)</f>
        <v>#N/A</v>
      </c>
      <c r="E4546" s="99"/>
      <c r="F4546" s="60" t="e">
        <f>VLOOKUP($E4546:$E$5004,'PLANO DE APLICAÇÃO'!$A$5:$B$1002,2,0)</f>
        <v>#N/A</v>
      </c>
      <c r="G4546" s="28"/>
      <c r="H4546" s="29" t="str">
        <f>IF(G4546=1,'ANEXO RP14'!$A$51,(IF(G4546=2,'ANEXO RP14'!$A$52,(IF(G4546=3,'ANEXO RP14'!$A$53,(IF(G4546=4,'ANEXO RP14'!$A$54,(IF(G4546=5,'ANEXO RP14'!$A$55,(IF(G4546=6,'ANEXO RP14'!$A$56,(IF(G4546=7,'ANEXO RP14'!$A$57,(IF(G4546=8,'ANEXO RP14'!$A$58,(IF(G4546=9,'ANEXO RP14'!$A$59,(IF(G4546=10,'ANEXO RP14'!$A$60,(IF(G4546=11,'ANEXO RP14'!$A$61,(IF(G4546=12,'ANEXO RP14'!$A$62,(IF(G4546=13,'ANEXO RP14'!$A$63,(IF(G4546=14,'ANEXO RP14'!$A$64,(IF(G4546=15,'ANEXO RP14'!$A$65,(IF(G4546=16,'ANEXO RP14'!$A$66," ")))))))))))))))))))))))))))))))</f>
        <v xml:space="preserve"> </v>
      </c>
      <c r="I4546" s="106"/>
      <c r="J4546" s="114"/>
      <c r="K4546" s="91"/>
    </row>
    <row r="4547" spans="1:11" s="30" customFormat="1" ht="41.25" customHeight="1" thickBot="1" x14ac:dyDescent="0.3">
      <c r="A4547" s="113"/>
      <c r="B4547" s="93"/>
      <c r="C4547" s="55"/>
      <c r="D4547" s="94" t="e">
        <f>VLOOKUP($C4546:$C$5004,$C$27:$D$5004,2,0)</f>
        <v>#N/A</v>
      </c>
      <c r="E4547" s="99"/>
      <c r="F4547" s="60" t="e">
        <f>VLOOKUP($E4547:$E$5004,'PLANO DE APLICAÇÃO'!$A$5:$B$1002,2,0)</f>
        <v>#N/A</v>
      </c>
      <c r="G4547" s="28"/>
      <c r="H4547" s="29" t="str">
        <f>IF(G4547=1,'ANEXO RP14'!$A$51,(IF(G4547=2,'ANEXO RP14'!$A$52,(IF(G4547=3,'ANEXO RP14'!$A$53,(IF(G4547=4,'ANEXO RP14'!$A$54,(IF(G4547=5,'ANEXO RP14'!$A$55,(IF(G4547=6,'ANEXO RP14'!$A$56,(IF(G4547=7,'ANEXO RP14'!$A$57,(IF(G4547=8,'ANEXO RP14'!$A$58,(IF(G4547=9,'ANEXO RP14'!$A$59,(IF(G4547=10,'ANEXO RP14'!$A$60,(IF(G4547=11,'ANEXO RP14'!$A$61,(IF(G4547=12,'ANEXO RP14'!$A$62,(IF(G4547=13,'ANEXO RP14'!$A$63,(IF(G4547=14,'ANEXO RP14'!$A$64,(IF(G4547=15,'ANEXO RP14'!$A$65,(IF(G4547=16,'ANEXO RP14'!$A$66," ")))))))))))))))))))))))))))))))</f>
        <v xml:space="preserve"> </v>
      </c>
      <c r="I4547" s="106"/>
      <c r="J4547" s="114"/>
      <c r="K4547" s="91"/>
    </row>
    <row r="4548" spans="1:11" s="30" customFormat="1" ht="41.25" customHeight="1" thickBot="1" x14ac:dyDescent="0.3">
      <c r="A4548" s="113"/>
      <c r="B4548" s="93"/>
      <c r="C4548" s="55"/>
      <c r="D4548" s="94" t="e">
        <f>VLOOKUP($C4547:$C$5004,$C$27:$D$5004,2,0)</f>
        <v>#N/A</v>
      </c>
      <c r="E4548" s="99"/>
      <c r="F4548" s="60" t="e">
        <f>VLOOKUP($E4548:$E$5004,'PLANO DE APLICAÇÃO'!$A$5:$B$1002,2,0)</f>
        <v>#N/A</v>
      </c>
      <c r="G4548" s="28"/>
      <c r="H4548" s="29" t="str">
        <f>IF(G4548=1,'ANEXO RP14'!$A$51,(IF(G4548=2,'ANEXO RP14'!$A$52,(IF(G4548=3,'ANEXO RP14'!$A$53,(IF(G4548=4,'ANEXO RP14'!$A$54,(IF(G4548=5,'ANEXO RP14'!$A$55,(IF(G4548=6,'ANEXO RP14'!$A$56,(IF(G4548=7,'ANEXO RP14'!$A$57,(IF(G4548=8,'ANEXO RP14'!$A$58,(IF(G4548=9,'ANEXO RP14'!$A$59,(IF(G4548=10,'ANEXO RP14'!$A$60,(IF(G4548=11,'ANEXO RP14'!$A$61,(IF(G4548=12,'ANEXO RP14'!$A$62,(IF(G4548=13,'ANEXO RP14'!$A$63,(IF(G4548=14,'ANEXO RP14'!$A$64,(IF(G4548=15,'ANEXO RP14'!$A$65,(IF(G4548=16,'ANEXO RP14'!$A$66," ")))))))))))))))))))))))))))))))</f>
        <v xml:space="preserve"> </v>
      </c>
      <c r="I4548" s="106"/>
      <c r="J4548" s="114"/>
      <c r="K4548" s="91"/>
    </row>
    <row r="4549" spans="1:11" s="30" customFormat="1" ht="41.25" customHeight="1" thickBot="1" x14ac:dyDescent="0.3">
      <c r="A4549" s="113"/>
      <c r="B4549" s="93"/>
      <c r="C4549" s="55"/>
      <c r="D4549" s="94" t="e">
        <f>VLOOKUP($C4548:$C$5004,$C$27:$D$5004,2,0)</f>
        <v>#N/A</v>
      </c>
      <c r="E4549" s="99"/>
      <c r="F4549" s="60" t="e">
        <f>VLOOKUP($E4549:$E$5004,'PLANO DE APLICAÇÃO'!$A$5:$B$1002,2,0)</f>
        <v>#N/A</v>
      </c>
      <c r="G4549" s="28"/>
      <c r="H4549" s="29" t="str">
        <f>IF(G4549=1,'ANEXO RP14'!$A$51,(IF(G4549=2,'ANEXO RP14'!$A$52,(IF(G4549=3,'ANEXO RP14'!$A$53,(IF(G4549=4,'ANEXO RP14'!$A$54,(IF(G4549=5,'ANEXO RP14'!$A$55,(IF(G4549=6,'ANEXO RP14'!$A$56,(IF(G4549=7,'ANEXO RP14'!$A$57,(IF(G4549=8,'ANEXO RP14'!$A$58,(IF(G4549=9,'ANEXO RP14'!$A$59,(IF(G4549=10,'ANEXO RP14'!$A$60,(IF(G4549=11,'ANEXO RP14'!$A$61,(IF(G4549=12,'ANEXO RP14'!$A$62,(IF(G4549=13,'ANEXO RP14'!$A$63,(IF(G4549=14,'ANEXO RP14'!$A$64,(IF(G4549=15,'ANEXO RP14'!$A$65,(IF(G4549=16,'ANEXO RP14'!$A$66," ")))))))))))))))))))))))))))))))</f>
        <v xml:space="preserve"> </v>
      </c>
      <c r="I4549" s="106"/>
      <c r="J4549" s="114"/>
      <c r="K4549" s="91"/>
    </row>
    <row r="4550" spans="1:11" s="30" customFormat="1" ht="41.25" customHeight="1" thickBot="1" x14ac:dyDescent="0.3">
      <c r="A4550" s="113"/>
      <c r="B4550" s="93"/>
      <c r="C4550" s="55"/>
      <c r="D4550" s="94" t="e">
        <f>VLOOKUP($C4549:$C$5004,$C$27:$D$5004,2,0)</f>
        <v>#N/A</v>
      </c>
      <c r="E4550" s="99"/>
      <c r="F4550" s="60" t="e">
        <f>VLOOKUP($E4550:$E$5004,'PLANO DE APLICAÇÃO'!$A$5:$B$1002,2,0)</f>
        <v>#N/A</v>
      </c>
      <c r="G4550" s="28"/>
      <c r="H4550" s="29" t="str">
        <f>IF(G4550=1,'ANEXO RP14'!$A$51,(IF(G4550=2,'ANEXO RP14'!$A$52,(IF(G4550=3,'ANEXO RP14'!$A$53,(IF(G4550=4,'ANEXO RP14'!$A$54,(IF(G4550=5,'ANEXO RP14'!$A$55,(IF(G4550=6,'ANEXO RP14'!$A$56,(IF(G4550=7,'ANEXO RP14'!$A$57,(IF(G4550=8,'ANEXO RP14'!$A$58,(IF(G4550=9,'ANEXO RP14'!$A$59,(IF(G4550=10,'ANEXO RP14'!$A$60,(IF(G4550=11,'ANEXO RP14'!$A$61,(IF(G4550=12,'ANEXO RP14'!$A$62,(IF(G4550=13,'ANEXO RP14'!$A$63,(IF(G4550=14,'ANEXO RP14'!$A$64,(IF(G4550=15,'ANEXO RP14'!$A$65,(IF(G4550=16,'ANEXO RP14'!$A$66," ")))))))))))))))))))))))))))))))</f>
        <v xml:space="preserve"> </v>
      </c>
      <c r="I4550" s="106"/>
      <c r="J4550" s="114"/>
      <c r="K4550" s="91"/>
    </row>
    <row r="4551" spans="1:11" s="30" customFormat="1" ht="41.25" customHeight="1" thickBot="1" x14ac:dyDescent="0.3">
      <c r="A4551" s="113"/>
      <c r="B4551" s="93"/>
      <c r="C4551" s="55"/>
      <c r="D4551" s="94" t="e">
        <f>VLOOKUP($C4550:$C$5004,$C$27:$D$5004,2,0)</f>
        <v>#N/A</v>
      </c>
      <c r="E4551" s="99"/>
      <c r="F4551" s="60" t="e">
        <f>VLOOKUP($E4551:$E$5004,'PLANO DE APLICAÇÃO'!$A$5:$B$1002,2,0)</f>
        <v>#N/A</v>
      </c>
      <c r="G4551" s="28"/>
      <c r="H4551" s="29" t="str">
        <f>IF(G4551=1,'ANEXO RP14'!$A$51,(IF(G4551=2,'ANEXO RP14'!$A$52,(IF(G4551=3,'ANEXO RP14'!$A$53,(IF(G4551=4,'ANEXO RP14'!$A$54,(IF(G4551=5,'ANEXO RP14'!$A$55,(IF(G4551=6,'ANEXO RP14'!$A$56,(IF(G4551=7,'ANEXO RP14'!$A$57,(IF(G4551=8,'ANEXO RP14'!$A$58,(IF(G4551=9,'ANEXO RP14'!$A$59,(IF(G4551=10,'ANEXO RP14'!$A$60,(IF(G4551=11,'ANEXO RP14'!$A$61,(IF(G4551=12,'ANEXO RP14'!$A$62,(IF(G4551=13,'ANEXO RP14'!$A$63,(IF(G4551=14,'ANEXO RP14'!$A$64,(IF(G4551=15,'ANEXO RP14'!$A$65,(IF(G4551=16,'ANEXO RP14'!$A$66," ")))))))))))))))))))))))))))))))</f>
        <v xml:space="preserve"> </v>
      </c>
      <c r="I4551" s="106"/>
      <c r="J4551" s="114"/>
      <c r="K4551" s="91"/>
    </row>
    <row r="4552" spans="1:11" s="30" customFormat="1" ht="41.25" customHeight="1" thickBot="1" x14ac:dyDescent="0.3">
      <c r="A4552" s="113"/>
      <c r="B4552" s="93"/>
      <c r="C4552" s="55"/>
      <c r="D4552" s="94" t="e">
        <f>VLOOKUP($C4551:$C$5004,$C$27:$D$5004,2,0)</f>
        <v>#N/A</v>
      </c>
      <c r="E4552" s="99"/>
      <c r="F4552" s="60" t="e">
        <f>VLOOKUP($E4552:$E$5004,'PLANO DE APLICAÇÃO'!$A$5:$B$1002,2,0)</f>
        <v>#N/A</v>
      </c>
      <c r="G4552" s="28"/>
      <c r="H4552" s="29" t="str">
        <f>IF(G4552=1,'ANEXO RP14'!$A$51,(IF(G4552=2,'ANEXO RP14'!$A$52,(IF(G4552=3,'ANEXO RP14'!$A$53,(IF(G4552=4,'ANEXO RP14'!$A$54,(IF(G4552=5,'ANEXO RP14'!$A$55,(IF(G4552=6,'ANEXO RP14'!$A$56,(IF(G4552=7,'ANEXO RP14'!$A$57,(IF(G4552=8,'ANEXO RP14'!$A$58,(IF(G4552=9,'ANEXO RP14'!$A$59,(IF(G4552=10,'ANEXO RP14'!$A$60,(IF(G4552=11,'ANEXO RP14'!$A$61,(IF(G4552=12,'ANEXO RP14'!$A$62,(IF(G4552=13,'ANEXO RP14'!$A$63,(IF(G4552=14,'ANEXO RP14'!$A$64,(IF(G4552=15,'ANEXO RP14'!$A$65,(IF(G4552=16,'ANEXO RP14'!$A$66," ")))))))))))))))))))))))))))))))</f>
        <v xml:space="preserve"> </v>
      </c>
      <c r="I4552" s="106"/>
      <c r="J4552" s="114"/>
      <c r="K4552" s="91"/>
    </row>
    <row r="4553" spans="1:11" s="30" customFormat="1" ht="41.25" customHeight="1" thickBot="1" x14ac:dyDescent="0.3">
      <c r="A4553" s="113"/>
      <c r="B4553" s="93"/>
      <c r="C4553" s="55"/>
      <c r="D4553" s="94" t="e">
        <f>VLOOKUP($C4552:$C$5004,$C$27:$D$5004,2,0)</f>
        <v>#N/A</v>
      </c>
      <c r="E4553" s="99"/>
      <c r="F4553" s="60" t="e">
        <f>VLOOKUP($E4553:$E$5004,'PLANO DE APLICAÇÃO'!$A$5:$B$1002,2,0)</f>
        <v>#N/A</v>
      </c>
      <c r="G4553" s="28"/>
      <c r="H4553" s="29" t="str">
        <f>IF(G4553=1,'ANEXO RP14'!$A$51,(IF(G4553=2,'ANEXO RP14'!$A$52,(IF(G4553=3,'ANEXO RP14'!$A$53,(IF(G4553=4,'ANEXO RP14'!$A$54,(IF(G4553=5,'ANEXO RP14'!$A$55,(IF(G4553=6,'ANEXO RP14'!$A$56,(IF(G4553=7,'ANEXO RP14'!$A$57,(IF(G4553=8,'ANEXO RP14'!$A$58,(IF(G4553=9,'ANEXO RP14'!$A$59,(IF(G4553=10,'ANEXO RP14'!$A$60,(IF(G4553=11,'ANEXO RP14'!$A$61,(IF(G4553=12,'ANEXO RP14'!$A$62,(IF(G4553=13,'ANEXO RP14'!$A$63,(IF(G4553=14,'ANEXO RP14'!$A$64,(IF(G4553=15,'ANEXO RP14'!$A$65,(IF(G4553=16,'ANEXO RP14'!$A$66," ")))))))))))))))))))))))))))))))</f>
        <v xml:space="preserve"> </v>
      </c>
      <c r="I4553" s="106"/>
      <c r="J4553" s="114"/>
      <c r="K4553" s="91"/>
    </row>
    <row r="4554" spans="1:11" s="30" customFormat="1" ht="41.25" customHeight="1" thickBot="1" x14ac:dyDescent="0.3">
      <c r="A4554" s="113"/>
      <c r="B4554" s="93"/>
      <c r="C4554" s="55"/>
      <c r="D4554" s="94" t="e">
        <f>VLOOKUP($C4553:$C$5004,$C$27:$D$5004,2,0)</f>
        <v>#N/A</v>
      </c>
      <c r="E4554" s="99"/>
      <c r="F4554" s="60" t="e">
        <f>VLOOKUP($E4554:$E$5004,'PLANO DE APLICAÇÃO'!$A$5:$B$1002,2,0)</f>
        <v>#N/A</v>
      </c>
      <c r="G4554" s="28"/>
      <c r="H4554" s="29" t="str">
        <f>IF(G4554=1,'ANEXO RP14'!$A$51,(IF(G4554=2,'ANEXO RP14'!$A$52,(IF(G4554=3,'ANEXO RP14'!$A$53,(IF(G4554=4,'ANEXO RP14'!$A$54,(IF(G4554=5,'ANEXO RP14'!$A$55,(IF(G4554=6,'ANEXO RP14'!$A$56,(IF(G4554=7,'ANEXO RP14'!$A$57,(IF(G4554=8,'ANEXO RP14'!$A$58,(IF(G4554=9,'ANEXO RP14'!$A$59,(IF(G4554=10,'ANEXO RP14'!$A$60,(IF(G4554=11,'ANEXO RP14'!$A$61,(IF(G4554=12,'ANEXO RP14'!$A$62,(IF(G4554=13,'ANEXO RP14'!$A$63,(IF(G4554=14,'ANEXO RP14'!$A$64,(IF(G4554=15,'ANEXO RP14'!$A$65,(IF(G4554=16,'ANEXO RP14'!$A$66," ")))))))))))))))))))))))))))))))</f>
        <v xml:space="preserve"> </v>
      </c>
      <c r="I4554" s="106"/>
      <c r="J4554" s="114"/>
      <c r="K4554" s="91"/>
    </row>
    <row r="4555" spans="1:11" s="30" customFormat="1" ht="41.25" customHeight="1" thickBot="1" x14ac:dyDescent="0.3">
      <c r="A4555" s="113"/>
      <c r="B4555" s="93"/>
      <c r="C4555" s="55"/>
      <c r="D4555" s="94" t="e">
        <f>VLOOKUP($C4554:$C$5004,$C$27:$D$5004,2,0)</f>
        <v>#N/A</v>
      </c>
      <c r="E4555" s="99"/>
      <c r="F4555" s="60" t="e">
        <f>VLOOKUP($E4555:$E$5004,'PLANO DE APLICAÇÃO'!$A$5:$B$1002,2,0)</f>
        <v>#N/A</v>
      </c>
      <c r="G4555" s="28"/>
      <c r="H4555" s="29" t="str">
        <f>IF(G4555=1,'ANEXO RP14'!$A$51,(IF(G4555=2,'ANEXO RP14'!$A$52,(IF(G4555=3,'ANEXO RP14'!$A$53,(IF(G4555=4,'ANEXO RP14'!$A$54,(IF(G4555=5,'ANEXO RP14'!$A$55,(IF(G4555=6,'ANEXO RP14'!$A$56,(IF(G4555=7,'ANEXO RP14'!$A$57,(IF(G4555=8,'ANEXO RP14'!$A$58,(IF(G4555=9,'ANEXO RP14'!$A$59,(IF(G4555=10,'ANEXO RP14'!$A$60,(IF(G4555=11,'ANEXO RP14'!$A$61,(IF(G4555=12,'ANEXO RP14'!$A$62,(IF(G4555=13,'ANEXO RP14'!$A$63,(IF(G4555=14,'ANEXO RP14'!$A$64,(IF(G4555=15,'ANEXO RP14'!$A$65,(IF(G4555=16,'ANEXO RP14'!$A$66," ")))))))))))))))))))))))))))))))</f>
        <v xml:space="preserve"> </v>
      </c>
      <c r="I4555" s="106"/>
      <c r="J4555" s="114"/>
      <c r="K4555" s="91"/>
    </row>
    <row r="4556" spans="1:11" s="30" customFormat="1" ht="41.25" customHeight="1" thickBot="1" x14ac:dyDescent="0.3">
      <c r="A4556" s="113"/>
      <c r="B4556" s="93"/>
      <c r="C4556" s="55"/>
      <c r="D4556" s="94" t="e">
        <f>VLOOKUP($C4555:$C$5004,$C$27:$D$5004,2,0)</f>
        <v>#N/A</v>
      </c>
      <c r="E4556" s="99"/>
      <c r="F4556" s="60" t="e">
        <f>VLOOKUP($E4556:$E$5004,'PLANO DE APLICAÇÃO'!$A$5:$B$1002,2,0)</f>
        <v>#N/A</v>
      </c>
      <c r="G4556" s="28"/>
      <c r="H4556" s="29" t="str">
        <f>IF(G4556=1,'ANEXO RP14'!$A$51,(IF(G4556=2,'ANEXO RP14'!$A$52,(IF(G4556=3,'ANEXO RP14'!$A$53,(IF(G4556=4,'ANEXO RP14'!$A$54,(IF(G4556=5,'ANEXO RP14'!$A$55,(IF(G4556=6,'ANEXO RP14'!$A$56,(IF(G4556=7,'ANEXO RP14'!$A$57,(IF(G4556=8,'ANEXO RP14'!$A$58,(IF(G4556=9,'ANEXO RP14'!$A$59,(IF(G4556=10,'ANEXO RP14'!$A$60,(IF(G4556=11,'ANEXO RP14'!$A$61,(IF(G4556=12,'ANEXO RP14'!$A$62,(IF(G4556=13,'ANEXO RP14'!$A$63,(IF(G4556=14,'ANEXO RP14'!$A$64,(IF(G4556=15,'ANEXO RP14'!$A$65,(IF(G4556=16,'ANEXO RP14'!$A$66," ")))))))))))))))))))))))))))))))</f>
        <v xml:space="preserve"> </v>
      </c>
      <c r="I4556" s="106"/>
      <c r="J4556" s="114"/>
      <c r="K4556" s="91"/>
    </row>
    <row r="4557" spans="1:11" s="30" customFormat="1" ht="41.25" customHeight="1" thickBot="1" x14ac:dyDescent="0.3">
      <c r="A4557" s="113"/>
      <c r="B4557" s="93"/>
      <c r="C4557" s="55"/>
      <c r="D4557" s="94" t="e">
        <f>VLOOKUP($C4556:$C$5004,$C$27:$D$5004,2,0)</f>
        <v>#N/A</v>
      </c>
      <c r="E4557" s="99"/>
      <c r="F4557" s="60" t="e">
        <f>VLOOKUP($E4557:$E$5004,'PLANO DE APLICAÇÃO'!$A$5:$B$1002,2,0)</f>
        <v>#N/A</v>
      </c>
      <c r="G4557" s="28"/>
      <c r="H4557" s="29" t="str">
        <f>IF(G4557=1,'ANEXO RP14'!$A$51,(IF(G4557=2,'ANEXO RP14'!$A$52,(IF(G4557=3,'ANEXO RP14'!$A$53,(IF(G4557=4,'ANEXO RP14'!$A$54,(IF(G4557=5,'ANEXO RP14'!$A$55,(IF(G4557=6,'ANEXO RP14'!$A$56,(IF(G4557=7,'ANEXO RP14'!$A$57,(IF(G4557=8,'ANEXO RP14'!$A$58,(IF(G4557=9,'ANEXO RP14'!$A$59,(IF(G4557=10,'ANEXO RP14'!$A$60,(IF(G4557=11,'ANEXO RP14'!$A$61,(IF(G4557=12,'ANEXO RP14'!$A$62,(IF(G4557=13,'ANEXO RP14'!$A$63,(IF(G4557=14,'ANEXO RP14'!$A$64,(IF(G4557=15,'ANEXO RP14'!$A$65,(IF(G4557=16,'ANEXO RP14'!$A$66," ")))))))))))))))))))))))))))))))</f>
        <v xml:space="preserve"> </v>
      </c>
      <c r="I4557" s="106"/>
      <c r="J4557" s="114"/>
      <c r="K4557" s="91"/>
    </row>
    <row r="4558" spans="1:11" s="30" customFormat="1" ht="41.25" customHeight="1" thickBot="1" x14ac:dyDescent="0.3">
      <c r="A4558" s="113"/>
      <c r="B4558" s="93"/>
      <c r="C4558" s="55"/>
      <c r="D4558" s="94" t="e">
        <f>VLOOKUP($C4557:$C$5004,$C$27:$D$5004,2,0)</f>
        <v>#N/A</v>
      </c>
      <c r="E4558" s="99"/>
      <c r="F4558" s="60" t="e">
        <f>VLOOKUP($E4558:$E$5004,'PLANO DE APLICAÇÃO'!$A$5:$B$1002,2,0)</f>
        <v>#N/A</v>
      </c>
      <c r="G4558" s="28"/>
      <c r="H4558" s="29" t="str">
        <f>IF(G4558=1,'ANEXO RP14'!$A$51,(IF(G4558=2,'ANEXO RP14'!$A$52,(IF(G4558=3,'ANEXO RP14'!$A$53,(IF(G4558=4,'ANEXO RP14'!$A$54,(IF(G4558=5,'ANEXO RP14'!$A$55,(IF(G4558=6,'ANEXO RP14'!$A$56,(IF(G4558=7,'ANEXO RP14'!$A$57,(IF(G4558=8,'ANEXO RP14'!$A$58,(IF(G4558=9,'ANEXO RP14'!$A$59,(IF(G4558=10,'ANEXO RP14'!$A$60,(IF(G4558=11,'ANEXO RP14'!$A$61,(IF(G4558=12,'ANEXO RP14'!$A$62,(IF(G4558=13,'ANEXO RP14'!$A$63,(IF(G4558=14,'ANEXO RP14'!$A$64,(IF(G4558=15,'ANEXO RP14'!$A$65,(IF(G4558=16,'ANEXO RP14'!$A$66," ")))))))))))))))))))))))))))))))</f>
        <v xml:space="preserve"> </v>
      </c>
      <c r="I4558" s="106"/>
      <c r="J4558" s="114"/>
      <c r="K4558" s="91"/>
    </row>
    <row r="4559" spans="1:11" s="30" customFormat="1" ht="41.25" customHeight="1" thickBot="1" x14ac:dyDescent="0.3">
      <c r="A4559" s="113"/>
      <c r="B4559" s="93"/>
      <c r="C4559" s="55"/>
      <c r="D4559" s="94" t="e">
        <f>VLOOKUP($C4558:$C$5004,$C$27:$D$5004,2,0)</f>
        <v>#N/A</v>
      </c>
      <c r="E4559" s="99"/>
      <c r="F4559" s="60" t="e">
        <f>VLOOKUP($E4559:$E$5004,'PLANO DE APLICAÇÃO'!$A$5:$B$1002,2,0)</f>
        <v>#N/A</v>
      </c>
      <c r="G4559" s="28"/>
      <c r="H4559" s="29" t="str">
        <f>IF(G4559=1,'ANEXO RP14'!$A$51,(IF(G4559=2,'ANEXO RP14'!$A$52,(IF(G4559=3,'ANEXO RP14'!$A$53,(IF(G4559=4,'ANEXO RP14'!$A$54,(IF(G4559=5,'ANEXO RP14'!$A$55,(IF(G4559=6,'ANEXO RP14'!$A$56,(IF(G4559=7,'ANEXO RP14'!$A$57,(IF(G4559=8,'ANEXO RP14'!$A$58,(IF(G4559=9,'ANEXO RP14'!$A$59,(IF(G4559=10,'ANEXO RP14'!$A$60,(IF(G4559=11,'ANEXO RP14'!$A$61,(IF(G4559=12,'ANEXO RP14'!$A$62,(IF(G4559=13,'ANEXO RP14'!$A$63,(IF(G4559=14,'ANEXO RP14'!$A$64,(IF(G4559=15,'ANEXO RP14'!$A$65,(IF(G4559=16,'ANEXO RP14'!$A$66," ")))))))))))))))))))))))))))))))</f>
        <v xml:space="preserve"> </v>
      </c>
      <c r="I4559" s="106"/>
      <c r="J4559" s="114"/>
      <c r="K4559" s="91"/>
    </row>
    <row r="4560" spans="1:11" s="30" customFormat="1" ht="41.25" customHeight="1" thickBot="1" x14ac:dyDescent="0.3">
      <c r="A4560" s="113"/>
      <c r="B4560" s="93"/>
      <c r="C4560" s="55"/>
      <c r="D4560" s="94" t="e">
        <f>VLOOKUP($C4559:$C$5004,$C$27:$D$5004,2,0)</f>
        <v>#N/A</v>
      </c>
      <c r="E4560" s="99"/>
      <c r="F4560" s="60" t="e">
        <f>VLOOKUP($E4560:$E$5004,'PLANO DE APLICAÇÃO'!$A$5:$B$1002,2,0)</f>
        <v>#N/A</v>
      </c>
      <c r="G4560" s="28"/>
      <c r="H4560" s="29" t="str">
        <f>IF(G4560=1,'ANEXO RP14'!$A$51,(IF(G4560=2,'ANEXO RP14'!$A$52,(IF(G4560=3,'ANEXO RP14'!$A$53,(IF(G4560=4,'ANEXO RP14'!$A$54,(IF(G4560=5,'ANEXO RP14'!$A$55,(IF(G4560=6,'ANEXO RP14'!$A$56,(IF(G4560=7,'ANEXO RP14'!$A$57,(IF(G4560=8,'ANEXO RP14'!$A$58,(IF(G4560=9,'ANEXO RP14'!$A$59,(IF(G4560=10,'ANEXO RP14'!$A$60,(IF(G4560=11,'ANEXO RP14'!$A$61,(IF(G4560=12,'ANEXO RP14'!$A$62,(IF(G4560=13,'ANEXO RP14'!$A$63,(IF(G4560=14,'ANEXO RP14'!$A$64,(IF(G4560=15,'ANEXO RP14'!$A$65,(IF(G4560=16,'ANEXO RP14'!$A$66," ")))))))))))))))))))))))))))))))</f>
        <v xml:space="preserve"> </v>
      </c>
      <c r="I4560" s="106"/>
      <c r="J4560" s="114"/>
      <c r="K4560" s="91"/>
    </row>
    <row r="4561" spans="1:11" s="30" customFormat="1" ht="41.25" customHeight="1" thickBot="1" x14ac:dyDescent="0.3">
      <c r="A4561" s="113"/>
      <c r="B4561" s="93"/>
      <c r="C4561" s="55"/>
      <c r="D4561" s="94" t="e">
        <f>VLOOKUP($C4560:$C$5004,$C$27:$D$5004,2,0)</f>
        <v>#N/A</v>
      </c>
      <c r="E4561" s="99"/>
      <c r="F4561" s="60" t="e">
        <f>VLOOKUP($E4561:$E$5004,'PLANO DE APLICAÇÃO'!$A$5:$B$1002,2,0)</f>
        <v>#N/A</v>
      </c>
      <c r="G4561" s="28"/>
      <c r="H4561" s="29" t="str">
        <f>IF(G4561=1,'ANEXO RP14'!$A$51,(IF(G4561=2,'ANEXO RP14'!$A$52,(IF(G4561=3,'ANEXO RP14'!$A$53,(IF(G4561=4,'ANEXO RP14'!$A$54,(IF(G4561=5,'ANEXO RP14'!$A$55,(IF(G4561=6,'ANEXO RP14'!$A$56,(IF(G4561=7,'ANEXO RP14'!$A$57,(IF(G4561=8,'ANEXO RP14'!$A$58,(IF(G4561=9,'ANEXO RP14'!$A$59,(IF(G4561=10,'ANEXO RP14'!$A$60,(IF(G4561=11,'ANEXO RP14'!$A$61,(IF(G4561=12,'ANEXO RP14'!$A$62,(IF(G4561=13,'ANEXO RP14'!$A$63,(IF(G4561=14,'ANEXO RP14'!$A$64,(IF(G4561=15,'ANEXO RP14'!$A$65,(IF(G4561=16,'ANEXO RP14'!$A$66," ")))))))))))))))))))))))))))))))</f>
        <v xml:space="preserve"> </v>
      </c>
      <c r="I4561" s="106"/>
      <c r="J4561" s="114"/>
      <c r="K4561" s="91"/>
    </row>
    <row r="4562" spans="1:11" s="30" customFormat="1" ht="41.25" customHeight="1" thickBot="1" x14ac:dyDescent="0.3">
      <c r="A4562" s="113"/>
      <c r="B4562" s="93"/>
      <c r="C4562" s="55"/>
      <c r="D4562" s="94" t="e">
        <f>VLOOKUP($C4561:$C$5004,$C$27:$D$5004,2,0)</f>
        <v>#N/A</v>
      </c>
      <c r="E4562" s="99"/>
      <c r="F4562" s="60" t="e">
        <f>VLOOKUP($E4562:$E$5004,'PLANO DE APLICAÇÃO'!$A$5:$B$1002,2,0)</f>
        <v>#N/A</v>
      </c>
      <c r="G4562" s="28"/>
      <c r="H4562" s="29" t="str">
        <f>IF(G4562=1,'ANEXO RP14'!$A$51,(IF(G4562=2,'ANEXO RP14'!$A$52,(IF(G4562=3,'ANEXO RP14'!$A$53,(IF(G4562=4,'ANEXO RP14'!$A$54,(IF(G4562=5,'ANEXO RP14'!$A$55,(IF(G4562=6,'ANEXO RP14'!$A$56,(IF(G4562=7,'ANEXO RP14'!$A$57,(IF(G4562=8,'ANEXO RP14'!$A$58,(IF(G4562=9,'ANEXO RP14'!$A$59,(IF(G4562=10,'ANEXO RP14'!$A$60,(IF(G4562=11,'ANEXO RP14'!$A$61,(IF(G4562=12,'ANEXO RP14'!$A$62,(IF(G4562=13,'ANEXO RP14'!$A$63,(IF(G4562=14,'ANEXO RP14'!$A$64,(IF(G4562=15,'ANEXO RP14'!$A$65,(IF(G4562=16,'ANEXO RP14'!$A$66," ")))))))))))))))))))))))))))))))</f>
        <v xml:space="preserve"> </v>
      </c>
      <c r="I4562" s="106"/>
      <c r="J4562" s="114"/>
      <c r="K4562" s="91"/>
    </row>
    <row r="4563" spans="1:11" s="30" customFormat="1" ht="41.25" customHeight="1" thickBot="1" x14ac:dyDescent="0.3">
      <c r="A4563" s="113"/>
      <c r="B4563" s="93"/>
      <c r="C4563" s="55"/>
      <c r="D4563" s="94" t="e">
        <f>VLOOKUP($C4562:$C$5004,$C$27:$D$5004,2,0)</f>
        <v>#N/A</v>
      </c>
      <c r="E4563" s="99"/>
      <c r="F4563" s="60" t="e">
        <f>VLOOKUP($E4563:$E$5004,'PLANO DE APLICAÇÃO'!$A$5:$B$1002,2,0)</f>
        <v>#N/A</v>
      </c>
      <c r="G4563" s="28"/>
      <c r="H4563" s="29" t="str">
        <f>IF(G4563=1,'ANEXO RP14'!$A$51,(IF(G4563=2,'ANEXO RP14'!$A$52,(IF(G4563=3,'ANEXO RP14'!$A$53,(IF(G4563=4,'ANEXO RP14'!$A$54,(IF(G4563=5,'ANEXO RP14'!$A$55,(IF(G4563=6,'ANEXO RP14'!$A$56,(IF(G4563=7,'ANEXO RP14'!$A$57,(IF(G4563=8,'ANEXO RP14'!$A$58,(IF(G4563=9,'ANEXO RP14'!$A$59,(IF(G4563=10,'ANEXO RP14'!$A$60,(IF(G4563=11,'ANEXO RP14'!$A$61,(IF(G4563=12,'ANEXO RP14'!$A$62,(IF(G4563=13,'ANEXO RP14'!$A$63,(IF(G4563=14,'ANEXO RP14'!$A$64,(IF(G4563=15,'ANEXO RP14'!$A$65,(IF(G4563=16,'ANEXO RP14'!$A$66," ")))))))))))))))))))))))))))))))</f>
        <v xml:space="preserve"> </v>
      </c>
      <c r="I4563" s="106"/>
      <c r="J4563" s="114"/>
      <c r="K4563" s="91"/>
    </row>
    <row r="4564" spans="1:11" s="30" customFormat="1" ht="41.25" customHeight="1" thickBot="1" x14ac:dyDescent="0.3">
      <c r="A4564" s="113"/>
      <c r="B4564" s="93"/>
      <c r="C4564" s="55"/>
      <c r="D4564" s="94" t="e">
        <f>VLOOKUP($C4563:$C$5004,$C$27:$D$5004,2,0)</f>
        <v>#N/A</v>
      </c>
      <c r="E4564" s="99"/>
      <c r="F4564" s="60" t="e">
        <f>VLOOKUP($E4564:$E$5004,'PLANO DE APLICAÇÃO'!$A$5:$B$1002,2,0)</f>
        <v>#N/A</v>
      </c>
      <c r="G4564" s="28"/>
      <c r="H4564" s="29" t="str">
        <f>IF(G4564=1,'ANEXO RP14'!$A$51,(IF(G4564=2,'ANEXO RP14'!$A$52,(IF(G4564=3,'ANEXO RP14'!$A$53,(IF(G4564=4,'ANEXO RP14'!$A$54,(IF(G4564=5,'ANEXO RP14'!$A$55,(IF(G4564=6,'ANEXO RP14'!$A$56,(IF(G4564=7,'ANEXO RP14'!$A$57,(IF(G4564=8,'ANEXO RP14'!$A$58,(IF(G4564=9,'ANEXO RP14'!$A$59,(IF(G4564=10,'ANEXO RP14'!$A$60,(IF(G4564=11,'ANEXO RP14'!$A$61,(IF(G4564=12,'ANEXO RP14'!$A$62,(IF(G4564=13,'ANEXO RP14'!$A$63,(IF(G4564=14,'ANEXO RP14'!$A$64,(IF(G4564=15,'ANEXO RP14'!$A$65,(IF(G4564=16,'ANEXO RP14'!$A$66," ")))))))))))))))))))))))))))))))</f>
        <v xml:space="preserve"> </v>
      </c>
      <c r="I4564" s="106"/>
      <c r="J4564" s="114"/>
      <c r="K4564" s="91"/>
    </row>
    <row r="4565" spans="1:11" s="30" customFormat="1" ht="41.25" customHeight="1" thickBot="1" x14ac:dyDescent="0.3">
      <c r="A4565" s="113"/>
      <c r="B4565" s="93"/>
      <c r="C4565" s="55"/>
      <c r="D4565" s="94" t="e">
        <f>VLOOKUP($C4564:$C$5004,$C$27:$D$5004,2,0)</f>
        <v>#N/A</v>
      </c>
      <c r="E4565" s="99"/>
      <c r="F4565" s="60" t="e">
        <f>VLOOKUP($E4565:$E$5004,'PLANO DE APLICAÇÃO'!$A$5:$B$1002,2,0)</f>
        <v>#N/A</v>
      </c>
      <c r="G4565" s="28"/>
      <c r="H4565" s="29" t="str">
        <f>IF(G4565=1,'ANEXO RP14'!$A$51,(IF(G4565=2,'ANEXO RP14'!$A$52,(IF(G4565=3,'ANEXO RP14'!$A$53,(IF(G4565=4,'ANEXO RP14'!$A$54,(IF(G4565=5,'ANEXO RP14'!$A$55,(IF(G4565=6,'ANEXO RP14'!$A$56,(IF(G4565=7,'ANEXO RP14'!$A$57,(IF(G4565=8,'ANEXO RP14'!$A$58,(IF(G4565=9,'ANEXO RP14'!$A$59,(IF(G4565=10,'ANEXO RP14'!$A$60,(IF(G4565=11,'ANEXO RP14'!$A$61,(IF(G4565=12,'ANEXO RP14'!$A$62,(IF(G4565=13,'ANEXO RP14'!$A$63,(IF(G4565=14,'ANEXO RP14'!$A$64,(IF(G4565=15,'ANEXO RP14'!$A$65,(IF(G4565=16,'ANEXO RP14'!$A$66," ")))))))))))))))))))))))))))))))</f>
        <v xml:space="preserve"> </v>
      </c>
      <c r="I4565" s="106"/>
      <c r="J4565" s="114"/>
      <c r="K4565" s="91"/>
    </row>
    <row r="4566" spans="1:11" s="30" customFormat="1" ht="41.25" customHeight="1" thickBot="1" x14ac:dyDescent="0.3">
      <c r="A4566" s="113"/>
      <c r="B4566" s="93"/>
      <c r="C4566" s="55"/>
      <c r="D4566" s="94" t="e">
        <f>VLOOKUP($C4565:$C$5004,$C$27:$D$5004,2,0)</f>
        <v>#N/A</v>
      </c>
      <c r="E4566" s="99"/>
      <c r="F4566" s="60" t="e">
        <f>VLOOKUP($E4566:$E$5004,'PLANO DE APLICAÇÃO'!$A$5:$B$1002,2,0)</f>
        <v>#N/A</v>
      </c>
      <c r="G4566" s="28"/>
      <c r="H4566" s="29" t="str">
        <f>IF(G4566=1,'ANEXO RP14'!$A$51,(IF(G4566=2,'ANEXO RP14'!$A$52,(IF(G4566=3,'ANEXO RP14'!$A$53,(IF(G4566=4,'ANEXO RP14'!$A$54,(IF(G4566=5,'ANEXO RP14'!$A$55,(IF(G4566=6,'ANEXO RP14'!$A$56,(IF(G4566=7,'ANEXO RP14'!$A$57,(IF(G4566=8,'ANEXO RP14'!$A$58,(IF(G4566=9,'ANEXO RP14'!$A$59,(IF(G4566=10,'ANEXO RP14'!$A$60,(IF(G4566=11,'ANEXO RP14'!$A$61,(IF(G4566=12,'ANEXO RP14'!$A$62,(IF(G4566=13,'ANEXO RP14'!$A$63,(IF(G4566=14,'ANEXO RP14'!$A$64,(IF(G4566=15,'ANEXO RP14'!$A$65,(IF(G4566=16,'ANEXO RP14'!$A$66," ")))))))))))))))))))))))))))))))</f>
        <v xml:space="preserve"> </v>
      </c>
      <c r="I4566" s="106"/>
      <c r="J4566" s="114"/>
      <c r="K4566" s="91"/>
    </row>
    <row r="4567" spans="1:11" s="30" customFormat="1" ht="41.25" customHeight="1" thickBot="1" x14ac:dyDescent="0.3">
      <c r="A4567" s="113"/>
      <c r="B4567" s="93"/>
      <c r="C4567" s="55"/>
      <c r="D4567" s="94" t="e">
        <f>VLOOKUP($C4566:$C$5004,$C$27:$D$5004,2,0)</f>
        <v>#N/A</v>
      </c>
      <c r="E4567" s="99"/>
      <c r="F4567" s="60" t="e">
        <f>VLOOKUP($E4567:$E$5004,'PLANO DE APLICAÇÃO'!$A$5:$B$1002,2,0)</f>
        <v>#N/A</v>
      </c>
      <c r="G4567" s="28"/>
      <c r="H4567" s="29" t="str">
        <f>IF(G4567=1,'ANEXO RP14'!$A$51,(IF(G4567=2,'ANEXO RP14'!$A$52,(IF(G4567=3,'ANEXO RP14'!$A$53,(IF(G4567=4,'ANEXO RP14'!$A$54,(IF(G4567=5,'ANEXO RP14'!$A$55,(IF(G4567=6,'ANEXO RP14'!$A$56,(IF(G4567=7,'ANEXO RP14'!$A$57,(IF(G4567=8,'ANEXO RP14'!$A$58,(IF(G4567=9,'ANEXO RP14'!$A$59,(IF(G4567=10,'ANEXO RP14'!$A$60,(IF(G4567=11,'ANEXO RP14'!$A$61,(IF(G4567=12,'ANEXO RP14'!$A$62,(IF(G4567=13,'ANEXO RP14'!$A$63,(IF(G4567=14,'ANEXO RP14'!$A$64,(IF(G4567=15,'ANEXO RP14'!$A$65,(IF(G4567=16,'ANEXO RP14'!$A$66," ")))))))))))))))))))))))))))))))</f>
        <v xml:space="preserve"> </v>
      </c>
      <c r="I4567" s="106"/>
      <c r="J4567" s="114"/>
      <c r="K4567" s="91"/>
    </row>
    <row r="4568" spans="1:11" s="30" customFormat="1" ht="41.25" customHeight="1" thickBot="1" x14ac:dyDescent="0.3">
      <c r="A4568" s="113"/>
      <c r="B4568" s="93"/>
      <c r="C4568" s="55"/>
      <c r="D4568" s="94" t="e">
        <f>VLOOKUP($C4567:$C$5004,$C$27:$D$5004,2,0)</f>
        <v>#N/A</v>
      </c>
      <c r="E4568" s="99"/>
      <c r="F4568" s="60" t="e">
        <f>VLOOKUP($E4568:$E$5004,'PLANO DE APLICAÇÃO'!$A$5:$B$1002,2,0)</f>
        <v>#N/A</v>
      </c>
      <c r="G4568" s="28"/>
      <c r="H4568" s="29" t="str">
        <f>IF(G4568=1,'ANEXO RP14'!$A$51,(IF(G4568=2,'ANEXO RP14'!$A$52,(IF(G4568=3,'ANEXO RP14'!$A$53,(IF(G4568=4,'ANEXO RP14'!$A$54,(IF(G4568=5,'ANEXO RP14'!$A$55,(IF(G4568=6,'ANEXO RP14'!$A$56,(IF(G4568=7,'ANEXO RP14'!$A$57,(IF(G4568=8,'ANEXO RP14'!$A$58,(IF(G4568=9,'ANEXO RP14'!$A$59,(IF(G4568=10,'ANEXO RP14'!$A$60,(IF(G4568=11,'ANEXO RP14'!$A$61,(IF(G4568=12,'ANEXO RP14'!$A$62,(IF(G4568=13,'ANEXO RP14'!$A$63,(IF(G4568=14,'ANEXO RP14'!$A$64,(IF(G4568=15,'ANEXO RP14'!$A$65,(IF(G4568=16,'ANEXO RP14'!$A$66," ")))))))))))))))))))))))))))))))</f>
        <v xml:space="preserve"> </v>
      </c>
      <c r="I4568" s="106"/>
      <c r="J4568" s="114"/>
      <c r="K4568" s="91"/>
    </row>
    <row r="4569" spans="1:11" s="30" customFormat="1" ht="41.25" customHeight="1" thickBot="1" x14ac:dyDescent="0.3">
      <c r="A4569" s="113"/>
      <c r="B4569" s="93"/>
      <c r="C4569" s="55"/>
      <c r="D4569" s="94" t="e">
        <f>VLOOKUP($C4568:$C$5004,$C$27:$D$5004,2,0)</f>
        <v>#N/A</v>
      </c>
      <c r="E4569" s="99"/>
      <c r="F4569" s="60" t="e">
        <f>VLOOKUP($E4569:$E$5004,'PLANO DE APLICAÇÃO'!$A$5:$B$1002,2,0)</f>
        <v>#N/A</v>
      </c>
      <c r="G4569" s="28"/>
      <c r="H4569" s="29" t="str">
        <f>IF(G4569=1,'ANEXO RP14'!$A$51,(IF(G4569=2,'ANEXO RP14'!$A$52,(IF(G4569=3,'ANEXO RP14'!$A$53,(IF(G4569=4,'ANEXO RP14'!$A$54,(IF(G4569=5,'ANEXO RP14'!$A$55,(IF(G4569=6,'ANEXO RP14'!$A$56,(IF(G4569=7,'ANEXO RP14'!$A$57,(IF(G4569=8,'ANEXO RP14'!$A$58,(IF(G4569=9,'ANEXO RP14'!$A$59,(IF(G4569=10,'ANEXO RP14'!$A$60,(IF(G4569=11,'ANEXO RP14'!$A$61,(IF(G4569=12,'ANEXO RP14'!$A$62,(IF(G4569=13,'ANEXO RP14'!$A$63,(IF(G4569=14,'ANEXO RP14'!$A$64,(IF(G4569=15,'ANEXO RP14'!$A$65,(IF(G4569=16,'ANEXO RP14'!$A$66," ")))))))))))))))))))))))))))))))</f>
        <v xml:space="preserve"> </v>
      </c>
      <c r="I4569" s="106"/>
      <c r="J4569" s="114"/>
      <c r="K4569" s="91"/>
    </row>
    <row r="4570" spans="1:11" s="30" customFormat="1" ht="41.25" customHeight="1" thickBot="1" x14ac:dyDescent="0.3">
      <c r="A4570" s="113"/>
      <c r="B4570" s="93"/>
      <c r="C4570" s="55"/>
      <c r="D4570" s="94" t="e">
        <f>VLOOKUP($C4569:$C$5004,$C$27:$D$5004,2,0)</f>
        <v>#N/A</v>
      </c>
      <c r="E4570" s="99"/>
      <c r="F4570" s="60" t="e">
        <f>VLOOKUP($E4570:$E$5004,'PLANO DE APLICAÇÃO'!$A$5:$B$1002,2,0)</f>
        <v>#N/A</v>
      </c>
      <c r="G4570" s="28"/>
      <c r="H4570" s="29" t="str">
        <f>IF(G4570=1,'ANEXO RP14'!$A$51,(IF(G4570=2,'ANEXO RP14'!$A$52,(IF(G4570=3,'ANEXO RP14'!$A$53,(IF(G4570=4,'ANEXO RP14'!$A$54,(IF(G4570=5,'ANEXO RP14'!$A$55,(IF(G4570=6,'ANEXO RP14'!$A$56,(IF(G4570=7,'ANEXO RP14'!$A$57,(IF(G4570=8,'ANEXO RP14'!$A$58,(IF(G4570=9,'ANEXO RP14'!$A$59,(IF(G4570=10,'ANEXO RP14'!$A$60,(IF(G4570=11,'ANEXO RP14'!$A$61,(IF(G4570=12,'ANEXO RP14'!$A$62,(IF(G4570=13,'ANEXO RP14'!$A$63,(IF(G4570=14,'ANEXO RP14'!$A$64,(IF(G4570=15,'ANEXO RP14'!$A$65,(IF(G4570=16,'ANEXO RP14'!$A$66," ")))))))))))))))))))))))))))))))</f>
        <v xml:space="preserve"> </v>
      </c>
      <c r="I4570" s="106"/>
      <c r="J4570" s="114"/>
      <c r="K4570" s="91"/>
    </row>
    <row r="4571" spans="1:11" s="30" customFormat="1" ht="41.25" customHeight="1" thickBot="1" x14ac:dyDescent="0.3">
      <c r="A4571" s="113"/>
      <c r="B4571" s="93"/>
      <c r="C4571" s="55"/>
      <c r="D4571" s="94" t="e">
        <f>VLOOKUP($C4570:$C$5004,$C$27:$D$5004,2,0)</f>
        <v>#N/A</v>
      </c>
      <c r="E4571" s="99"/>
      <c r="F4571" s="60" t="e">
        <f>VLOOKUP($E4571:$E$5004,'PLANO DE APLICAÇÃO'!$A$5:$B$1002,2,0)</f>
        <v>#N/A</v>
      </c>
      <c r="G4571" s="28"/>
      <c r="H4571" s="29" t="str">
        <f>IF(G4571=1,'ANEXO RP14'!$A$51,(IF(G4571=2,'ANEXO RP14'!$A$52,(IF(G4571=3,'ANEXO RP14'!$A$53,(IF(G4571=4,'ANEXO RP14'!$A$54,(IF(G4571=5,'ANEXO RP14'!$A$55,(IF(G4571=6,'ANEXO RP14'!$A$56,(IF(G4571=7,'ANEXO RP14'!$A$57,(IF(G4571=8,'ANEXO RP14'!$A$58,(IF(G4571=9,'ANEXO RP14'!$A$59,(IF(G4571=10,'ANEXO RP14'!$A$60,(IF(G4571=11,'ANEXO RP14'!$A$61,(IF(G4571=12,'ANEXO RP14'!$A$62,(IF(G4571=13,'ANEXO RP14'!$A$63,(IF(G4571=14,'ANEXO RP14'!$A$64,(IF(G4571=15,'ANEXO RP14'!$A$65,(IF(G4571=16,'ANEXO RP14'!$A$66," ")))))))))))))))))))))))))))))))</f>
        <v xml:space="preserve"> </v>
      </c>
      <c r="I4571" s="106"/>
      <c r="J4571" s="114"/>
      <c r="K4571" s="91"/>
    </row>
    <row r="4572" spans="1:11" s="30" customFormat="1" ht="41.25" customHeight="1" thickBot="1" x14ac:dyDescent="0.3">
      <c r="A4572" s="113"/>
      <c r="B4572" s="93"/>
      <c r="C4572" s="55"/>
      <c r="D4572" s="94" t="e">
        <f>VLOOKUP($C4571:$C$5004,$C$27:$D$5004,2,0)</f>
        <v>#N/A</v>
      </c>
      <c r="E4572" s="99"/>
      <c r="F4572" s="60" t="e">
        <f>VLOOKUP($E4572:$E$5004,'PLANO DE APLICAÇÃO'!$A$5:$B$1002,2,0)</f>
        <v>#N/A</v>
      </c>
      <c r="G4572" s="28"/>
      <c r="H4572" s="29" t="str">
        <f>IF(G4572=1,'ANEXO RP14'!$A$51,(IF(G4572=2,'ANEXO RP14'!$A$52,(IF(G4572=3,'ANEXO RP14'!$A$53,(IF(G4572=4,'ANEXO RP14'!$A$54,(IF(G4572=5,'ANEXO RP14'!$A$55,(IF(G4572=6,'ANEXO RP14'!$A$56,(IF(G4572=7,'ANEXO RP14'!$A$57,(IF(G4572=8,'ANEXO RP14'!$A$58,(IF(G4572=9,'ANEXO RP14'!$A$59,(IF(G4572=10,'ANEXO RP14'!$A$60,(IF(G4572=11,'ANEXO RP14'!$A$61,(IF(G4572=12,'ANEXO RP14'!$A$62,(IF(G4572=13,'ANEXO RP14'!$A$63,(IF(G4572=14,'ANEXO RP14'!$A$64,(IF(G4572=15,'ANEXO RP14'!$A$65,(IF(G4572=16,'ANEXO RP14'!$A$66," ")))))))))))))))))))))))))))))))</f>
        <v xml:space="preserve"> </v>
      </c>
      <c r="I4572" s="106"/>
      <c r="J4572" s="114"/>
      <c r="K4572" s="91"/>
    </row>
    <row r="4573" spans="1:11" s="30" customFormat="1" ht="41.25" customHeight="1" thickBot="1" x14ac:dyDescent="0.3">
      <c r="A4573" s="113"/>
      <c r="B4573" s="93"/>
      <c r="C4573" s="55"/>
      <c r="D4573" s="94" t="e">
        <f>VLOOKUP($C4572:$C$5004,$C$27:$D$5004,2,0)</f>
        <v>#N/A</v>
      </c>
      <c r="E4573" s="99"/>
      <c r="F4573" s="60" t="e">
        <f>VLOOKUP($E4573:$E$5004,'PLANO DE APLICAÇÃO'!$A$5:$B$1002,2,0)</f>
        <v>#N/A</v>
      </c>
      <c r="G4573" s="28"/>
      <c r="H4573" s="29" t="str">
        <f>IF(G4573=1,'ANEXO RP14'!$A$51,(IF(G4573=2,'ANEXO RP14'!$A$52,(IF(G4573=3,'ANEXO RP14'!$A$53,(IF(G4573=4,'ANEXO RP14'!$A$54,(IF(G4573=5,'ANEXO RP14'!$A$55,(IF(G4573=6,'ANEXO RP14'!$A$56,(IF(G4573=7,'ANEXO RP14'!$A$57,(IF(G4573=8,'ANEXO RP14'!$A$58,(IF(G4573=9,'ANEXO RP14'!$A$59,(IF(G4573=10,'ANEXO RP14'!$A$60,(IF(G4573=11,'ANEXO RP14'!$A$61,(IF(G4573=12,'ANEXO RP14'!$A$62,(IF(G4573=13,'ANEXO RP14'!$A$63,(IF(G4573=14,'ANEXO RP14'!$A$64,(IF(G4573=15,'ANEXO RP14'!$A$65,(IF(G4573=16,'ANEXO RP14'!$A$66," ")))))))))))))))))))))))))))))))</f>
        <v xml:space="preserve"> </v>
      </c>
      <c r="I4573" s="106"/>
      <c r="J4573" s="114"/>
      <c r="K4573" s="91"/>
    </row>
    <row r="4574" spans="1:11" s="30" customFormat="1" ht="41.25" customHeight="1" thickBot="1" x14ac:dyDescent="0.3">
      <c r="A4574" s="113"/>
      <c r="B4574" s="93"/>
      <c r="C4574" s="55"/>
      <c r="D4574" s="94" t="e">
        <f>VLOOKUP($C4573:$C$5004,$C$27:$D$5004,2,0)</f>
        <v>#N/A</v>
      </c>
      <c r="E4574" s="99"/>
      <c r="F4574" s="60" t="e">
        <f>VLOOKUP($E4574:$E$5004,'PLANO DE APLICAÇÃO'!$A$5:$B$1002,2,0)</f>
        <v>#N/A</v>
      </c>
      <c r="G4574" s="28"/>
      <c r="H4574" s="29" t="str">
        <f>IF(G4574=1,'ANEXO RP14'!$A$51,(IF(G4574=2,'ANEXO RP14'!$A$52,(IF(G4574=3,'ANEXO RP14'!$A$53,(IF(G4574=4,'ANEXO RP14'!$A$54,(IF(G4574=5,'ANEXO RP14'!$A$55,(IF(G4574=6,'ANEXO RP14'!$A$56,(IF(G4574=7,'ANEXO RP14'!$A$57,(IF(G4574=8,'ANEXO RP14'!$A$58,(IF(G4574=9,'ANEXO RP14'!$A$59,(IF(G4574=10,'ANEXO RP14'!$A$60,(IF(G4574=11,'ANEXO RP14'!$A$61,(IF(G4574=12,'ANEXO RP14'!$A$62,(IF(G4574=13,'ANEXO RP14'!$A$63,(IF(G4574=14,'ANEXO RP14'!$A$64,(IF(G4574=15,'ANEXO RP14'!$A$65,(IF(G4574=16,'ANEXO RP14'!$A$66," ")))))))))))))))))))))))))))))))</f>
        <v xml:space="preserve"> </v>
      </c>
      <c r="I4574" s="106"/>
      <c r="J4574" s="114"/>
      <c r="K4574" s="91"/>
    </row>
    <row r="4575" spans="1:11" s="30" customFormat="1" ht="41.25" customHeight="1" thickBot="1" x14ac:dyDescent="0.3">
      <c r="A4575" s="113"/>
      <c r="B4575" s="93"/>
      <c r="C4575" s="55"/>
      <c r="D4575" s="94" t="e">
        <f>VLOOKUP($C4574:$C$5004,$C$27:$D$5004,2,0)</f>
        <v>#N/A</v>
      </c>
      <c r="E4575" s="99"/>
      <c r="F4575" s="60" t="e">
        <f>VLOOKUP($E4575:$E$5004,'PLANO DE APLICAÇÃO'!$A$5:$B$1002,2,0)</f>
        <v>#N/A</v>
      </c>
      <c r="G4575" s="28"/>
      <c r="H4575" s="29" t="str">
        <f>IF(G4575=1,'ANEXO RP14'!$A$51,(IF(G4575=2,'ANEXO RP14'!$A$52,(IF(G4575=3,'ANEXO RP14'!$A$53,(IF(G4575=4,'ANEXO RP14'!$A$54,(IF(G4575=5,'ANEXO RP14'!$A$55,(IF(G4575=6,'ANEXO RP14'!$A$56,(IF(G4575=7,'ANEXO RP14'!$A$57,(IF(G4575=8,'ANEXO RP14'!$A$58,(IF(G4575=9,'ANEXO RP14'!$A$59,(IF(G4575=10,'ANEXO RP14'!$A$60,(IF(G4575=11,'ANEXO RP14'!$A$61,(IF(G4575=12,'ANEXO RP14'!$A$62,(IF(G4575=13,'ANEXO RP14'!$A$63,(IF(G4575=14,'ANEXO RP14'!$A$64,(IF(G4575=15,'ANEXO RP14'!$A$65,(IF(G4575=16,'ANEXO RP14'!$A$66," ")))))))))))))))))))))))))))))))</f>
        <v xml:space="preserve"> </v>
      </c>
      <c r="I4575" s="106"/>
      <c r="J4575" s="114"/>
      <c r="K4575" s="91"/>
    </row>
    <row r="4576" spans="1:11" s="30" customFormat="1" ht="41.25" customHeight="1" thickBot="1" x14ac:dyDescent="0.3">
      <c r="A4576" s="113"/>
      <c r="B4576" s="93"/>
      <c r="C4576" s="55"/>
      <c r="D4576" s="94" t="e">
        <f>VLOOKUP($C4575:$C$5004,$C$27:$D$5004,2,0)</f>
        <v>#N/A</v>
      </c>
      <c r="E4576" s="99"/>
      <c r="F4576" s="60" t="e">
        <f>VLOOKUP($E4576:$E$5004,'PLANO DE APLICAÇÃO'!$A$5:$B$1002,2,0)</f>
        <v>#N/A</v>
      </c>
      <c r="G4576" s="28"/>
      <c r="H4576" s="29" t="str">
        <f>IF(G4576=1,'ANEXO RP14'!$A$51,(IF(G4576=2,'ANEXO RP14'!$A$52,(IF(G4576=3,'ANEXO RP14'!$A$53,(IF(G4576=4,'ANEXO RP14'!$A$54,(IF(G4576=5,'ANEXO RP14'!$A$55,(IF(G4576=6,'ANEXO RP14'!$A$56,(IF(G4576=7,'ANEXO RP14'!$A$57,(IF(G4576=8,'ANEXO RP14'!$A$58,(IF(G4576=9,'ANEXO RP14'!$A$59,(IF(G4576=10,'ANEXO RP14'!$A$60,(IF(G4576=11,'ANEXO RP14'!$A$61,(IF(G4576=12,'ANEXO RP14'!$A$62,(IF(G4576=13,'ANEXO RP14'!$A$63,(IF(G4576=14,'ANEXO RP14'!$A$64,(IF(G4576=15,'ANEXO RP14'!$A$65,(IF(G4576=16,'ANEXO RP14'!$A$66," ")))))))))))))))))))))))))))))))</f>
        <v xml:space="preserve"> </v>
      </c>
      <c r="I4576" s="106"/>
      <c r="J4576" s="114"/>
      <c r="K4576" s="91"/>
    </row>
    <row r="4577" spans="1:11" s="30" customFormat="1" ht="41.25" customHeight="1" thickBot="1" x14ac:dyDescent="0.3">
      <c r="A4577" s="113"/>
      <c r="B4577" s="93"/>
      <c r="C4577" s="55"/>
      <c r="D4577" s="94" t="e">
        <f>VLOOKUP($C4576:$C$5004,$C$27:$D$5004,2,0)</f>
        <v>#N/A</v>
      </c>
      <c r="E4577" s="99"/>
      <c r="F4577" s="60" t="e">
        <f>VLOOKUP($E4577:$E$5004,'PLANO DE APLICAÇÃO'!$A$5:$B$1002,2,0)</f>
        <v>#N/A</v>
      </c>
      <c r="G4577" s="28"/>
      <c r="H4577" s="29" t="str">
        <f>IF(G4577=1,'ANEXO RP14'!$A$51,(IF(G4577=2,'ANEXO RP14'!$A$52,(IF(G4577=3,'ANEXO RP14'!$A$53,(IF(G4577=4,'ANEXO RP14'!$A$54,(IF(G4577=5,'ANEXO RP14'!$A$55,(IF(G4577=6,'ANEXO RP14'!$A$56,(IF(G4577=7,'ANEXO RP14'!$A$57,(IF(G4577=8,'ANEXO RP14'!$A$58,(IF(G4577=9,'ANEXO RP14'!$A$59,(IF(G4577=10,'ANEXO RP14'!$A$60,(IF(G4577=11,'ANEXO RP14'!$A$61,(IF(G4577=12,'ANEXO RP14'!$A$62,(IF(G4577=13,'ANEXO RP14'!$A$63,(IF(G4577=14,'ANEXO RP14'!$A$64,(IF(G4577=15,'ANEXO RP14'!$A$65,(IF(G4577=16,'ANEXO RP14'!$A$66," ")))))))))))))))))))))))))))))))</f>
        <v xml:space="preserve"> </v>
      </c>
      <c r="I4577" s="106"/>
      <c r="J4577" s="114"/>
      <c r="K4577" s="91"/>
    </row>
    <row r="4578" spans="1:11" s="30" customFormat="1" ht="41.25" customHeight="1" thickBot="1" x14ac:dyDescent="0.3">
      <c r="A4578" s="113"/>
      <c r="B4578" s="93"/>
      <c r="C4578" s="55"/>
      <c r="D4578" s="94" t="e">
        <f>VLOOKUP($C4577:$C$5004,$C$27:$D$5004,2,0)</f>
        <v>#N/A</v>
      </c>
      <c r="E4578" s="99"/>
      <c r="F4578" s="60" t="e">
        <f>VLOOKUP($E4578:$E$5004,'PLANO DE APLICAÇÃO'!$A$5:$B$1002,2,0)</f>
        <v>#N/A</v>
      </c>
      <c r="G4578" s="28"/>
      <c r="H4578" s="29" t="str">
        <f>IF(G4578=1,'ANEXO RP14'!$A$51,(IF(G4578=2,'ANEXO RP14'!$A$52,(IF(G4578=3,'ANEXO RP14'!$A$53,(IF(G4578=4,'ANEXO RP14'!$A$54,(IF(G4578=5,'ANEXO RP14'!$A$55,(IF(G4578=6,'ANEXO RP14'!$A$56,(IF(G4578=7,'ANEXO RP14'!$A$57,(IF(G4578=8,'ANEXO RP14'!$A$58,(IF(G4578=9,'ANEXO RP14'!$A$59,(IF(G4578=10,'ANEXO RP14'!$A$60,(IF(G4578=11,'ANEXO RP14'!$A$61,(IF(G4578=12,'ANEXO RP14'!$A$62,(IF(G4578=13,'ANEXO RP14'!$A$63,(IF(G4578=14,'ANEXO RP14'!$A$64,(IF(G4578=15,'ANEXO RP14'!$A$65,(IF(G4578=16,'ANEXO RP14'!$A$66," ")))))))))))))))))))))))))))))))</f>
        <v xml:space="preserve"> </v>
      </c>
      <c r="I4578" s="106"/>
      <c r="J4578" s="114"/>
      <c r="K4578" s="91"/>
    </row>
    <row r="4579" spans="1:11" s="30" customFormat="1" ht="41.25" customHeight="1" thickBot="1" x14ac:dyDescent="0.3">
      <c r="A4579" s="113"/>
      <c r="B4579" s="93"/>
      <c r="C4579" s="55"/>
      <c r="D4579" s="94" t="e">
        <f>VLOOKUP($C4578:$C$5004,$C$27:$D$5004,2,0)</f>
        <v>#N/A</v>
      </c>
      <c r="E4579" s="99"/>
      <c r="F4579" s="60" t="e">
        <f>VLOOKUP($E4579:$E$5004,'PLANO DE APLICAÇÃO'!$A$5:$B$1002,2,0)</f>
        <v>#N/A</v>
      </c>
      <c r="G4579" s="28"/>
      <c r="H4579" s="29" t="str">
        <f>IF(G4579=1,'ANEXO RP14'!$A$51,(IF(G4579=2,'ANEXO RP14'!$A$52,(IF(G4579=3,'ANEXO RP14'!$A$53,(IF(G4579=4,'ANEXO RP14'!$A$54,(IF(G4579=5,'ANEXO RP14'!$A$55,(IF(G4579=6,'ANEXO RP14'!$A$56,(IF(G4579=7,'ANEXO RP14'!$A$57,(IF(G4579=8,'ANEXO RP14'!$A$58,(IF(G4579=9,'ANEXO RP14'!$A$59,(IF(G4579=10,'ANEXO RP14'!$A$60,(IF(G4579=11,'ANEXO RP14'!$A$61,(IF(G4579=12,'ANEXO RP14'!$A$62,(IF(G4579=13,'ANEXO RP14'!$A$63,(IF(G4579=14,'ANEXO RP14'!$A$64,(IF(G4579=15,'ANEXO RP14'!$A$65,(IF(G4579=16,'ANEXO RP14'!$A$66," ")))))))))))))))))))))))))))))))</f>
        <v xml:space="preserve"> </v>
      </c>
      <c r="I4579" s="106"/>
      <c r="J4579" s="114"/>
      <c r="K4579" s="91"/>
    </row>
    <row r="4580" spans="1:11" s="30" customFormat="1" ht="41.25" customHeight="1" thickBot="1" x14ac:dyDescent="0.3">
      <c r="A4580" s="113"/>
      <c r="B4580" s="93"/>
      <c r="C4580" s="55"/>
      <c r="D4580" s="94" t="e">
        <f>VLOOKUP($C4579:$C$5004,$C$27:$D$5004,2,0)</f>
        <v>#N/A</v>
      </c>
      <c r="E4580" s="99"/>
      <c r="F4580" s="60" t="e">
        <f>VLOOKUP($E4580:$E$5004,'PLANO DE APLICAÇÃO'!$A$5:$B$1002,2,0)</f>
        <v>#N/A</v>
      </c>
      <c r="G4580" s="28"/>
      <c r="H4580" s="29" t="str">
        <f>IF(G4580=1,'ANEXO RP14'!$A$51,(IF(G4580=2,'ANEXO RP14'!$A$52,(IF(G4580=3,'ANEXO RP14'!$A$53,(IF(G4580=4,'ANEXO RP14'!$A$54,(IF(G4580=5,'ANEXO RP14'!$A$55,(IF(G4580=6,'ANEXO RP14'!$A$56,(IF(G4580=7,'ANEXO RP14'!$A$57,(IF(G4580=8,'ANEXO RP14'!$A$58,(IF(G4580=9,'ANEXO RP14'!$A$59,(IF(G4580=10,'ANEXO RP14'!$A$60,(IF(G4580=11,'ANEXO RP14'!$A$61,(IF(G4580=12,'ANEXO RP14'!$A$62,(IF(G4580=13,'ANEXO RP14'!$A$63,(IF(G4580=14,'ANEXO RP14'!$A$64,(IF(G4580=15,'ANEXO RP14'!$A$65,(IF(G4580=16,'ANEXO RP14'!$A$66," ")))))))))))))))))))))))))))))))</f>
        <v xml:space="preserve"> </v>
      </c>
      <c r="I4580" s="106"/>
      <c r="J4580" s="114"/>
      <c r="K4580" s="91"/>
    </row>
    <row r="4581" spans="1:11" s="30" customFormat="1" ht="41.25" customHeight="1" thickBot="1" x14ac:dyDescent="0.3">
      <c r="A4581" s="113"/>
      <c r="B4581" s="93"/>
      <c r="C4581" s="55"/>
      <c r="D4581" s="94" t="e">
        <f>VLOOKUP($C4580:$C$5004,$C$27:$D$5004,2,0)</f>
        <v>#N/A</v>
      </c>
      <c r="E4581" s="99"/>
      <c r="F4581" s="60" t="e">
        <f>VLOOKUP($E4581:$E$5004,'PLANO DE APLICAÇÃO'!$A$5:$B$1002,2,0)</f>
        <v>#N/A</v>
      </c>
      <c r="G4581" s="28"/>
      <c r="H4581" s="29" t="str">
        <f>IF(G4581=1,'ANEXO RP14'!$A$51,(IF(G4581=2,'ANEXO RP14'!$A$52,(IF(G4581=3,'ANEXO RP14'!$A$53,(IF(G4581=4,'ANEXO RP14'!$A$54,(IF(G4581=5,'ANEXO RP14'!$A$55,(IF(G4581=6,'ANEXO RP14'!$A$56,(IF(G4581=7,'ANEXO RP14'!$A$57,(IF(G4581=8,'ANEXO RP14'!$A$58,(IF(G4581=9,'ANEXO RP14'!$A$59,(IF(G4581=10,'ANEXO RP14'!$A$60,(IF(G4581=11,'ANEXO RP14'!$A$61,(IF(G4581=12,'ANEXO RP14'!$A$62,(IF(G4581=13,'ANEXO RP14'!$A$63,(IF(G4581=14,'ANEXO RP14'!$A$64,(IF(G4581=15,'ANEXO RP14'!$A$65,(IF(G4581=16,'ANEXO RP14'!$A$66," ")))))))))))))))))))))))))))))))</f>
        <v xml:space="preserve"> </v>
      </c>
      <c r="I4581" s="106"/>
      <c r="J4581" s="114"/>
      <c r="K4581" s="91"/>
    </row>
    <row r="4582" spans="1:11" s="30" customFormat="1" ht="41.25" customHeight="1" thickBot="1" x14ac:dyDescent="0.3">
      <c r="A4582" s="113"/>
      <c r="B4582" s="93"/>
      <c r="C4582" s="55"/>
      <c r="D4582" s="94" t="e">
        <f>VLOOKUP($C4581:$C$5004,$C$27:$D$5004,2,0)</f>
        <v>#N/A</v>
      </c>
      <c r="E4582" s="99"/>
      <c r="F4582" s="60" t="e">
        <f>VLOOKUP($E4582:$E$5004,'PLANO DE APLICAÇÃO'!$A$5:$B$1002,2,0)</f>
        <v>#N/A</v>
      </c>
      <c r="G4582" s="28"/>
      <c r="H4582" s="29" t="str">
        <f>IF(G4582=1,'ANEXO RP14'!$A$51,(IF(G4582=2,'ANEXO RP14'!$A$52,(IF(G4582=3,'ANEXO RP14'!$A$53,(IF(G4582=4,'ANEXO RP14'!$A$54,(IF(G4582=5,'ANEXO RP14'!$A$55,(IF(G4582=6,'ANEXO RP14'!$A$56,(IF(G4582=7,'ANEXO RP14'!$A$57,(IF(G4582=8,'ANEXO RP14'!$A$58,(IF(G4582=9,'ANEXO RP14'!$A$59,(IF(G4582=10,'ANEXO RP14'!$A$60,(IF(G4582=11,'ANEXO RP14'!$A$61,(IF(G4582=12,'ANEXO RP14'!$A$62,(IF(G4582=13,'ANEXO RP14'!$A$63,(IF(G4582=14,'ANEXO RP14'!$A$64,(IF(G4582=15,'ANEXO RP14'!$A$65,(IF(G4582=16,'ANEXO RP14'!$A$66," ")))))))))))))))))))))))))))))))</f>
        <v xml:space="preserve"> </v>
      </c>
      <c r="I4582" s="106"/>
      <c r="J4582" s="114"/>
      <c r="K4582" s="91"/>
    </row>
    <row r="4583" spans="1:11" s="30" customFormat="1" ht="41.25" customHeight="1" thickBot="1" x14ac:dyDescent="0.3">
      <c r="A4583" s="113"/>
      <c r="B4583" s="93"/>
      <c r="C4583" s="55"/>
      <c r="D4583" s="94" t="e">
        <f>VLOOKUP($C4582:$C$5004,$C$27:$D$5004,2,0)</f>
        <v>#N/A</v>
      </c>
      <c r="E4583" s="99"/>
      <c r="F4583" s="60" t="e">
        <f>VLOOKUP($E4583:$E$5004,'PLANO DE APLICAÇÃO'!$A$5:$B$1002,2,0)</f>
        <v>#N/A</v>
      </c>
      <c r="G4583" s="28"/>
      <c r="H4583" s="29" t="str">
        <f>IF(G4583=1,'ANEXO RP14'!$A$51,(IF(G4583=2,'ANEXO RP14'!$A$52,(IF(G4583=3,'ANEXO RP14'!$A$53,(IF(G4583=4,'ANEXO RP14'!$A$54,(IF(G4583=5,'ANEXO RP14'!$A$55,(IF(G4583=6,'ANEXO RP14'!$A$56,(IF(G4583=7,'ANEXO RP14'!$A$57,(IF(G4583=8,'ANEXO RP14'!$A$58,(IF(G4583=9,'ANEXO RP14'!$A$59,(IF(G4583=10,'ANEXO RP14'!$A$60,(IF(G4583=11,'ANEXO RP14'!$A$61,(IF(G4583=12,'ANEXO RP14'!$A$62,(IF(G4583=13,'ANEXO RP14'!$A$63,(IF(G4583=14,'ANEXO RP14'!$A$64,(IF(G4583=15,'ANEXO RP14'!$A$65,(IF(G4583=16,'ANEXO RP14'!$A$66," ")))))))))))))))))))))))))))))))</f>
        <v xml:space="preserve"> </v>
      </c>
      <c r="I4583" s="106"/>
      <c r="J4583" s="114"/>
      <c r="K4583" s="91"/>
    </row>
    <row r="4584" spans="1:11" s="30" customFormat="1" ht="41.25" customHeight="1" thickBot="1" x14ac:dyDescent="0.3">
      <c r="A4584" s="113"/>
      <c r="B4584" s="93"/>
      <c r="C4584" s="55"/>
      <c r="D4584" s="94" t="e">
        <f>VLOOKUP($C4583:$C$5004,$C$27:$D$5004,2,0)</f>
        <v>#N/A</v>
      </c>
      <c r="E4584" s="99"/>
      <c r="F4584" s="60" t="e">
        <f>VLOOKUP($E4584:$E$5004,'PLANO DE APLICAÇÃO'!$A$5:$B$1002,2,0)</f>
        <v>#N/A</v>
      </c>
      <c r="G4584" s="28"/>
      <c r="H4584" s="29" t="str">
        <f>IF(G4584=1,'ANEXO RP14'!$A$51,(IF(G4584=2,'ANEXO RP14'!$A$52,(IF(G4584=3,'ANEXO RP14'!$A$53,(IF(G4584=4,'ANEXO RP14'!$A$54,(IF(G4584=5,'ANEXO RP14'!$A$55,(IF(G4584=6,'ANEXO RP14'!$A$56,(IF(G4584=7,'ANEXO RP14'!$A$57,(IF(G4584=8,'ANEXO RP14'!$A$58,(IF(G4584=9,'ANEXO RP14'!$A$59,(IF(G4584=10,'ANEXO RP14'!$A$60,(IF(G4584=11,'ANEXO RP14'!$A$61,(IF(G4584=12,'ANEXO RP14'!$A$62,(IF(G4584=13,'ANEXO RP14'!$A$63,(IF(G4584=14,'ANEXO RP14'!$A$64,(IF(G4584=15,'ANEXO RP14'!$A$65,(IF(G4584=16,'ANEXO RP14'!$A$66," ")))))))))))))))))))))))))))))))</f>
        <v xml:space="preserve"> </v>
      </c>
      <c r="I4584" s="106"/>
      <c r="J4584" s="114"/>
      <c r="K4584" s="91"/>
    </row>
    <row r="4585" spans="1:11" s="30" customFormat="1" ht="41.25" customHeight="1" thickBot="1" x14ac:dyDescent="0.3">
      <c r="A4585" s="113"/>
      <c r="B4585" s="93"/>
      <c r="C4585" s="55"/>
      <c r="D4585" s="94" t="e">
        <f>VLOOKUP($C4584:$C$5004,$C$27:$D$5004,2,0)</f>
        <v>#N/A</v>
      </c>
      <c r="E4585" s="99"/>
      <c r="F4585" s="60" t="e">
        <f>VLOOKUP($E4585:$E$5004,'PLANO DE APLICAÇÃO'!$A$5:$B$1002,2,0)</f>
        <v>#N/A</v>
      </c>
      <c r="G4585" s="28"/>
      <c r="H4585" s="29" t="str">
        <f>IF(G4585=1,'ANEXO RP14'!$A$51,(IF(G4585=2,'ANEXO RP14'!$A$52,(IF(G4585=3,'ANEXO RP14'!$A$53,(IF(G4585=4,'ANEXO RP14'!$A$54,(IF(G4585=5,'ANEXO RP14'!$A$55,(IF(G4585=6,'ANEXO RP14'!$A$56,(IF(G4585=7,'ANEXO RP14'!$A$57,(IF(G4585=8,'ANEXO RP14'!$A$58,(IF(G4585=9,'ANEXO RP14'!$A$59,(IF(G4585=10,'ANEXO RP14'!$A$60,(IF(G4585=11,'ANEXO RP14'!$A$61,(IF(G4585=12,'ANEXO RP14'!$A$62,(IF(G4585=13,'ANEXO RP14'!$A$63,(IF(G4585=14,'ANEXO RP14'!$A$64,(IF(G4585=15,'ANEXO RP14'!$A$65,(IF(G4585=16,'ANEXO RP14'!$A$66," ")))))))))))))))))))))))))))))))</f>
        <v xml:space="preserve"> </v>
      </c>
      <c r="I4585" s="106"/>
      <c r="J4585" s="114"/>
      <c r="K4585" s="91"/>
    </row>
    <row r="4586" spans="1:11" s="30" customFormat="1" ht="41.25" customHeight="1" thickBot="1" x14ac:dyDescent="0.3">
      <c r="A4586" s="113"/>
      <c r="B4586" s="93"/>
      <c r="C4586" s="55"/>
      <c r="D4586" s="94" t="e">
        <f>VLOOKUP($C4585:$C$5004,$C$27:$D$5004,2,0)</f>
        <v>#N/A</v>
      </c>
      <c r="E4586" s="99"/>
      <c r="F4586" s="60" t="e">
        <f>VLOOKUP($E4586:$E$5004,'PLANO DE APLICAÇÃO'!$A$5:$B$1002,2,0)</f>
        <v>#N/A</v>
      </c>
      <c r="G4586" s="28"/>
      <c r="H4586" s="29" t="str">
        <f>IF(G4586=1,'ANEXO RP14'!$A$51,(IF(G4586=2,'ANEXO RP14'!$A$52,(IF(G4586=3,'ANEXO RP14'!$A$53,(IF(G4586=4,'ANEXO RP14'!$A$54,(IF(G4586=5,'ANEXO RP14'!$A$55,(IF(G4586=6,'ANEXO RP14'!$A$56,(IF(G4586=7,'ANEXO RP14'!$A$57,(IF(G4586=8,'ANEXO RP14'!$A$58,(IF(G4586=9,'ANEXO RP14'!$A$59,(IF(G4586=10,'ANEXO RP14'!$A$60,(IF(G4586=11,'ANEXO RP14'!$A$61,(IF(G4586=12,'ANEXO RP14'!$A$62,(IF(G4586=13,'ANEXO RP14'!$A$63,(IF(G4586=14,'ANEXO RP14'!$A$64,(IF(G4586=15,'ANEXO RP14'!$A$65,(IF(G4586=16,'ANEXO RP14'!$A$66," ")))))))))))))))))))))))))))))))</f>
        <v xml:space="preserve"> </v>
      </c>
      <c r="I4586" s="106"/>
      <c r="J4586" s="114"/>
      <c r="K4586" s="91"/>
    </row>
    <row r="4587" spans="1:11" s="30" customFormat="1" ht="41.25" customHeight="1" thickBot="1" x14ac:dyDescent="0.3">
      <c r="A4587" s="113"/>
      <c r="B4587" s="93"/>
      <c r="C4587" s="55"/>
      <c r="D4587" s="94" t="e">
        <f>VLOOKUP($C4586:$C$5004,$C$27:$D$5004,2,0)</f>
        <v>#N/A</v>
      </c>
      <c r="E4587" s="99"/>
      <c r="F4587" s="60" t="e">
        <f>VLOOKUP($E4587:$E$5004,'PLANO DE APLICAÇÃO'!$A$5:$B$1002,2,0)</f>
        <v>#N/A</v>
      </c>
      <c r="G4587" s="28"/>
      <c r="H4587" s="29" t="str">
        <f>IF(G4587=1,'ANEXO RP14'!$A$51,(IF(G4587=2,'ANEXO RP14'!$A$52,(IF(G4587=3,'ANEXO RP14'!$A$53,(IF(G4587=4,'ANEXO RP14'!$A$54,(IF(G4587=5,'ANEXO RP14'!$A$55,(IF(G4587=6,'ANEXO RP14'!$A$56,(IF(G4587=7,'ANEXO RP14'!$A$57,(IF(G4587=8,'ANEXO RP14'!$A$58,(IF(G4587=9,'ANEXO RP14'!$A$59,(IF(G4587=10,'ANEXO RP14'!$A$60,(IF(G4587=11,'ANEXO RP14'!$A$61,(IF(G4587=12,'ANEXO RP14'!$A$62,(IF(G4587=13,'ANEXO RP14'!$A$63,(IF(G4587=14,'ANEXO RP14'!$A$64,(IF(G4587=15,'ANEXO RP14'!$A$65,(IF(G4587=16,'ANEXO RP14'!$A$66," ")))))))))))))))))))))))))))))))</f>
        <v xml:space="preserve"> </v>
      </c>
      <c r="I4587" s="106"/>
      <c r="J4587" s="114"/>
      <c r="K4587" s="91"/>
    </row>
    <row r="4588" spans="1:11" s="30" customFormat="1" ht="41.25" customHeight="1" thickBot="1" x14ac:dyDescent="0.3">
      <c r="A4588" s="113"/>
      <c r="B4588" s="93"/>
      <c r="C4588" s="55"/>
      <c r="D4588" s="94" t="e">
        <f>VLOOKUP($C4587:$C$5004,$C$27:$D$5004,2,0)</f>
        <v>#N/A</v>
      </c>
      <c r="E4588" s="99"/>
      <c r="F4588" s="60" t="e">
        <f>VLOOKUP($E4588:$E$5004,'PLANO DE APLICAÇÃO'!$A$5:$B$1002,2,0)</f>
        <v>#N/A</v>
      </c>
      <c r="G4588" s="28"/>
      <c r="H4588" s="29" t="str">
        <f>IF(G4588=1,'ANEXO RP14'!$A$51,(IF(G4588=2,'ANEXO RP14'!$A$52,(IF(G4588=3,'ANEXO RP14'!$A$53,(IF(G4588=4,'ANEXO RP14'!$A$54,(IF(G4588=5,'ANEXO RP14'!$A$55,(IF(G4588=6,'ANEXO RP14'!$A$56,(IF(G4588=7,'ANEXO RP14'!$A$57,(IF(G4588=8,'ANEXO RP14'!$A$58,(IF(G4588=9,'ANEXO RP14'!$A$59,(IF(G4588=10,'ANEXO RP14'!$A$60,(IF(G4588=11,'ANEXO RP14'!$A$61,(IF(G4588=12,'ANEXO RP14'!$A$62,(IF(G4588=13,'ANEXO RP14'!$A$63,(IF(G4588=14,'ANEXO RP14'!$A$64,(IF(G4588=15,'ANEXO RP14'!$A$65,(IF(G4588=16,'ANEXO RP14'!$A$66," ")))))))))))))))))))))))))))))))</f>
        <v xml:space="preserve"> </v>
      </c>
      <c r="I4588" s="106"/>
      <c r="J4588" s="114"/>
      <c r="K4588" s="91"/>
    </row>
    <row r="4589" spans="1:11" s="30" customFormat="1" ht="41.25" customHeight="1" thickBot="1" x14ac:dyDescent="0.3">
      <c r="A4589" s="113"/>
      <c r="B4589" s="93"/>
      <c r="C4589" s="55"/>
      <c r="D4589" s="94" t="e">
        <f>VLOOKUP($C4588:$C$5004,$C$27:$D$5004,2,0)</f>
        <v>#N/A</v>
      </c>
      <c r="E4589" s="99"/>
      <c r="F4589" s="60" t="e">
        <f>VLOOKUP($E4589:$E$5004,'PLANO DE APLICAÇÃO'!$A$5:$B$1002,2,0)</f>
        <v>#N/A</v>
      </c>
      <c r="G4589" s="28"/>
      <c r="H4589" s="29" t="str">
        <f>IF(G4589=1,'ANEXO RP14'!$A$51,(IF(G4589=2,'ANEXO RP14'!$A$52,(IF(G4589=3,'ANEXO RP14'!$A$53,(IF(G4589=4,'ANEXO RP14'!$A$54,(IF(G4589=5,'ANEXO RP14'!$A$55,(IF(G4589=6,'ANEXO RP14'!$A$56,(IF(G4589=7,'ANEXO RP14'!$A$57,(IF(G4589=8,'ANEXO RP14'!$A$58,(IF(G4589=9,'ANEXO RP14'!$A$59,(IF(G4589=10,'ANEXO RP14'!$A$60,(IF(G4589=11,'ANEXO RP14'!$A$61,(IF(G4589=12,'ANEXO RP14'!$A$62,(IF(G4589=13,'ANEXO RP14'!$A$63,(IF(G4589=14,'ANEXO RP14'!$A$64,(IF(G4589=15,'ANEXO RP14'!$A$65,(IF(G4589=16,'ANEXO RP14'!$A$66," ")))))))))))))))))))))))))))))))</f>
        <v xml:space="preserve"> </v>
      </c>
      <c r="I4589" s="106"/>
      <c r="J4589" s="114"/>
      <c r="K4589" s="91"/>
    </row>
    <row r="4590" spans="1:11" s="30" customFormat="1" ht="41.25" customHeight="1" thickBot="1" x14ac:dyDescent="0.3">
      <c r="A4590" s="113"/>
      <c r="B4590" s="93"/>
      <c r="C4590" s="55"/>
      <c r="D4590" s="94" t="e">
        <f>VLOOKUP($C4589:$C$5004,$C$27:$D$5004,2,0)</f>
        <v>#N/A</v>
      </c>
      <c r="E4590" s="99"/>
      <c r="F4590" s="60" t="e">
        <f>VLOOKUP($E4590:$E$5004,'PLANO DE APLICAÇÃO'!$A$5:$B$1002,2,0)</f>
        <v>#N/A</v>
      </c>
      <c r="G4590" s="28"/>
      <c r="H4590" s="29" t="str">
        <f>IF(G4590=1,'ANEXO RP14'!$A$51,(IF(G4590=2,'ANEXO RP14'!$A$52,(IF(G4590=3,'ANEXO RP14'!$A$53,(IF(G4590=4,'ANEXO RP14'!$A$54,(IF(G4590=5,'ANEXO RP14'!$A$55,(IF(G4590=6,'ANEXO RP14'!$A$56,(IF(G4590=7,'ANEXO RP14'!$A$57,(IF(G4590=8,'ANEXO RP14'!$A$58,(IF(G4590=9,'ANEXO RP14'!$A$59,(IF(G4590=10,'ANEXO RP14'!$A$60,(IF(G4590=11,'ANEXO RP14'!$A$61,(IF(G4590=12,'ANEXO RP14'!$A$62,(IF(G4590=13,'ANEXO RP14'!$A$63,(IF(G4590=14,'ANEXO RP14'!$A$64,(IF(G4590=15,'ANEXO RP14'!$A$65,(IF(G4590=16,'ANEXO RP14'!$A$66," ")))))))))))))))))))))))))))))))</f>
        <v xml:space="preserve"> </v>
      </c>
      <c r="I4590" s="106"/>
      <c r="J4590" s="114"/>
      <c r="K4590" s="91"/>
    </row>
    <row r="4591" spans="1:11" s="30" customFormat="1" ht="41.25" customHeight="1" thickBot="1" x14ac:dyDescent="0.3">
      <c r="A4591" s="113"/>
      <c r="B4591" s="93"/>
      <c r="C4591" s="55"/>
      <c r="D4591" s="94" t="e">
        <f>VLOOKUP($C4590:$C$5004,$C$27:$D$5004,2,0)</f>
        <v>#N/A</v>
      </c>
      <c r="E4591" s="99"/>
      <c r="F4591" s="60" t="e">
        <f>VLOOKUP($E4591:$E$5004,'PLANO DE APLICAÇÃO'!$A$5:$B$1002,2,0)</f>
        <v>#N/A</v>
      </c>
      <c r="G4591" s="28"/>
      <c r="H4591" s="29" t="str">
        <f>IF(G4591=1,'ANEXO RP14'!$A$51,(IF(G4591=2,'ANEXO RP14'!$A$52,(IF(G4591=3,'ANEXO RP14'!$A$53,(IF(G4591=4,'ANEXO RP14'!$A$54,(IF(G4591=5,'ANEXO RP14'!$A$55,(IF(G4591=6,'ANEXO RP14'!$A$56,(IF(G4591=7,'ANEXO RP14'!$A$57,(IF(G4591=8,'ANEXO RP14'!$A$58,(IF(G4591=9,'ANEXO RP14'!$A$59,(IF(G4591=10,'ANEXO RP14'!$A$60,(IF(G4591=11,'ANEXO RP14'!$A$61,(IF(G4591=12,'ANEXO RP14'!$A$62,(IF(G4591=13,'ANEXO RP14'!$A$63,(IF(G4591=14,'ANEXO RP14'!$A$64,(IF(G4591=15,'ANEXO RP14'!$A$65,(IF(G4591=16,'ANEXO RP14'!$A$66," ")))))))))))))))))))))))))))))))</f>
        <v xml:space="preserve"> </v>
      </c>
      <c r="I4591" s="106"/>
      <c r="J4591" s="114"/>
      <c r="K4591" s="91"/>
    </row>
    <row r="4592" spans="1:11" s="30" customFormat="1" ht="41.25" customHeight="1" thickBot="1" x14ac:dyDescent="0.3">
      <c r="A4592" s="113"/>
      <c r="B4592" s="93"/>
      <c r="C4592" s="55"/>
      <c r="D4592" s="94" t="e">
        <f>VLOOKUP($C4591:$C$5004,$C$27:$D$5004,2,0)</f>
        <v>#N/A</v>
      </c>
      <c r="E4592" s="99"/>
      <c r="F4592" s="60" t="e">
        <f>VLOOKUP($E4592:$E$5004,'PLANO DE APLICAÇÃO'!$A$5:$B$1002,2,0)</f>
        <v>#N/A</v>
      </c>
      <c r="G4592" s="28"/>
      <c r="H4592" s="29" t="str">
        <f>IF(G4592=1,'ANEXO RP14'!$A$51,(IF(G4592=2,'ANEXO RP14'!$A$52,(IF(G4592=3,'ANEXO RP14'!$A$53,(IF(G4592=4,'ANEXO RP14'!$A$54,(IF(G4592=5,'ANEXO RP14'!$A$55,(IF(G4592=6,'ANEXO RP14'!$A$56,(IF(G4592=7,'ANEXO RP14'!$A$57,(IF(G4592=8,'ANEXO RP14'!$A$58,(IF(G4592=9,'ANEXO RP14'!$A$59,(IF(G4592=10,'ANEXO RP14'!$A$60,(IF(G4592=11,'ANEXO RP14'!$A$61,(IF(G4592=12,'ANEXO RP14'!$A$62,(IF(G4592=13,'ANEXO RP14'!$A$63,(IF(G4592=14,'ANEXO RP14'!$A$64,(IF(G4592=15,'ANEXO RP14'!$A$65,(IF(G4592=16,'ANEXO RP14'!$A$66," ")))))))))))))))))))))))))))))))</f>
        <v xml:space="preserve"> </v>
      </c>
      <c r="I4592" s="106"/>
      <c r="J4592" s="114"/>
      <c r="K4592" s="91"/>
    </row>
    <row r="4593" spans="1:11" s="30" customFormat="1" ht="41.25" customHeight="1" thickBot="1" x14ac:dyDescent="0.3">
      <c r="A4593" s="113"/>
      <c r="B4593" s="93"/>
      <c r="C4593" s="55"/>
      <c r="D4593" s="94" t="e">
        <f>VLOOKUP($C4592:$C$5004,$C$27:$D$5004,2,0)</f>
        <v>#N/A</v>
      </c>
      <c r="E4593" s="99"/>
      <c r="F4593" s="60" t="e">
        <f>VLOOKUP($E4593:$E$5004,'PLANO DE APLICAÇÃO'!$A$5:$B$1002,2,0)</f>
        <v>#N/A</v>
      </c>
      <c r="G4593" s="28"/>
      <c r="H4593" s="29" t="str">
        <f>IF(G4593=1,'ANEXO RP14'!$A$51,(IF(G4593=2,'ANEXO RP14'!$A$52,(IF(G4593=3,'ANEXO RP14'!$A$53,(IF(G4593=4,'ANEXO RP14'!$A$54,(IF(G4593=5,'ANEXO RP14'!$A$55,(IF(G4593=6,'ANEXO RP14'!$A$56,(IF(G4593=7,'ANEXO RP14'!$A$57,(IF(G4593=8,'ANEXO RP14'!$A$58,(IF(G4593=9,'ANEXO RP14'!$A$59,(IF(G4593=10,'ANEXO RP14'!$A$60,(IF(G4593=11,'ANEXO RP14'!$A$61,(IF(G4593=12,'ANEXO RP14'!$A$62,(IF(G4593=13,'ANEXO RP14'!$A$63,(IF(G4593=14,'ANEXO RP14'!$A$64,(IF(G4593=15,'ANEXO RP14'!$A$65,(IF(G4593=16,'ANEXO RP14'!$A$66," ")))))))))))))))))))))))))))))))</f>
        <v xml:space="preserve"> </v>
      </c>
      <c r="I4593" s="106"/>
      <c r="J4593" s="114"/>
      <c r="K4593" s="91"/>
    </row>
    <row r="4594" spans="1:11" s="30" customFormat="1" ht="41.25" customHeight="1" thickBot="1" x14ac:dyDescent="0.3">
      <c r="A4594" s="113"/>
      <c r="B4594" s="93"/>
      <c r="C4594" s="55"/>
      <c r="D4594" s="94" t="e">
        <f>VLOOKUP($C4593:$C$5004,$C$27:$D$5004,2,0)</f>
        <v>#N/A</v>
      </c>
      <c r="E4594" s="99"/>
      <c r="F4594" s="60" t="e">
        <f>VLOOKUP($E4594:$E$5004,'PLANO DE APLICAÇÃO'!$A$5:$B$1002,2,0)</f>
        <v>#N/A</v>
      </c>
      <c r="G4594" s="28"/>
      <c r="H4594" s="29" t="str">
        <f>IF(G4594=1,'ANEXO RP14'!$A$51,(IF(G4594=2,'ANEXO RP14'!$A$52,(IF(G4594=3,'ANEXO RP14'!$A$53,(IF(G4594=4,'ANEXO RP14'!$A$54,(IF(G4594=5,'ANEXO RP14'!$A$55,(IF(G4594=6,'ANEXO RP14'!$A$56,(IF(G4594=7,'ANEXO RP14'!$A$57,(IF(G4594=8,'ANEXO RP14'!$A$58,(IF(G4594=9,'ANEXO RP14'!$A$59,(IF(G4594=10,'ANEXO RP14'!$A$60,(IF(G4594=11,'ANEXO RP14'!$A$61,(IF(G4594=12,'ANEXO RP14'!$A$62,(IF(G4594=13,'ANEXO RP14'!$A$63,(IF(G4594=14,'ANEXO RP14'!$A$64,(IF(G4594=15,'ANEXO RP14'!$A$65,(IF(G4594=16,'ANEXO RP14'!$A$66," ")))))))))))))))))))))))))))))))</f>
        <v xml:space="preserve"> </v>
      </c>
      <c r="I4594" s="106"/>
      <c r="J4594" s="114"/>
      <c r="K4594" s="91"/>
    </row>
    <row r="4595" spans="1:11" s="30" customFormat="1" ht="41.25" customHeight="1" thickBot="1" x14ac:dyDescent="0.3">
      <c r="A4595" s="113"/>
      <c r="B4595" s="93"/>
      <c r="C4595" s="55"/>
      <c r="D4595" s="94" t="e">
        <f>VLOOKUP($C4594:$C$5004,$C$27:$D$5004,2,0)</f>
        <v>#N/A</v>
      </c>
      <c r="E4595" s="99"/>
      <c r="F4595" s="60" t="e">
        <f>VLOOKUP($E4595:$E$5004,'PLANO DE APLICAÇÃO'!$A$5:$B$1002,2,0)</f>
        <v>#N/A</v>
      </c>
      <c r="G4595" s="28"/>
      <c r="H4595" s="29" t="str">
        <f>IF(G4595=1,'ANEXO RP14'!$A$51,(IF(G4595=2,'ANEXO RP14'!$A$52,(IF(G4595=3,'ANEXO RP14'!$A$53,(IF(G4595=4,'ANEXO RP14'!$A$54,(IF(G4595=5,'ANEXO RP14'!$A$55,(IF(G4595=6,'ANEXO RP14'!$A$56,(IF(G4595=7,'ANEXO RP14'!$A$57,(IF(G4595=8,'ANEXO RP14'!$A$58,(IF(G4595=9,'ANEXO RP14'!$A$59,(IF(G4595=10,'ANEXO RP14'!$A$60,(IF(G4595=11,'ANEXO RP14'!$A$61,(IF(G4595=12,'ANEXO RP14'!$A$62,(IF(G4595=13,'ANEXO RP14'!$A$63,(IF(G4595=14,'ANEXO RP14'!$A$64,(IF(G4595=15,'ANEXO RP14'!$A$65,(IF(G4595=16,'ANEXO RP14'!$A$66," ")))))))))))))))))))))))))))))))</f>
        <v xml:space="preserve"> </v>
      </c>
      <c r="I4595" s="106"/>
      <c r="J4595" s="114"/>
      <c r="K4595" s="91"/>
    </row>
    <row r="4596" spans="1:11" s="30" customFormat="1" ht="41.25" customHeight="1" thickBot="1" x14ac:dyDescent="0.3">
      <c r="A4596" s="113"/>
      <c r="B4596" s="93"/>
      <c r="C4596" s="55"/>
      <c r="D4596" s="94" t="e">
        <f>VLOOKUP($C4595:$C$5004,$C$27:$D$5004,2,0)</f>
        <v>#N/A</v>
      </c>
      <c r="E4596" s="99"/>
      <c r="F4596" s="60" t="e">
        <f>VLOOKUP($E4596:$E$5004,'PLANO DE APLICAÇÃO'!$A$5:$B$1002,2,0)</f>
        <v>#N/A</v>
      </c>
      <c r="G4596" s="28"/>
      <c r="H4596" s="29" t="str">
        <f>IF(G4596=1,'ANEXO RP14'!$A$51,(IF(G4596=2,'ANEXO RP14'!$A$52,(IF(G4596=3,'ANEXO RP14'!$A$53,(IF(G4596=4,'ANEXO RP14'!$A$54,(IF(G4596=5,'ANEXO RP14'!$A$55,(IF(G4596=6,'ANEXO RP14'!$A$56,(IF(G4596=7,'ANEXO RP14'!$A$57,(IF(G4596=8,'ANEXO RP14'!$A$58,(IF(G4596=9,'ANEXO RP14'!$A$59,(IF(G4596=10,'ANEXO RP14'!$A$60,(IF(G4596=11,'ANEXO RP14'!$A$61,(IF(G4596=12,'ANEXO RP14'!$A$62,(IF(G4596=13,'ANEXO RP14'!$A$63,(IF(G4596=14,'ANEXO RP14'!$A$64,(IF(G4596=15,'ANEXO RP14'!$A$65,(IF(G4596=16,'ANEXO RP14'!$A$66," ")))))))))))))))))))))))))))))))</f>
        <v xml:space="preserve"> </v>
      </c>
      <c r="I4596" s="106"/>
      <c r="J4596" s="114"/>
      <c r="K4596" s="91"/>
    </row>
    <row r="4597" spans="1:11" s="30" customFormat="1" ht="41.25" customHeight="1" thickBot="1" x14ac:dyDescent="0.3">
      <c r="A4597" s="113"/>
      <c r="B4597" s="93"/>
      <c r="C4597" s="55"/>
      <c r="D4597" s="94" t="e">
        <f>VLOOKUP($C4596:$C$5004,$C$27:$D$5004,2,0)</f>
        <v>#N/A</v>
      </c>
      <c r="E4597" s="99"/>
      <c r="F4597" s="60" t="e">
        <f>VLOOKUP($E4597:$E$5004,'PLANO DE APLICAÇÃO'!$A$5:$B$1002,2,0)</f>
        <v>#N/A</v>
      </c>
      <c r="G4597" s="28"/>
      <c r="H4597" s="29" t="str">
        <f>IF(G4597=1,'ANEXO RP14'!$A$51,(IF(G4597=2,'ANEXO RP14'!$A$52,(IF(G4597=3,'ANEXO RP14'!$A$53,(IF(G4597=4,'ANEXO RP14'!$A$54,(IF(G4597=5,'ANEXO RP14'!$A$55,(IF(G4597=6,'ANEXO RP14'!$A$56,(IF(G4597=7,'ANEXO RP14'!$A$57,(IF(G4597=8,'ANEXO RP14'!$A$58,(IF(G4597=9,'ANEXO RP14'!$A$59,(IF(G4597=10,'ANEXO RP14'!$A$60,(IF(G4597=11,'ANEXO RP14'!$A$61,(IF(G4597=12,'ANEXO RP14'!$A$62,(IF(G4597=13,'ANEXO RP14'!$A$63,(IF(G4597=14,'ANEXO RP14'!$A$64,(IF(G4597=15,'ANEXO RP14'!$A$65,(IF(G4597=16,'ANEXO RP14'!$A$66," ")))))))))))))))))))))))))))))))</f>
        <v xml:space="preserve"> </v>
      </c>
      <c r="I4597" s="106"/>
      <c r="J4597" s="114"/>
      <c r="K4597" s="91"/>
    </row>
    <row r="4598" spans="1:11" s="30" customFormat="1" ht="41.25" customHeight="1" thickBot="1" x14ac:dyDescent="0.3">
      <c r="A4598" s="113"/>
      <c r="B4598" s="93"/>
      <c r="C4598" s="55"/>
      <c r="D4598" s="94" t="e">
        <f>VLOOKUP($C4597:$C$5004,$C$27:$D$5004,2,0)</f>
        <v>#N/A</v>
      </c>
      <c r="E4598" s="99"/>
      <c r="F4598" s="60" t="e">
        <f>VLOOKUP($E4598:$E$5004,'PLANO DE APLICAÇÃO'!$A$5:$B$1002,2,0)</f>
        <v>#N/A</v>
      </c>
      <c r="G4598" s="28"/>
      <c r="H4598" s="29" t="str">
        <f>IF(G4598=1,'ANEXO RP14'!$A$51,(IF(G4598=2,'ANEXO RP14'!$A$52,(IF(G4598=3,'ANEXO RP14'!$A$53,(IF(G4598=4,'ANEXO RP14'!$A$54,(IF(G4598=5,'ANEXO RP14'!$A$55,(IF(G4598=6,'ANEXO RP14'!$A$56,(IF(G4598=7,'ANEXO RP14'!$A$57,(IF(G4598=8,'ANEXO RP14'!$A$58,(IF(G4598=9,'ANEXO RP14'!$A$59,(IF(G4598=10,'ANEXO RP14'!$A$60,(IF(G4598=11,'ANEXO RP14'!$A$61,(IF(G4598=12,'ANEXO RP14'!$A$62,(IF(G4598=13,'ANEXO RP14'!$A$63,(IF(G4598=14,'ANEXO RP14'!$A$64,(IF(G4598=15,'ANEXO RP14'!$A$65,(IF(G4598=16,'ANEXO RP14'!$A$66," ")))))))))))))))))))))))))))))))</f>
        <v xml:space="preserve"> </v>
      </c>
      <c r="I4598" s="106"/>
      <c r="J4598" s="114"/>
      <c r="K4598" s="91"/>
    </row>
    <row r="4599" spans="1:11" s="30" customFormat="1" ht="41.25" customHeight="1" thickBot="1" x14ac:dyDescent="0.3">
      <c r="A4599" s="113"/>
      <c r="B4599" s="93"/>
      <c r="C4599" s="55"/>
      <c r="D4599" s="94" t="e">
        <f>VLOOKUP($C4598:$C$5004,$C$27:$D$5004,2,0)</f>
        <v>#N/A</v>
      </c>
      <c r="E4599" s="99"/>
      <c r="F4599" s="60" t="e">
        <f>VLOOKUP($E4599:$E$5004,'PLANO DE APLICAÇÃO'!$A$5:$B$1002,2,0)</f>
        <v>#N/A</v>
      </c>
      <c r="G4599" s="28"/>
      <c r="H4599" s="29" t="str">
        <f>IF(G4599=1,'ANEXO RP14'!$A$51,(IF(G4599=2,'ANEXO RP14'!$A$52,(IF(G4599=3,'ANEXO RP14'!$A$53,(IF(G4599=4,'ANEXO RP14'!$A$54,(IF(G4599=5,'ANEXO RP14'!$A$55,(IF(G4599=6,'ANEXO RP14'!$A$56,(IF(G4599=7,'ANEXO RP14'!$A$57,(IF(G4599=8,'ANEXO RP14'!$A$58,(IF(G4599=9,'ANEXO RP14'!$A$59,(IF(G4599=10,'ANEXO RP14'!$A$60,(IF(G4599=11,'ANEXO RP14'!$A$61,(IF(G4599=12,'ANEXO RP14'!$A$62,(IF(G4599=13,'ANEXO RP14'!$A$63,(IF(G4599=14,'ANEXO RP14'!$A$64,(IF(G4599=15,'ANEXO RP14'!$A$65,(IF(G4599=16,'ANEXO RP14'!$A$66," ")))))))))))))))))))))))))))))))</f>
        <v xml:space="preserve"> </v>
      </c>
      <c r="I4599" s="106"/>
      <c r="J4599" s="114"/>
      <c r="K4599" s="91"/>
    </row>
    <row r="4600" spans="1:11" s="30" customFormat="1" ht="41.25" customHeight="1" thickBot="1" x14ac:dyDescent="0.3">
      <c r="A4600" s="113"/>
      <c r="B4600" s="93"/>
      <c r="C4600" s="55"/>
      <c r="D4600" s="94" t="e">
        <f>VLOOKUP($C4599:$C$5004,$C$27:$D$5004,2,0)</f>
        <v>#N/A</v>
      </c>
      <c r="E4600" s="99"/>
      <c r="F4600" s="60" t="e">
        <f>VLOOKUP($E4600:$E$5004,'PLANO DE APLICAÇÃO'!$A$5:$B$1002,2,0)</f>
        <v>#N/A</v>
      </c>
      <c r="G4600" s="28"/>
      <c r="H4600" s="29" t="str">
        <f>IF(G4600=1,'ANEXO RP14'!$A$51,(IF(G4600=2,'ANEXO RP14'!$A$52,(IF(G4600=3,'ANEXO RP14'!$A$53,(IF(G4600=4,'ANEXO RP14'!$A$54,(IF(G4600=5,'ANEXO RP14'!$A$55,(IF(G4600=6,'ANEXO RP14'!$A$56,(IF(G4600=7,'ANEXO RP14'!$A$57,(IF(G4600=8,'ANEXO RP14'!$A$58,(IF(G4600=9,'ANEXO RP14'!$A$59,(IF(G4600=10,'ANEXO RP14'!$A$60,(IF(G4600=11,'ANEXO RP14'!$A$61,(IF(G4600=12,'ANEXO RP14'!$A$62,(IF(G4600=13,'ANEXO RP14'!$A$63,(IF(G4600=14,'ANEXO RP14'!$A$64,(IF(G4600=15,'ANEXO RP14'!$A$65,(IF(G4600=16,'ANEXO RP14'!$A$66," ")))))))))))))))))))))))))))))))</f>
        <v xml:space="preserve"> </v>
      </c>
      <c r="I4600" s="106"/>
      <c r="J4600" s="114"/>
      <c r="K4600" s="91"/>
    </row>
    <row r="4601" spans="1:11" s="30" customFormat="1" ht="41.25" customHeight="1" thickBot="1" x14ac:dyDescent="0.3">
      <c r="A4601" s="113"/>
      <c r="B4601" s="93"/>
      <c r="C4601" s="55"/>
      <c r="D4601" s="94" t="e">
        <f>VLOOKUP($C4600:$C$5004,$C$27:$D$5004,2,0)</f>
        <v>#N/A</v>
      </c>
      <c r="E4601" s="99"/>
      <c r="F4601" s="60" t="e">
        <f>VLOOKUP($E4601:$E$5004,'PLANO DE APLICAÇÃO'!$A$5:$B$1002,2,0)</f>
        <v>#N/A</v>
      </c>
      <c r="G4601" s="28"/>
      <c r="H4601" s="29" t="str">
        <f>IF(G4601=1,'ANEXO RP14'!$A$51,(IF(G4601=2,'ANEXO RP14'!$A$52,(IF(G4601=3,'ANEXO RP14'!$A$53,(IF(G4601=4,'ANEXO RP14'!$A$54,(IF(G4601=5,'ANEXO RP14'!$A$55,(IF(G4601=6,'ANEXO RP14'!$A$56,(IF(G4601=7,'ANEXO RP14'!$A$57,(IF(G4601=8,'ANEXO RP14'!$A$58,(IF(G4601=9,'ANEXO RP14'!$A$59,(IF(G4601=10,'ANEXO RP14'!$A$60,(IF(G4601=11,'ANEXO RP14'!$A$61,(IF(G4601=12,'ANEXO RP14'!$A$62,(IF(G4601=13,'ANEXO RP14'!$A$63,(IF(G4601=14,'ANEXO RP14'!$A$64,(IF(G4601=15,'ANEXO RP14'!$A$65,(IF(G4601=16,'ANEXO RP14'!$A$66," ")))))))))))))))))))))))))))))))</f>
        <v xml:space="preserve"> </v>
      </c>
      <c r="I4601" s="106"/>
      <c r="J4601" s="114"/>
      <c r="K4601" s="91"/>
    </row>
    <row r="4602" spans="1:11" s="30" customFormat="1" ht="41.25" customHeight="1" thickBot="1" x14ac:dyDescent="0.3">
      <c r="A4602" s="113"/>
      <c r="B4602" s="93"/>
      <c r="C4602" s="55"/>
      <c r="D4602" s="94" t="e">
        <f>VLOOKUP($C4601:$C$5004,$C$27:$D$5004,2,0)</f>
        <v>#N/A</v>
      </c>
      <c r="E4602" s="99"/>
      <c r="F4602" s="60" t="e">
        <f>VLOOKUP($E4602:$E$5004,'PLANO DE APLICAÇÃO'!$A$5:$B$1002,2,0)</f>
        <v>#N/A</v>
      </c>
      <c r="G4602" s="28"/>
      <c r="H4602" s="29" t="str">
        <f>IF(G4602=1,'ANEXO RP14'!$A$51,(IF(G4602=2,'ANEXO RP14'!$A$52,(IF(G4602=3,'ANEXO RP14'!$A$53,(IF(G4602=4,'ANEXO RP14'!$A$54,(IF(G4602=5,'ANEXO RP14'!$A$55,(IF(G4602=6,'ANEXO RP14'!$A$56,(IF(G4602=7,'ANEXO RP14'!$A$57,(IF(G4602=8,'ANEXO RP14'!$A$58,(IF(G4602=9,'ANEXO RP14'!$A$59,(IF(G4602=10,'ANEXO RP14'!$A$60,(IF(G4602=11,'ANEXO RP14'!$A$61,(IF(G4602=12,'ANEXO RP14'!$A$62,(IF(G4602=13,'ANEXO RP14'!$A$63,(IF(G4602=14,'ANEXO RP14'!$A$64,(IF(G4602=15,'ANEXO RP14'!$A$65,(IF(G4602=16,'ANEXO RP14'!$A$66," ")))))))))))))))))))))))))))))))</f>
        <v xml:space="preserve"> </v>
      </c>
      <c r="I4602" s="106"/>
      <c r="J4602" s="114"/>
      <c r="K4602" s="91"/>
    </row>
    <row r="4603" spans="1:11" s="30" customFormat="1" ht="41.25" customHeight="1" thickBot="1" x14ac:dyDescent="0.3">
      <c r="A4603" s="113"/>
      <c r="B4603" s="93"/>
      <c r="C4603" s="55"/>
      <c r="D4603" s="94" t="e">
        <f>VLOOKUP($C4602:$C$5004,$C$27:$D$5004,2,0)</f>
        <v>#N/A</v>
      </c>
      <c r="E4603" s="99"/>
      <c r="F4603" s="60" t="e">
        <f>VLOOKUP($E4603:$E$5004,'PLANO DE APLICAÇÃO'!$A$5:$B$1002,2,0)</f>
        <v>#N/A</v>
      </c>
      <c r="G4603" s="28"/>
      <c r="H4603" s="29" t="str">
        <f>IF(G4603=1,'ANEXO RP14'!$A$51,(IF(G4603=2,'ANEXO RP14'!$A$52,(IF(G4603=3,'ANEXO RP14'!$A$53,(IF(G4603=4,'ANEXO RP14'!$A$54,(IF(G4603=5,'ANEXO RP14'!$A$55,(IF(G4603=6,'ANEXO RP14'!$A$56,(IF(G4603=7,'ANEXO RP14'!$A$57,(IF(G4603=8,'ANEXO RP14'!$A$58,(IF(G4603=9,'ANEXO RP14'!$A$59,(IF(G4603=10,'ANEXO RP14'!$A$60,(IF(G4603=11,'ANEXO RP14'!$A$61,(IF(G4603=12,'ANEXO RP14'!$A$62,(IF(G4603=13,'ANEXO RP14'!$A$63,(IF(G4603=14,'ANEXO RP14'!$A$64,(IF(G4603=15,'ANEXO RP14'!$A$65,(IF(G4603=16,'ANEXO RP14'!$A$66," ")))))))))))))))))))))))))))))))</f>
        <v xml:space="preserve"> </v>
      </c>
      <c r="I4603" s="106"/>
      <c r="J4603" s="114"/>
      <c r="K4603" s="91"/>
    </row>
    <row r="4604" spans="1:11" s="30" customFormat="1" ht="41.25" customHeight="1" thickBot="1" x14ac:dyDescent="0.3">
      <c r="A4604" s="113"/>
      <c r="B4604" s="93"/>
      <c r="C4604" s="55"/>
      <c r="D4604" s="94" t="e">
        <f>VLOOKUP($C4603:$C$5004,$C$27:$D$5004,2,0)</f>
        <v>#N/A</v>
      </c>
      <c r="E4604" s="99"/>
      <c r="F4604" s="60" t="e">
        <f>VLOOKUP($E4604:$E$5004,'PLANO DE APLICAÇÃO'!$A$5:$B$1002,2,0)</f>
        <v>#N/A</v>
      </c>
      <c r="G4604" s="28"/>
      <c r="H4604" s="29" t="str">
        <f>IF(G4604=1,'ANEXO RP14'!$A$51,(IF(G4604=2,'ANEXO RP14'!$A$52,(IF(G4604=3,'ANEXO RP14'!$A$53,(IF(G4604=4,'ANEXO RP14'!$A$54,(IF(G4604=5,'ANEXO RP14'!$A$55,(IF(G4604=6,'ANEXO RP14'!$A$56,(IF(G4604=7,'ANEXO RP14'!$A$57,(IF(G4604=8,'ANEXO RP14'!$A$58,(IF(G4604=9,'ANEXO RP14'!$A$59,(IF(G4604=10,'ANEXO RP14'!$A$60,(IF(G4604=11,'ANEXO RP14'!$A$61,(IF(G4604=12,'ANEXO RP14'!$A$62,(IF(G4604=13,'ANEXO RP14'!$A$63,(IF(G4604=14,'ANEXO RP14'!$A$64,(IF(G4604=15,'ANEXO RP14'!$A$65,(IF(G4604=16,'ANEXO RP14'!$A$66," ")))))))))))))))))))))))))))))))</f>
        <v xml:space="preserve"> </v>
      </c>
      <c r="I4604" s="106"/>
      <c r="J4604" s="114"/>
      <c r="K4604" s="91"/>
    </row>
    <row r="4605" spans="1:11" s="30" customFormat="1" ht="41.25" customHeight="1" thickBot="1" x14ac:dyDescent="0.3">
      <c r="A4605" s="113"/>
      <c r="B4605" s="93"/>
      <c r="C4605" s="55"/>
      <c r="D4605" s="94" t="e">
        <f>VLOOKUP($C4604:$C$5004,$C$27:$D$5004,2,0)</f>
        <v>#N/A</v>
      </c>
      <c r="E4605" s="99"/>
      <c r="F4605" s="60" t="e">
        <f>VLOOKUP($E4605:$E$5004,'PLANO DE APLICAÇÃO'!$A$5:$B$1002,2,0)</f>
        <v>#N/A</v>
      </c>
      <c r="G4605" s="28"/>
      <c r="H4605" s="29" t="str">
        <f>IF(G4605=1,'ANEXO RP14'!$A$51,(IF(G4605=2,'ANEXO RP14'!$A$52,(IF(G4605=3,'ANEXO RP14'!$A$53,(IF(G4605=4,'ANEXO RP14'!$A$54,(IF(G4605=5,'ANEXO RP14'!$A$55,(IF(G4605=6,'ANEXO RP14'!$A$56,(IF(G4605=7,'ANEXO RP14'!$A$57,(IF(G4605=8,'ANEXO RP14'!$A$58,(IF(G4605=9,'ANEXO RP14'!$A$59,(IF(G4605=10,'ANEXO RP14'!$A$60,(IF(G4605=11,'ANEXO RP14'!$A$61,(IF(G4605=12,'ANEXO RP14'!$A$62,(IF(G4605=13,'ANEXO RP14'!$A$63,(IF(G4605=14,'ANEXO RP14'!$A$64,(IF(G4605=15,'ANEXO RP14'!$A$65,(IF(G4605=16,'ANEXO RP14'!$A$66," ")))))))))))))))))))))))))))))))</f>
        <v xml:space="preserve"> </v>
      </c>
      <c r="I4605" s="106"/>
      <c r="J4605" s="114"/>
      <c r="K4605" s="91"/>
    </row>
    <row r="4606" spans="1:11" s="30" customFormat="1" ht="41.25" customHeight="1" thickBot="1" x14ac:dyDescent="0.3">
      <c r="A4606" s="113"/>
      <c r="B4606" s="93"/>
      <c r="C4606" s="55"/>
      <c r="D4606" s="94" t="e">
        <f>VLOOKUP($C4605:$C$5004,$C$27:$D$5004,2,0)</f>
        <v>#N/A</v>
      </c>
      <c r="E4606" s="99"/>
      <c r="F4606" s="60" t="e">
        <f>VLOOKUP($E4606:$E$5004,'PLANO DE APLICAÇÃO'!$A$5:$B$1002,2,0)</f>
        <v>#N/A</v>
      </c>
      <c r="G4606" s="28"/>
      <c r="H4606" s="29" t="str">
        <f>IF(G4606=1,'ANEXO RP14'!$A$51,(IF(G4606=2,'ANEXO RP14'!$A$52,(IF(G4606=3,'ANEXO RP14'!$A$53,(IF(G4606=4,'ANEXO RP14'!$A$54,(IF(G4606=5,'ANEXO RP14'!$A$55,(IF(G4606=6,'ANEXO RP14'!$A$56,(IF(G4606=7,'ANEXO RP14'!$A$57,(IF(G4606=8,'ANEXO RP14'!$A$58,(IF(G4606=9,'ANEXO RP14'!$A$59,(IF(G4606=10,'ANEXO RP14'!$A$60,(IF(G4606=11,'ANEXO RP14'!$A$61,(IF(G4606=12,'ANEXO RP14'!$A$62,(IF(G4606=13,'ANEXO RP14'!$A$63,(IF(G4606=14,'ANEXO RP14'!$A$64,(IF(G4606=15,'ANEXO RP14'!$A$65,(IF(G4606=16,'ANEXO RP14'!$A$66," ")))))))))))))))))))))))))))))))</f>
        <v xml:space="preserve"> </v>
      </c>
      <c r="I4606" s="106"/>
      <c r="J4606" s="114"/>
      <c r="K4606" s="91"/>
    </row>
    <row r="4607" spans="1:11" s="30" customFormat="1" ht="41.25" customHeight="1" thickBot="1" x14ac:dyDescent="0.3">
      <c r="A4607" s="113"/>
      <c r="B4607" s="93"/>
      <c r="C4607" s="55"/>
      <c r="D4607" s="94" t="e">
        <f>VLOOKUP($C4606:$C$5004,$C$27:$D$5004,2,0)</f>
        <v>#N/A</v>
      </c>
      <c r="E4607" s="99"/>
      <c r="F4607" s="60" t="e">
        <f>VLOOKUP($E4607:$E$5004,'PLANO DE APLICAÇÃO'!$A$5:$B$1002,2,0)</f>
        <v>#N/A</v>
      </c>
      <c r="G4607" s="28"/>
      <c r="H4607" s="29" t="str">
        <f>IF(G4607=1,'ANEXO RP14'!$A$51,(IF(G4607=2,'ANEXO RP14'!$A$52,(IF(G4607=3,'ANEXO RP14'!$A$53,(IF(G4607=4,'ANEXO RP14'!$A$54,(IF(G4607=5,'ANEXO RP14'!$A$55,(IF(G4607=6,'ANEXO RP14'!$A$56,(IF(G4607=7,'ANEXO RP14'!$A$57,(IF(G4607=8,'ANEXO RP14'!$A$58,(IF(G4607=9,'ANEXO RP14'!$A$59,(IF(G4607=10,'ANEXO RP14'!$A$60,(IF(G4607=11,'ANEXO RP14'!$A$61,(IF(G4607=12,'ANEXO RP14'!$A$62,(IF(G4607=13,'ANEXO RP14'!$A$63,(IF(G4607=14,'ANEXO RP14'!$A$64,(IF(G4607=15,'ANEXO RP14'!$A$65,(IF(G4607=16,'ANEXO RP14'!$A$66," ")))))))))))))))))))))))))))))))</f>
        <v xml:space="preserve"> </v>
      </c>
      <c r="I4607" s="106"/>
      <c r="J4607" s="114"/>
      <c r="K4607" s="91"/>
    </row>
    <row r="4608" spans="1:11" s="30" customFormat="1" ht="41.25" customHeight="1" thickBot="1" x14ac:dyDescent="0.3">
      <c r="A4608" s="113"/>
      <c r="B4608" s="93"/>
      <c r="C4608" s="55"/>
      <c r="D4608" s="94" t="e">
        <f>VLOOKUP($C4607:$C$5004,$C$27:$D$5004,2,0)</f>
        <v>#N/A</v>
      </c>
      <c r="E4608" s="99"/>
      <c r="F4608" s="60" t="e">
        <f>VLOOKUP($E4608:$E$5004,'PLANO DE APLICAÇÃO'!$A$5:$B$1002,2,0)</f>
        <v>#N/A</v>
      </c>
      <c r="G4608" s="28"/>
      <c r="H4608" s="29" t="str">
        <f>IF(G4608=1,'ANEXO RP14'!$A$51,(IF(G4608=2,'ANEXO RP14'!$A$52,(IF(G4608=3,'ANEXO RP14'!$A$53,(IF(G4608=4,'ANEXO RP14'!$A$54,(IF(G4608=5,'ANEXO RP14'!$A$55,(IF(G4608=6,'ANEXO RP14'!$A$56,(IF(G4608=7,'ANEXO RP14'!$A$57,(IF(G4608=8,'ANEXO RP14'!$A$58,(IF(G4608=9,'ANEXO RP14'!$A$59,(IF(G4608=10,'ANEXO RP14'!$A$60,(IF(G4608=11,'ANEXO RP14'!$A$61,(IF(G4608=12,'ANEXO RP14'!$A$62,(IF(G4608=13,'ANEXO RP14'!$A$63,(IF(G4608=14,'ANEXO RP14'!$A$64,(IF(G4608=15,'ANEXO RP14'!$A$65,(IF(G4608=16,'ANEXO RP14'!$A$66," ")))))))))))))))))))))))))))))))</f>
        <v xml:space="preserve"> </v>
      </c>
      <c r="I4608" s="106"/>
      <c r="J4608" s="114"/>
      <c r="K4608" s="91"/>
    </row>
    <row r="4609" spans="1:11" s="30" customFormat="1" ht="41.25" customHeight="1" thickBot="1" x14ac:dyDescent="0.3">
      <c r="A4609" s="113"/>
      <c r="B4609" s="93"/>
      <c r="C4609" s="55"/>
      <c r="D4609" s="94" t="e">
        <f>VLOOKUP($C4608:$C$5004,$C$27:$D$5004,2,0)</f>
        <v>#N/A</v>
      </c>
      <c r="E4609" s="99"/>
      <c r="F4609" s="60" t="e">
        <f>VLOOKUP($E4609:$E$5004,'PLANO DE APLICAÇÃO'!$A$5:$B$1002,2,0)</f>
        <v>#N/A</v>
      </c>
      <c r="G4609" s="28"/>
      <c r="H4609" s="29" t="str">
        <f>IF(G4609=1,'ANEXO RP14'!$A$51,(IF(G4609=2,'ANEXO RP14'!$A$52,(IF(G4609=3,'ANEXO RP14'!$A$53,(IF(G4609=4,'ANEXO RP14'!$A$54,(IF(G4609=5,'ANEXO RP14'!$A$55,(IF(G4609=6,'ANEXO RP14'!$A$56,(IF(G4609=7,'ANEXO RP14'!$A$57,(IF(G4609=8,'ANEXO RP14'!$A$58,(IF(G4609=9,'ANEXO RP14'!$A$59,(IF(G4609=10,'ANEXO RP14'!$A$60,(IF(G4609=11,'ANEXO RP14'!$A$61,(IF(G4609=12,'ANEXO RP14'!$A$62,(IF(G4609=13,'ANEXO RP14'!$A$63,(IF(G4609=14,'ANEXO RP14'!$A$64,(IF(G4609=15,'ANEXO RP14'!$A$65,(IF(G4609=16,'ANEXO RP14'!$A$66," ")))))))))))))))))))))))))))))))</f>
        <v xml:space="preserve"> </v>
      </c>
      <c r="I4609" s="106"/>
      <c r="J4609" s="114"/>
      <c r="K4609" s="91"/>
    </row>
    <row r="4610" spans="1:11" s="30" customFormat="1" ht="41.25" customHeight="1" thickBot="1" x14ac:dyDescent="0.3">
      <c r="A4610" s="113"/>
      <c r="B4610" s="93"/>
      <c r="C4610" s="55"/>
      <c r="D4610" s="94" t="e">
        <f>VLOOKUP($C4609:$C$5004,$C$27:$D$5004,2,0)</f>
        <v>#N/A</v>
      </c>
      <c r="E4610" s="99"/>
      <c r="F4610" s="60" t="e">
        <f>VLOOKUP($E4610:$E$5004,'PLANO DE APLICAÇÃO'!$A$5:$B$1002,2,0)</f>
        <v>#N/A</v>
      </c>
      <c r="G4610" s="28"/>
      <c r="H4610" s="29" t="str">
        <f>IF(G4610=1,'ANEXO RP14'!$A$51,(IF(G4610=2,'ANEXO RP14'!$A$52,(IF(G4610=3,'ANEXO RP14'!$A$53,(IF(G4610=4,'ANEXO RP14'!$A$54,(IF(G4610=5,'ANEXO RP14'!$A$55,(IF(G4610=6,'ANEXO RP14'!$A$56,(IF(G4610=7,'ANEXO RP14'!$A$57,(IF(G4610=8,'ANEXO RP14'!$A$58,(IF(G4610=9,'ANEXO RP14'!$A$59,(IF(G4610=10,'ANEXO RP14'!$A$60,(IF(G4610=11,'ANEXO RP14'!$A$61,(IF(G4610=12,'ANEXO RP14'!$A$62,(IF(G4610=13,'ANEXO RP14'!$A$63,(IF(G4610=14,'ANEXO RP14'!$A$64,(IF(G4610=15,'ANEXO RP14'!$A$65,(IF(G4610=16,'ANEXO RP14'!$A$66," ")))))))))))))))))))))))))))))))</f>
        <v xml:space="preserve"> </v>
      </c>
      <c r="I4610" s="106"/>
      <c r="J4610" s="114"/>
      <c r="K4610" s="91"/>
    </row>
    <row r="4611" spans="1:11" s="30" customFormat="1" ht="41.25" customHeight="1" thickBot="1" x14ac:dyDescent="0.3">
      <c r="A4611" s="113"/>
      <c r="B4611" s="93"/>
      <c r="C4611" s="55"/>
      <c r="D4611" s="94" t="e">
        <f>VLOOKUP($C4610:$C$5004,$C$27:$D$5004,2,0)</f>
        <v>#N/A</v>
      </c>
      <c r="E4611" s="99"/>
      <c r="F4611" s="60" t="e">
        <f>VLOOKUP($E4611:$E$5004,'PLANO DE APLICAÇÃO'!$A$5:$B$1002,2,0)</f>
        <v>#N/A</v>
      </c>
      <c r="G4611" s="28"/>
      <c r="H4611" s="29" t="str">
        <f>IF(G4611=1,'ANEXO RP14'!$A$51,(IF(G4611=2,'ANEXO RP14'!$A$52,(IF(G4611=3,'ANEXO RP14'!$A$53,(IF(G4611=4,'ANEXO RP14'!$A$54,(IF(G4611=5,'ANEXO RP14'!$A$55,(IF(G4611=6,'ANEXO RP14'!$A$56,(IF(G4611=7,'ANEXO RP14'!$A$57,(IF(G4611=8,'ANEXO RP14'!$A$58,(IF(G4611=9,'ANEXO RP14'!$A$59,(IF(G4611=10,'ANEXO RP14'!$A$60,(IF(G4611=11,'ANEXO RP14'!$A$61,(IF(G4611=12,'ANEXO RP14'!$A$62,(IF(G4611=13,'ANEXO RP14'!$A$63,(IF(G4611=14,'ANEXO RP14'!$A$64,(IF(G4611=15,'ANEXO RP14'!$A$65,(IF(G4611=16,'ANEXO RP14'!$A$66," ")))))))))))))))))))))))))))))))</f>
        <v xml:space="preserve"> </v>
      </c>
      <c r="I4611" s="106"/>
      <c r="J4611" s="114"/>
      <c r="K4611" s="91"/>
    </row>
    <row r="4612" spans="1:11" s="30" customFormat="1" ht="41.25" customHeight="1" thickBot="1" x14ac:dyDescent="0.3">
      <c r="A4612" s="113"/>
      <c r="B4612" s="93"/>
      <c r="C4612" s="55"/>
      <c r="D4612" s="94" t="e">
        <f>VLOOKUP($C4611:$C$5004,$C$27:$D$5004,2,0)</f>
        <v>#N/A</v>
      </c>
      <c r="E4612" s="99"/>
      <c r="F4612" s="60" t="e">
        <f>VLOOKUP($E4612:$E$5004,'PLANO DE APLICAÇÃO'!$A$5:$B$1002,2,0)</f>
        <v>#N/A</v>
      </c>
      <c r="G4612" s="28"/>
      <c r="H4612" s="29" t="str">
        <f>IF(G4612=1,'ANEXO RP14'!$A$51,(IF(G4612=2,'ANEXO RP14'!$A$52,(IF(G4612=3,'ANEXO RP14'!$A$53,(IF(G4612=4,'ANEXO RP14'!$A$54,(IF(G4612=5,'ANEXO RP14'!$A$55,(IF(G4612=6,'ANEXO RP14'!$A$56,(IF(G4612=7,'ANEXO RP14'!$A$57,(IF(G4612=8,'ANEXO RP14'!$A$58,(IF(G4612=9,'ANEXO RP14'!$A$59,(IF(G4612=10,'ANEXO RP14'!$A$60,(IF(G4612=11,'ANEXO RP14'!$A$61,(IF(G4612=12,'ANEXO RP14'!$A$62,(IF(G4612=13,'ANEXO RP14'!$A$63,(IF(G4612=14,'ANEXO RP14'!$A$64,(IF(G4612=15,'ANEXO RP14'!$A$65,(IF(G4612=16,'ANEXO RP14'!$A$66," ")))))))))))))))))))))))))))))))</f>
        <v xml:space="preserve"> </v>
      </c>
      <c r="I4612" s="106"/>
      <c r="J4612" s="114"/>
      <c r="K4612" s="91"/>
    </row>
    <row r="4613" spans="1:11" s="30" customFormat="1" ht="41.25" customHeight="1" thickBot="1" x14ac:dyDescent="0.3">
      <c r="A4613" s="113"/>
      <c r="B4613" s="93"/>
      <c r="C4613" s="55"/>
      <c r="D4613" s="94" t="e">
        <f>VLOOKUP($C4612:$C$5004,$C$27:$D$5004,2,0)</f>
        <v>#N/A</v>
      </c>
      <c r="E4613" s="99"/>
      <c r="F4613" s="60" t="e">
        <f>VLOOKUP($E4613:$E$5004,'PLANO DE APLICAÇÃO'!$A$5:$B$1002,2,0)</f>
        <v>#N/A</v>
      </c>
      <c r="G4613" s="28"/>
      <c r="H4613" s="29" t="str">
        <f>IF(G4613=1,'ANEXO RP14'!$A$51,(IF(G4613=2,'ANEXO RP14'!$A$52,(IF(G4613=3,'ANEXO RP14'!$A$53,(IF(G4613=4,'ANEXO RP14'!$A$54,(IF(G4613=5,'ANEXO RP14'!$A$55,(IF(G4613=6,'ANEXO RP14'!$A$56,(IF(G4613=7,'ANEXO RP14'!$A$57,(IF(G4613=8,'ANEXO RP14'!$A$58,(IF(G4613=9,'ANEXO RP14'!$A$59,(IF(G4613=10,'ANEXO RP14'!$A$60,(IF(G4613=11,'ANEXO RP14'!$A$61,(IF(G4613=12,'ANEXO RP14'!$A$62,(IF(G4613=13,'ANEXO RP14'!$A$63,(IF(G4613=14,'ANEXO RP14'!$A$64,(IF(G4613=15,'ANEXO RP14'!$A$65,(IF(G4613=16,'ANEXO RP14'!$A$66," ")))))))))))))))))))))))))))))))</f>
        <v xml:space="preserve"> </v>
      </c>
      <c r="I4613" s="106"/>
      <c r="J4613" s="114"/>
      <c r="K4613" s="91"/>
    </row>
    <row r="4614" spans="1:11" s="30" customFormat="1" ht="41.25" customHeight="1" thickBot="1" x14ac:dyDescent="0.3">
      <c r="A4614" s="113"/>
      <c r="B4614" s="93"/>
      <c r="C4614" s="55"/>
      <c r="D4614" s="94" t="e">
        <f>VLOOKUP($C4613:$C$5004,$C$27:$D$5004,2,0)</f>
        <v>#N/A</v>
      </c>
      <c r="E4614" s="99"/>
      <c r="F4614" s="60" t="e">
        <f>VLOOKUP($E4614:$E$5004,'PLANO DE APLICAÇÃO'!$A$5:$B$1002,2,0)</f>
        <v>#N/A</v>
      </c>
      <c r="G4614" s="28"/>
      <c r="H4614" s="29" t="str">
        <f>IF(G4614=1,'ANEXO RP14'!$A$51,(IF(G4614=2,'ANEXO RP14'!$A$52,(IF(G4614=3,'ANEXO RP14'!$A$53,(IF(G4614=4,'ANEXO RP14'!$A$54,(IF(G4614=5,'ANEXO RP14'!$A$55,(IF(G4614=6,'ANEXO RP14'!$A$56,(IF(G4614=7,'ANEXO RP14'!$A$57,(IF(G4614=8,'ANEXO RP14'!$A$58,(IF(G4614=9,'ANEXO RP14'!$A$59,(IF(G4614=10,'ANEXO RP14'!$A$60,(IF(G4614=11,'ANEXO RP14'!$A$61,(IF(G4614=12,'ANEXO RP14'!$A$62,(IF(G4614=13,'ANEXO RP14'!$A$63,(IF(G4614=14,'ANEXO RP14'!$A$64,(IF(G4614=15,'ANEXO RP14'!$A$65,(IF(G4614=16,'ANEXO RP14'!$A$66," ")))))))))))))))))))))))))))))))</f>
        <v xml:space="preserve"> </v>
      </c>
      <c r="I4614" s="106"/>
      <c r="J4614" s="114"/>
      <c r="K4614" s="91"/>
    </row>
    <row r="4615" spans="1:11" s="30" customFormat="1" ht="41.25" customHeight="1" thickBot="1" x14ac:dyDescent="0.3">
      <c r="A4615" s="113"/>
      <c r="B4615" s="93"/>
      <c r="C4615" s="55"/>
      <c r="D4615" s="94" t="e">
        <f>VLOOKUP($C4614:$C$5004,$C$27:$D$5004,2,0)</f>
        <v>#N/A</v>
      </c>
      <c r="E4615" s="99"/>
      <c r="F4615" s="60" t="e">
        <f>VLOOKUP($E4615:$E$5004,'PLANO DE APLICAÇÃO'!$A$5:$B$1002,2,0)</f>
        <v>#N/A</v>
      </c>
      <c r="G4615" s="28"/>
      <c r="H4615" s="29" t="str">
        <f>IF(G4615=1,'ANEXO RP14'!$A$51,(IF(G4615=2,'ANEXO RP14'!$A$52,(IF(G4615=3,'ANEXO RP14'!$A$53,(IF(G4615=4,'ANEXO RP14'!$A$54,(IF(G4615=5,'ANEXO RP14'!$A$55,(IF(G4615=6,'ANEXO RP14'!$A$56,(IF(G4615=7,'ANEXO RP14'!$A$57,(IF(G4615=8,'ANEXO RP14'!$A$58,(IF(G4615=9,'ANEXO RP14'!$A$59,(IF(G4615=10,'ANEXO RP14'!$A$60,(IF(G4615=11,'ANEXO RP14'!$A$61,(IF(G4615=12,'ANEXO RP14'!$A$62,(IF(G4615=13,'ANEXO RP14'!$A$63,(IF(G4615=14,'ANEXO RP14'!$A$64,(IF(G4615=15,'ANEXO RP14'!$A$65,(IF(G4615=16,'ANEXO RP14'!$A$66," ")))))))))))))))))))))))))))))))</f>
        <v xml:space="preserve"> </v>
      </c>
      <c r="I4615" s="106"/>
      <c r="J4615" s="114"/>
      <c r="K4615" s="91"/>
    </row>
    <row r="4616" spans="1:11" s="30" customFormat="1" ht="41.25" customHeight="1" thickBot="1" x14ac:dyDescent="0.3">
      <c r="A4616" s="113"/>
      <c r="B4616" s="93"/>
      <c r="C4616" s="55"/>
      <c r="D4616" s="94" t="e">
        <f>VLOOKUP($C4615:$C$5004,$C$27:$D$5004,2,0)</f>
        <v>#N/A</v>
      </c>
      <c r="E4616" s="99"/>
      <c r="F4616" s="60" t="e">
        <f>VLOOKUP($E4616:$E$5004,'PLANO DE APLICAÇÃO'!$A$5:$B$1002,2,0)</f>
        <v>#N/A</v>
      </c>
      <c r="G4616" s="28"/>
      <c r="H4616" s="29" t="str">
        <f>IF(G4616=1,'ANEXO RP14'!$A$51,(IF(G4616=2,'ANEXO RP14'!$A$52,(IF(G4616=3,'ANEXO RP14'!$A$53,(IF(G4616=4,'ANEXO RP14'!$A$54,(IF(G4616=5,'ANEXO RP14'!$A$55,(IF(G4616=6,'ANEXO RP14'!$A$56,(IF(G4616=7,'ANEXO RP14'!$A$57,(IF(G4616=8,'ANEXO RP14'!$A$58,(IF(G4616=9,'ANEXO RP14'!$A$59,(IF(G4616=10,'ANEXO RP14'!$A$60,(IF(G4616=11,'ANEXO RP14'!$A$61,(IF(G4616=12,'ANEXO RP14'!$A$62,(IF(G4616=13,'ANEXO RP14'!$A$63,(IF(G4616=14,'ANEXO RP14'!$A$64,(IF(G4616=15,'ANEXO RP14'!$A$65,(IF(G4616=16,'ANEXO RP14'!$A$66," ")))))))))))))))))))))))))))))))</f>
        <v xml:space="preserve"> </v>
      </c>
      <c r="I4616" s="106"/>
      <c r="J4616" s="114"/>
      <c r="K4616" s="91"/>
    </row>
    <row r="4617" spans="1:11" s="30" customFormat="1" ht="41.25" customHeight="1" thickBot="1" x14ac:dyDescent="0.3">
      <c r="A4617" s="113"/>
      <c r="B4617" s="93"/>
      <c r="C4617" s="55"/>
      <c r="D4617" s="94" t="e">
        <f>VLOOKUP($C4616:$C$5004,$C$27:$D$5004,2,0)</f>
        <v>#N/A</v>
      </c>
      <c r="E4617" s="99"/>
      <c r="F4617" s="60" t="e">
        <f>VLOOKUP($E4617:$E$5004,'PLANO DE APLICAÇÃO'!$A$5:$B$1002,2,0)</f>
        <v>#N/A</v>
      </c>
      <c r="G4617" s="28"/>
      <c r="H4617" s="29" t="str">
        <f>IF(G4617=1,'ANEXO RP14'!$A$51,(IF(G4617=2,'ANEXO RP14'!$A$52,(IF(G4617=3,'ANEXO RP14'!$A$53,(IF(G4617=4,'ANEXO RP14'!$A$54,(IF(G4617=5,'ANEXO RP14'!$A$55,(IF(G4617=6,'ANEXO RP14'!$A$56,(IF(G4617=7,'ANEXO RP14'!$A$57,(IF(G4617=8,'ANEXO RP14'!$A$58,(IF(G4617=9,'ANEXO RP14'!$A$59,(IF(G4617=10,'ANEXO RP14'!$A$60,(IF(G4617=11,'ANEXO RP14'!$A$61,(IF(G4617=12,'ANEXO RP14'!$A$62,(IF(G4617=13,'ANEXO RP14'!$A$63,(IF(G4617=14,'ANEXO RP14'!$A$64,(IF(G4617=15,'ANEXO RP14'!$A$65,(IF(G4617=16,'ANEXO RP14'!$A$66," ")))))))))))))))))))))))))))))))</f>
        <v xml:space="preserve"> </v>
      </c>
      <c r="I4617" s="106"/>
      <c r="J4617" s="114"/>
      <c r="K4617" s="91"/>
    </row>
    <row r="4618" spans="1:11" s="30" customFormat="1" ht="41.25" customHeight="1" thickBot="1" x14ac:dyDescent="0.3">
      <c r="A4618" s="113"/>
      <c r="B4618" s="93"/>
      <c r="C4618" s="55"/>
      <c r="D4618" s="94" t="e">
        <f>VLOOKUP($C4617:$C$5004,$C$27:$D$5004,2,0)</f>
        <v>#N/A</v>
      </c>
      <c r="E4618" s="99"/>
      <c r="F4618" s="60" t="e">
        <f>VLOOKUP($E4618:$E$5004,'PLANO DE APLICAÇÃO'!$A$5:$B$1002,2,0)</f>
        <v>#N/A</v>
      </c>
      <c r="G4618" s="28"/>
      <c r="H4618" s="29" t="str">
        <f>IF(G4618=1,'ANEXO RP14'!$A$51,(IF(G4618=2,'ANEXO RP14'!$A$52,(IF(G4618=3,'ANEXO RP14'!$A$53,(IF(G4618=4,'ANEXO RP14'!$A$54,(IF(G4618=5,'ANEXO RP14'!$A$55,(IF(G4618=6,'ANEXO RP14'!$A$56,(IF(G4618=7,'ANEXO RP14'!$A$57,(IF(G4618=8,'ANEXO RP14'!$A$58,(IF(G4618=9,'ANEXO RP14'!$A$59,(IF(G4618=10,'ANEXO RP14'!$A$60,(IF(G4618=11,'ANEXO RP14'!$A$61,(IF(G4618=12,'ANEXO RP14'!$A$62,(IF(G4618=13,'ANEXO RP14'!$A$63,(IF(G4618=14,'ANEXO RP14'!$A$64,(IF(G4618=15,'ANEXO RP14'!$A$65,(IF(G4618=16,'ANEXO RP14'!$A$66," ")))))))))))))))))))))))))))))))</f>
        <v xml:space="preserve"> </v>
      </c>
      <c r="I4618" s="106"/>
      <c r="J4618" s="114"/>
      <c r="K4618" s="91"/>
    </row>
    <row r="4619" spans="1:11" s="30" customFormat="1" ht="41.25" customHeight="1" thickBot="1" x14ac:dyDescent="0.3">
      <c r="A4619" s="113"/>
      <c r="B4619" s="93"/>
      <c r="C4619" s="55"/>
      <c r="D4619" s="94" t="e">
        <f>VLOOKUP($C4618:$C$5004,$C$27:$D$5004,2,0)</f>
        <v>#N/A</v>
      </c>
      <c r="E4619" s="99"/>
      <c r="F4619" s="60" t="e">
        <f>VLOOKUP($E4619:$E$5004,'PLANO DE APLICAÇÃO'!$A$5:$B$1002,2,0)</f>
        <v>#N/A</v>
      </c>
      <c r="G4619" s="28"/>
      <c r="H4619" s="29" t="str">
        <f>IF(G4619=1,'ANEXO RP14'!$A$51,(IF(G4619=2,'ANEXO RP14'!$A$52,(IF(G4619=3,'ANEXO RP14'!$A$53,(IF(G4619=4,'ANEXO RP14'!$A$54,(IF(G4619=5,'ANEXO RP14'!$A$55,(IF(G4619=6,'ANEXO RP14'!$A$56,(IF(G4619=7,'ANEXO RP14'!$A$57,(IF(G4619=8,'ANEXO RP14'!$A$58,(IF(G4619=9,'ANEXO RP14'!$A$59,(IF(G4619=10,'ANEXO RP14'!$A$60,(IF(G4619=11,'ANEXO RP14'!$A$61,(IF(G4619=12,'ANEXO RP14'!$A$62,(IF(G4619=13,'ANEXO RP14'!$A$63,(IF(G4619=14,'ANEXO RP14'!$A$64,(IF(G4619=15,'ANEXO RP14'!$A$65,(IF(G4619=16,'ANEXO RP14'!$A$66," ")))))))))))))))))))))))))))))))</f>
        <v xml:space="preserve"> </v>
      </c>
      <c r="I4619" s="106"/>
      <c r="J4619" s="114"/>
      <c r="K4619" s="91"/>
    </row>
    <row r="4620" spans="1:11" s="30" customFormat="1" ht="41.25" customHeight="1" thickBot="1" x14ac:dyDescent="0.3">
      <c r="A4620" s="113"/>
      <c r="B4620" s="93"/>
      <c r="C4620" s="55"/>
      <c r="D4620" s="94" t="e">
        <f>VLOOKUP($C4619:$C$5004,$C$27:$D$5004,2,0)</f>
        <v>#N/A</v>
      </c>
      <c r="E4620" s="99"/>
      <c r="F4620" s="60" t="e">
        <f>VLOOKUP($E4620:$E$5004,'PLANO DE APLICAÇÃO'!$A$5:$B$1002,2,0)</f>
        <v>#N/A</v>
      </c>
      <c r="G4620" s="28"/>
      <c r="H4620" s="29" t="str">
        <f>IF(G4620=1,'ANEXO RP14'!$A$51,(IF(G4620=2,'ANEXO RP14'!$A$52,(IF(G4620=3,'ANEXO RP14'!$A$53,(IF(G4620=4,'ANEXO RP14'!$A$54,(IF(G4620=5,'ANEXO RP14'!$A$55,(IF(G4620=6,'ANEXO RP14'!$A$56,(IF(G4620=7,'ANEXO RP14'!$A$57,(IF(G4620=8,'ANEXO RP14'!$A$58,(IF(G4620=9,'ANEXO RP14'!$A$59,(IF(G4620=10,'ANEXO RP14'!$A$60,(IF(G4620=11,'ANEXO RP14'!$A$61,(IF(G4620=12,'ANEXO RP14'!$A$62,(IF(G4620=13,'ANEXO RP14'!$A$63,(IF(G4620=14,'ANEXO RP14'!$A$64,(IF(G4620=15,'ANEXO RP14'!$A$65,(IF(G4620=16,'ANEXO RP14'!$A$66," ")))))))))))))))))))))))))))))))</f>
        <v xml:space="preserve"> </v>
      </c>
      <c r="I4620" s="106"/>
      <c r="J4620" s="114"/>
      <c r="K4620" s="91"/>
    </row>
    <row r="4621" spans="1:11" s="30" customFormat="1" ht="41.25" customHeight="1" thickBot="1" x14ac:dyDescent="0.3">
      <c r="A4621" s="113"/>
      <c r="B4621" s="93"/>
      <c r="C4621" s="55"/>
      <c r="D4621" s="94" t="e">
        <f>VLOOKUP($C4620:$C$5004,$C$27:$D$5004,2,0)</f>
        <v>#N/A</v>
      </c>
      <c r="E4621" s="99"/>
      <c r="F4621" s="60" t="e">
        <f>VLOOKUP($E4621:$E$5004,'PLANO DE APLICAÇÃO'!$A$5:$B$1002,2,0)</f>
        <v>#N/A</v>
      </c>
      <c r="G4621" s="28"/>
      <c r="H4621" s="29" t="str">
        <f>IF(G4621=1,'ANEXO RP14'!$A$51,(IF(G4621=2,'ANEXO RP14'!$A$52,(IF(G4621=3,'ANEXO RP14'!$A$53,(IF(G4621=4,'ANEXO RP14'!$A$54,(IF(G4621=5,'ANEXO RP14'!$A$55,(IF(G4621=6,'ANEXO RP14'!$A$56,(IF(G4621=7,'ANEXO RP14'!$A$57,(IF(G4621=8,'ANEXO RP14'!$A$58,(IF(G4621=9,'ANEXO RP14'!$A$59,(IF(G4621=10,'ANEXO RP14'!$A$60,(IF(G4621=11,'ANEXO RP14'!$A$61,(IF(G4621=12,'ANEXO RP14'!$A$62,(IF(G4621=13,'ANEXO RP14'!$A$63,(IF(G4621=14,'ANEXO RP14'!$A$64,(IF(G4621=15,'ANEXO RP14'!$A$65,(IF(G4621=16,'ANEXO RP14'!$A$66," ")))))))))))))))))))))))))))))))</f>
        <v xml:space="preserve"> </v>
      </c>
      <c r="I4621" s="106"/>
      <c r="J4621" s="114"/>
      <c r="K4621" s="91"/>
    </row>
    <row r="4622" spans="1:11" s="30" customFormat="1" ht="41.25" customHeight="1" thickBot="1" x14ac:dyDescent="0.3">
      <c r="A4622" s="113"/>
      <c r="B4622" s="93"/>
      <c r="C4622" s="55"/>
      <c r="D4622" s="94" t="e">
        <f>VLOOKUP($C4621:$C$5004,$C$27:$D$5004,2,0)</f>
        <v>#N/A</v>
      </c>
      <c r="E4622" s="99"/>
      <c r="F4622" s="60" t="e">
        <f>VLOOKUP($E4622:$E$5004,'PLANO DE APLICAÇÃO'!$A$5:$B$1002,2,0)</f>
        <v>#N/A</v>
      </c>
      <c r="G4622" s="28"/>
      <c r="H4622" s="29" t="str">
        <f>IF(G4622=1,'ANEXO RP14'!$A$51,(IF(G4622=2,'ANEXO RP14'!$A$52,(IF(G4622=3,'ANEXO RP14'!$A$53,(IF(G4622=4,'ANEXO RP14'!$A$54,(IF(G4622=5,'ANEXO RP14'!$A$55,(IF(G4622=6,'ANEXO RP14'!$A$56,(IF(G4622=7,'ANEXO RP14'!$A$57,(IF(G4622=8,'ANEXO RP14'!$A$58,(IF(G4622=9,'ANEXO RP14'!$A$59,(IF(G4622=10,'ANEXO RP14'!$A$60,(IF(G4622=11,'ANEXO RP14'!$A$61,(IF(G4622=12,'ANEXO RP14'!$A$62,(IF(G4622=13,'ANEXO RP14'!$A$63,(IF(G4622=14,'ANEXO RP14'!$A$64,(IF(G4622=15,'ANEXO RP14'!$A$65,(IF(G4622=16,'ANEXO RP14'!$A$66," ")))))))))))))))))))))))))))))))</f>
        <v xml:space="preserve"> </v>
      </c>
      <c r="I4622" s="106"/>
      <c r="J4622" s="114"/>
      <c r="K4622" s="91"/>
    </row>
    <row r="4623" spans="1:11" s="30" customFormat="1" ht="41.25" customHeight="1" thickBot="1" x14ac:dyDescent="0.3">
      <c r="A4623" s="113"/>
      <c r="B4623" s="93"/>
      <c r="C4623" s="55"/>
      <c r="D4623" s="94" t="e">
        <f>VLOOKUP($C4622:$C$5004,$C$27:$D$5004,2,0)</f>
        <v>#N/A</v>
      </c>
      <c r="E4623" s="99"/>
      <c r="F4623" s="60" t="e">
        <f>VLOOKUP($E4623:$E$5004,'PLANO DE APLICAÇÃO'!$A$5:$B$1002,2,0)</f>
        <v>#N/A</v>
      </c>
      <c r="G4623" s="28"/>
      <c r="H4623" s="29" t="str">
        <f>IF(G4623=1,'ANEXO RP14'!$A$51,(IF(G4623=2,'ANEXO RP14'!$A$52,(IF(G4623=3,'ANEXO RP14'!$A$53,(IF(G4623=4,'ANEXO RP14'!$A$54,(IF(G4623=5,'ANEXO RP14'!$A$55,(IF(G4623=6,'ANEXO RP14'!$A$56,(IF(G4623=7,'ANEXO RP14'!$A$57,(IF(G4623=8,'ANEXO RP14'!$A$58,(IF(G4623=9,'ANEXO RP14'!$A$59,(IF(G4623=10,'ANEXO RP14'!$A$60,(IF(G4623=11,'ANEXO RP14'!$A$61,(IF(G4623=12,'ANEXO RP14'!$A$62,(IF(G4623=13,'ANEXO RP14'!$A$63,(IF(G4623=14,'ANEXO RP14'!$A$64,(IF(G4623=15,'ANEXO RP14'!$A$65,(IF(G4623=16,'ANEXO RP14'!$A$66," ")))))))))))))))))))))))))))))))</f>
        <v xml:space="preserve"> </v>
      </c>
      <c r="I4623" s="106"/>
      <c r="J4623" s="114"/>
      <c r="K4623" s="91"/>
    </row>
    <row r="4624" spans="1:11" s="30" customFormat="1" ht="41.25" customHeight="1" thickBot="1" x14ac:dyDescent="0.3">
      <c r="A4624" s="113"/>
      <c r="B4624" s="93"/>
      <c r="C4624" s="55"/>
      <c r="D4624" s="94" t="e">
        <f>VLOOKUP($C4623:$C$5004,$C$27:$D$5004,2,0)</f>
        <v>#N/A</v>
      </c>
      <c r="E4624" s="99"/>
      <c r="F4624" s="60" t="e">
        <f>VLOOKUP($E4624:$E$5004,'PLANO DE APLICAÇÃO'!$A$5:$B$1002,2,0)</f>
        <v>#N/A</v>
      </c>
      <c r="G4624" s="28"/>
      <c r="H4624" s="29" t="str">
        <f>IF(G4624=1,'ANEXO RP14'!$A$51,(IF(G4624=2,'ANEXO RP14'!$A$52,(IF(G4624=3,'ANEXO RP14'!$A$53,(IF(G4624=4,'ANEXO RP14'!$A$54,(IF(G4624=5,'ANEXO RP14'!$A$55,(IF(G4624=6,'ANEXO RP14'!$A$56,(IF(G4624=7,'ANEXO RP14'!$A$57,(IF(G4624=8,'ANEXO RP14'!$A$58,(IF(G4624=9,'ANEXO RP14'!$A$59,(IF(G4624=10,'ANEXO RP14'!$A$60,(IF(G4624=11,'ANEXO RP14'!$A$61,(IF(G4624=12,'ANEXO RP14'!$A$62,(IF(G4624=13,'ANEXO RP14'!$A$63,(IF(G4624=14,'ANEXO RP14'!$A$64,(IF(G4624=15,'ANEXO RP14'!$A$65,(IF(G4624=16,'ANEXO RP14'!$A$66," ")))))))))))))))))))))))))))))))</f>
        <v xml:space="preserve"> </v>
      </c>
      <c r="I4624" s="106"/>
      <c r="J4624" s="114"/>
      <c r="K4624" s="91"/>
    </row>
    <row r="4625" spans="1:11" s="30" customFormat="1" ht="41.25" customHeight="1" thickBot="1" x14ac:dyDescent="0.3">
      <c r="A4625" s="113"/>
      <c r="B4625" s="93"/>
      <c r="C4625" s="55"/>
      <c r="D4625" s="94" t="e">
        <f>VLOOKUP($C4624:$C$5004,$C$27:$D$5004,2,0)</f>
        <v>#N/A</v>
      </c>
      <c r="E4625" s="99"/>
      <c r="F4625" s="60" t="e">
        <f>VLOOKUP($E4625:$E$5004,'PLANO DE APLICAÇÃO'!$A$5:$B$1002,2,0)</f>
        <v>#N/A</v>
      </c>
      <c r="G4625" s="28"/>
      <c r="H4625" s="29" t="str">
        <f>IF(G4625=1,'ANEXO RP14'!$A$51,(IF(G4625=2,'ANEXO RP14'!$A$52,(IF(G4625=3,'ANEXO RP14'!$A$53,(IF(G4625=4,'ANEXO RP14'!$A$54,(IF(G4625=5,'ANEXO RP14'!$A$55,(IF(G4625=6,'ANEXO RP14'!$A$56,(IF(G4625=7,'ANEXO RP14'!$A$57,(IF(G4625=8,'ANEXO RP14'!$A$58,(IF(G4625=9,'ANEXO RP14'!$A$59,(IF(G4625=10,'ANEXO RP14'!$A$60,(IF(G4625=11,'ANEXO RP14'!$A$61,(IF(G4625=12,'ANEXO RP14'!$A$62,(IF(G4625=13,'ANEXO RP14'!$A$63,(IF(G4625=14,'ANEXO RP14'!$A$64,(IF(G4625=15,'ANEXO RP14'!$A$65,(IF(G4625=16,'ANEXO RP14'!$A$66," ")))))))))))))))))))))))))))))))</f>
        <v xml:space="preserve"> </v>
      </c>
      <c r="I4625" s="106"/>
      <c r="J4625" s="114"/>
      <c r="K4625" s="91"/>
    </row>
    <row r="4626" spans="1:11" s="30" customFormat="1" ht="41.25" customHeight="1" thickBot="1" x14ac:dyDescent="0.3">
      <c r="A4626" s="113"/>
      <c r="B4626" s="93"/>
      <c r="C4626" s="55"/>
      <c r="D4626" s="94" t="e">
        <f>VLOOKUP($C4625:$C$5004,$C$27:$D$5004,2,0)</f>
        <v>#N/A</v>
      </c>
      <c r="E4626" s="99"/>
      <c r="F4626" s="60" t="e">
        <f>VLOOKUP($E4626:$E$5004,'PLANO DE APLICAÇÃO'!$A$5:$B$1002,2,0)</f>
        <v>#N/A</v>
      </c>
      <c r="G4626" s="28"/>
      <c r="H4626" s="29" t="str">
        <f>IF(G4626=1,'ANEXO RP14'!$A$51,(IF(G4626=2,'ANEXO RP14'!$A$52,(IF(G4626=3,'ANEXO RP14'!$A$53,(IF(G4626=4,'ANEXO RP14'!$A$54,(IF(G4626=5,'ANEXO RP14'!$A$55,(IF(G4626=6,'ANEXO RP14'!$A$56,(IF(G4626=7,'ANEXO RP14'!$A$57,(IF(G4626=8,'ANEXO RP14'!$A$58,(IF(G4626=9,'ANEXO RP14'!$A$59,(IF(G4626=10,'ANEXO RP14'!$A$60,(IF(G4626=11,'ANEXO RP14'!$A$61,(IF(G4626=12,'ANEXO RP14'!$A$62,(IF(G4626=13,'ANEXO RP14'!$A$63,(IF(G4626=14,'ANEXO RP14'!$A$64,(IF(G4626=15,'ANEXO RP14'!$A$65,(IF(G4626=16,'ANEXO RP14'!$A$66," ")))))))))))))))))))))))))))))))</f>
        <v xml:space="preserve"> </v>
      </c>
      <c r="I4626" s="106"/>
      <c r="J4626" s="114"/>
      <c r="K4626" s="91"/>
    </row>
    <row r="4627" spans="1:11" s="30" customFormat="1" ht="41.25" customHeight="1" thickBot="1" x14ac:dyDescent="0.3">
      <c r="A4627" s="113"/>
      <c r="B4627" s="93"/>
      <c r="C4627" s="55"/>
      <c r="D4627" s="94" t="e">
        <f>VLOOKUP($C4626:$C$5004,$C$27:$D$5004,2,0)</f>
        <v>#N/A</v>
      </c>
      <c r="E4627" s="99"/>
      <c r="F4627" s="60" t="e">
        <f>VLOOKUP($E4627:$E$5004,'PLANO DE APLICAÇÃO'!$A$5:$B$1002,2,0)</f>
        <v>#N/A</v>
      </c>
      <c r="G4627" s="28"/>
      <c r="H4627" s="29" t="str">
        <f>IF(G4627=1,'ANEXO RP14'!$A$51,(IF(G4627=2,'ANEXO RP14'!$A$52,(IF(G4627=3,'ANEXO RP14'!$A$53,(IF(G4627=4,'ANEXO RP14'!$A$54,(IF(G4627=5,'ANEXO RP14'!$A$55,(IF(G4627=6,'ANEXO RP14'!$A$56,(IF(G4627=7,'ANEXO RP14'!$A$57,(IF(G4627=8,'ANEXO RP14'!$A$58,(IF(G4627=9,'ANEXO RP14'!$A$59,(IF(G4627=10,'ANEXO RP14'!$A$60,(IF(G4627=11,'ANEXO RP14'!$A$61,(IF(G4627=12,'ANEXO RP14'!$A$62,(IF(G4627=13,'ANEXO RP14'!$A$63,(IF(G4627=14,'ANEXO RP14'!$A$64,(IF(G4627=15,'ANEXO RP14'!$A$65,(IF(G4627=16,'ANEXO RP14'!$A$66," ")))))))))))))))))))))))))))))))</f>
        <v xml:space="preserve"> </v>
      </c>
      <c r="I4627" s="106"/>
      <c r="J4627" s="114"/>
      <c r="K4627" s="91"/>
    </row>
    <row r="4628" spans="1:11" s="30" customFormat="1" ht="41.25" customHeight="1" thickBot="1" x14ac:dyDescent="0.3">
      <c r="A4628" s="113"/>
      <c r="B4628" s="93"/>
      <c r="C4628" s="55"/>
      <c r="D4628" s="94" t="e">
        <f>VLOOKUP($C4627:$C$5004,$C$27:$D$5004,2,0)</f>
        <v>#N/A</v>
      </c>
      <c r="E4628" s="99"/>
      <c r="F4628" s="60" t="e">
        <f>VLOOKUP($E4628:$E$5004,'PLANO DE APLICAÇÃO'!$A$5:$B$1002,2,0)</f>
        <v>#N/A</v>
      </c>
      <c r="G4628" s="28"/>
      <c r="H4628" s="29" t="str">
        <f>IF(G4628=1,'ANEXO RP14'!$A$51,(IF(G4628=2,'ANEXO RP14'!$A$52,(IF(G4628=3,'ANEXO RP14'!$A$53,(IF(G4628=4,'ANEXO RP14'!$A$54,(IF(G4628=5,'ANEXO RP14'!$A$55,(IF(G4628=6,'ANEXO RP14'!$A$56,(IF(G4628=7,'ANEXO RP14'!$A$57,(IF(G4628=8,'ANEXO RP14'!$A$58,(IF(G4628=9,'ANEXO RP14'!$A$59,(IF(G4628=10,'ANEXO RP14'!$A$60,(IF(G4628=11,'ANEXO RP14'!$A$61,(IF(G4628=12,'ANEXO RP14'!$A$62,(IF(G4628=13,'ANEXO RP14'!$A$63,(IF(G4628=14,'ANEXO RP14'!$A$64,(IF(G4628=15,'ANEXO RP14'!$A$65,(IF(G4628=16,'ANEXO RP14'!$A$66," ")))))))))))))))))))))))))))))))</f>
        <v xml:space="preserve"> </v>
      </c>
      <c r="I4628" s="106"/>
      <c r="J4628" s="114"/>
      <c r="K4628" s="91"/>
    </row>
    <row r="4629" spans="1:11" s="30" customFormat="1" ht="41.25" customHeight="1" thickBot="1" x14ac:dyDescent="0.3">
      <c r="A4629" s="113"/>
      <c r="B4629" s="93"/>
      <c r="C4629" s="55"/>
      <c r="D4629" s="94" t="e">
        <f>VLOOKUP($C4628:$C$5004,$C$27:$D$5004,2,0)</f>
        <v>#N/A</v>
      </c>
      <c r="E4629" s="99"/>
      <c r="F4629" s="60" t="e">
        <f>VLOOKUP($E4629:$E$5004,'PLANO DE APLICAÇÃO'!$A$5:$B$1002,2,0)</f>
        <v>#N/A</v>
      </c>
      <c r="G4629" s="28"/>
      <c r="H4629" s="29" t="str">
        <f>IF(G4629=1,'ANEXO RP14'!$A$51,(IF(G4629=2,'ANEXO RP14'!$A$52,(IF(G4629=3,'ANEXO RP14'!$A$53,(IF(G4629=4,'ANEXO RP14'!$A$54,(IF(G4629=5,'ANEXO RP14'!$A$55,(IF(G4629=6,'ANEXO RP14'!$A$56,(IF(G4629=7,'ANEXO RP14'!$A$57,(IF(G4629=8,'ANEXO RP14'!$A$58,(IF(G4629=9,'ANEXO RP14'!$A$59,(IF(G4629=10,'ANEXO RP14'!$A$60,(IF(G4629=11,'ANEXO RP14'!$A$61,(IF(G4629=12,'ANEXO RP14'!$A$62,(IF(G4629=13,'ANEXO RP14'!$A$63,(IF(G4629=14,'ANEXO RP14'!$A$64,(IF(G4629=15,'ANEXO RP14'!$A$65,(IF(G4629=16,'ANEXO RP14'!$A$66," ")))))))))))))))))))))))))))))))</f>
        <v xml:space="preserve"> </v>
      </c>
      <c r="I4629" s="106"/>
      <c r="J4629" s="114"/>
      <c r="K4629" s="91"/>
    </row>
    <row r="4630" spans="1:11" s="30" customFormat="1" ht="41.25" customHeight="1" thickBot="1" x14ac:dyDescent="0.3">
      <c r="A4630" s="113"/>
      <c r="B4630" s="93"/>
      <c r="C4630" s="55"/>
      <c r="D4630" s="94" t="e">
        <f>VLOOKUP($C4629:$C$5004,$C$27:$D$5004,2,0)</f>
        <v>#N/A</v>
      </c>
      <c r="E4630" s="99"/>
      <c r="F4630" s="60" t="e">
        <f>VLOOKUP($E4630:$E$5004,'PLANO DE APLICAÇÃO'!$A$5:$B$1002,2,0)</f>
        <v>#N/A</v>
      </c>
      <c r="G4630" s="28"/>
      <c r="H4630" s="29" t="str">
        <f>IF(G4630=1,'ANEXO RP14'!$A$51,(IF(G4630=2,'ANEXO RP14'!$A$52,(IF(G4630=3,'ANEXO RP14'!$A$53,(IF(G4630=4,'ANEXO RP14'!$A$54,(IF(G4630=5,'ANEXO RP14'!$A$55,(IF(G4630=6,'ANEXO RP14'!$A$56,(IF(G4630=7,'ANEXO RP14'!$A$57,(IF(G4630=8,'ANEXO RP14'!$A$58,(IF(G4630=9,'ANEXO RP14'!$A$59,(IF(G4630=10,'ANEXO RP14'!$A$60,(IF(G4630=11,'ANEXO RP14'!$A$61,(IF(G4630=12,'ANEXO RP14'!$A$62,(IF(G4630=13,'ANEXO RP14'!$A$63,(IF(G4630=14,'ANEXO RP14'!$A$64,(IF(G4630=15,'ANEXO RP14'!$A$65,(IF(G4630=16,'ANEXO RP14'!$A$66," ")))))))))))))))))))))))))))))))</f>
        <v xml:space="preserve"> </v>
      </c>
      <c r="I4630" s="106"/>
      <c r="J4630" s="114"/>
      <c r="K4630" s="91"/>
    </row>
    <row r="4631" spans="1:11" s="30" customFormat="1" ht="41.25" customHeight="1" thickBot="1" x14ac:dyDescent="0.3">
      <c r="A4631" s="113"/>
      <c r="B4631" s="93"/>
      <c r="C4631" s="55"/>
      <c r="D4631" s="94" t="e">
        <f>VLOOKUP($C4630:$C$5004,$C$27:$D$5004,2,0)</f>
        <v>#N/A</v>
      </c>
      <c r="E4631" s="99"/>
      <c r="F4631" s="60" t="e">
        <f>VLOOKUP($E4631:$E$5004,'PLANO DE APLICAÇÃO'!$A$5:$B$1002,2,0)</f>
        <v>#N/A</v>
      </c>
      <c r="G4631" s="28"/>
      <c r="H4631" s="29" t="str">
        <f>IF(G4631=1,'ANEXO RP14'!$A$51,(IF(G4631=2,'ANEXO RP14'!$A$52,(IF(G4631=3,'ANEXO RP14'!$A$53,(IF(G4631=4,'ANEXO RP14'!$A$54,(IF(G4631=5,'ANEXO RP14'!$A$55,(IF(G4631=6,'ANEXO RP14'!$A$56,(IF(G4631=7,'ANEXO RP14'!$A$57,(IF(G4631=8,'ANEXO RP14'!$A$58,(IF(G4631=9,'ANEXO RP14'!$A$59,(IF(G4631=10,'ANEXO RP14'!$A$60,(IF(G4631=11,'ANEXO RP14'!$A$61,(IF(G4631=12,'ANEXO RP14'!$A$62,(IF(G4631=13,'ANEXO RP14'!$A$63,(IF(G4631=14,'ANEXO RP14'!$A$64,(IF(G4631=15,'ANEXO RP14'!$A$65,(IF(G4631=16,'ANEXO RP14'!$A$66," ")))))))))))))))))))))))))))))))</f>
        <v xml:space="preserve"> </v>
      </c>
      <c r="I4631" s="106"/>
      <c r="J4631" s="114"/>
      <c r="K4631" s="91"/>
    </row>
    <row r="4632" spans="1:11" s="30" customFormat="1" ht="41.25" customHeight="1" thickBot="1" x14ac:dyDescent="0.3">
      <c r="A4632" s="113"/>
      <c r="B4632" s="93"/>
      <c r="C4632" s="55"/>
      <c r="D4632" s="94" t="e">
        <f>VLOOKUP($C4631:$C$5004,$C$27:$D$5004,2,0)</f>
        <v>#N/A</v>
      </c>
      <c r="E4632" s="99"/>
      <c r="F4632" s="60" t="e">
        <f>VLOOKUP($E4632:$E$5004,'PLANO DE APLICAÇÃO'!$A$5:$B$1002,2,0)</f>
        <v>#N/A</v>
      </c>
      <c r="G4632" s="28"/>
      <c r="H4632" s="29" t="str">
        <f>IF(G4632=1,'ANEXO RP14'!$A$51,(IF(G4632=2,'ANEXO RP14'!$A$52,(IF(G4632=3,'ANEXO RP14'!$A$53,(IF(G4632=4,'ANEXO RP14'!$A$54,(IF(G4632=5,'ANEXO RP14'!$A$55,(IF(G4632=6,'ANEXO RP14'!$A$56,(IF(G4632=7,'ANEXO RP14'!$A$57,(IF(G4632=8,'ANEXO RP14'!$A$58,(IF(G4632=9,'ANEXO RP14'!$A$59,(IF(G4632=10,'ANEXO RP14'!$A$60,(IF(G4632=11,'ANEXO RP14'!$A$61,(IF(G4632=12,'ANEXO RP14'!$A$62,(IF(G4632=13,'ANEXO RP14'!$A$63,(IF(G4632=14,'ANEXO RP14'!$A$64,(IF(G4632=15,'ANEXO RP14'!$A$65,(IF(G4632=16,'ANEXO RP14'!$A$66," ")))))))))))))))))))))))))))))))</f>
        <v xml:space="preserve"> </v>
      </c>
      <c r="I4632" s="106"/>
      <c r="J4632" s="114"/>
      <c r="K4632" s="91"/>
    </row>
    <row r="4633" spans="1:11" s="30" customFormat="1" ht="41.25" customHeight="1" thickBot="1" x14ac:dyDescent="0.3">
      <c r="A4633" s="113"/>
      <c r="B4633" s="93"/>
      <c r="C4633" s="55"/>
      <c r="D4633" s="94" t="e">
        <f>VLOOKUP($C4632:$C$5004,$C$27:$D$5004,2,0)</f>
        <v>#N/A</v>
      </c>
      <c r="E4633" s="99"/>
      <c r="F4633" s="60" t="e">
        <f>VLOOKUP($E4633:$E$5004,'PLANO DE APLICAÇÃO'!$A$5:$B$1002,2,0)</f>
        <v>#N/A</v>
      </c>
      <c r="G4633" s="28"/>
      <c r="H4633" s="29" t="str">
        <f>IF(G4633=1,'ANEXO RP14'!$A$51,(IF(G4633=2,'ANEXO RP14'!$A$52,(IF(G4633=3,'ANEXO RP14'!$A$53,(IF(G4633=4,'ANEXO RP14'!$A$54,(IF(G4633=5,'ANEXO RP14'!$A$55,(IF(G4633=6,'ANEXO RP14'!$A$56,(IF(G4633=7,'ANEXO RP14'!$A$57,(IF(G4633=8,'ANEXO RP14'!$A$58,(IF(G4633=9,'ANEXO RP14'!$A$59,(IF(G4633=10,'ANEXO RP14'!$A$60,(IF(G4633=11,'ANEXO RP14'!$A$61,(IF(G4633=12,'ANEXO RP14'!$A$62,(IF(G4633=13,'ANEXO RP14'!$A$63,(IF(G4633=14,'ANEXO RP14'!$A$64,(IF(G4633=15,'ANEXO RP14'!$A$65,(IF(G4633=16,'ANEXO RP14'!$A$66," ")))))))))))))))))))))))))))))))</f>
        <v xml:space="preserve"> </v>
      </c>
      <c r="I4633" s="106"/>
      <c r="J4633" s="114"/>
      <c r="K4633" s="91"/>
    </row>
    <row r="4634" spans="1:11" s="30" customFormat="1" ht="41.25" customHeight="1" thickBot="1" x14ac:dyDescent="0.3">
      <c r="A4634" s="113"/>
      <c r="B4634" s="93"/>
      <c r="C4634" s="55"/>
      <c r="D4634" s="94" t="e">
        <f>VLOOKUP($C4633:$C$5004,$C$27:$D$5004,2,0)</f>
        <v>#N/A</v>
      </c>
      <c r="E4634" s="99"/>
      <c r="F4634" s="60" t="e">
        <f>VLOOKUP($E4634:$E$5004,'PLANO DE APLICAÇÃO'!$A$5:$B$1002,2,0)</f>
        <v>#N/A</v>
      </c>
      <c r="G4634" s="28"/>
      <c r="H4634" s="29" t="str">
        <f>IF(G4634=1,'ANEXO RP14'!$A$51,(IF(G4634=2,'ANEXO RP14'!$A$52,(IF(G4634=3,'ANEXO RP14'!$A$53,(IF(G4634=4,'ANEXO RP14'!$A$54,(IF(G4634=5,'ANEXO RP14'!$A$55,(IF(G4634=6,'ANEXO RP14'!$A$56,(IF(G4634=7,'ANEXO RP14'!$A$57,(IF(G4634=8,'ANEXO RP14'!$A$58,(IF(G4634=9,'ANEXO RP14'!$A$59,(IF(G4634=10,'ANEXO RP14'!$A$60,(IF(G4634=11,'ANEXO RP14'!$A$61,(IF(G4634=12,'ANEXO RP14'!$A$62,(IF(G4634=13,'ANEXO RP14'!$A$63,(IF(G4634=14,'ANEXO RP14'!$A$64,(IF(G4634=15,'ANEXO RP14'!$A$65,(IF(G4634=16,'ANEXO RP14'!$A$66," ")))))))))))))))))))))))))))))))</f>
        <v xml:space="preserve"> </v>
      </c>
      <c r="I4634" s="106"/>
      <c r="J4634" s="114"/>
      <c r="K4634" s="91"/>
    </row>
    <row r="4635" spans="1:11" s="30" customFormat="1" ht="41.25" customHeight="1" thickBot="1" x14ac:dyDescent="0.3">
      <c r="A4635" s="113"/>
      <c r="B4635" s="93"/>
      <c r="C4635" s="55"/>
      <c r="D4635" s="94" t="e">
        <f>VLOOKUP($C4634:$C$5004,$C$27:$D$5004,2,0)</f>
        <v>#N/A</v>
      </c>
      <c r="E4635" s="99"/>
      <c r="F4635" s="60" t="e">
        <f>VLOOKUP($E4635:$E$5004,'PLANO DE APLICAÇÃO'!$A$5:$B$1002,2,0)</f>
        <v>#N/A</v>
      </c>
      <c r="G4635" s="28"/>
      <c r="H4635" s="29" t="str">
        <f>IF(G4635=1,'ANEXO RP14'!$A$51,(IF(G4635=2,'ANEXO RP14'!$A$52,(IF(G4635=3,'ANEXO RP14'!$A$53,(IF(G4635=4,'ANEXO RP14'!$A$54,(IF(G4635=5,'ANEXO RP14'!$A$55,(IF(G4635=6,'ANEXO RP14'!$A$56,(IF(G4635=7,'ANEXO RP14'!$A$57,(IF(G4635=8,'ANEXO RP14'!$A$58,(IF(G4635=9,'ANEXO RP14'!$A$59,(IF(G4635=10,'ANEXO RP14'!$A$60,(IF(G4635=11,'ANEXO RP14'!$A$61,(IF(G4635=12,'ANEXO RP14'!$A$62,(IF(G4635=13,'ANEXO RP14'!$A$63,(IF(G4635=14,'ANEXO RP14'!$A$64,(IF(G4635=15,'ANEXO RP14'!$A$65,(IF(G4635=16,'ANEXO RP14'!$A$66," ")))))))))))))))))))))))))))))))</f>
        <v xml:space="preserve"> </v>
      </c>
      <c r="I4635" s="106"/>
      <c r="J4635" s="114"/>
      <c r="K4635" s="91"/>
    </row>
    <row r="4636" spans="1:11" s="30" customFormat="1" ht="41.25" customHeight="1" thickBot="1" x14ac:dyDescent="0.3">
      <c r="A4636" s="113"/>
      <c r="B4636" s="93"/>
      <c r="C4636" s="55"/>
      <c r="D4636" s="94" t="e">
        <f>VLOOKUP($C4635:$C$5004,$C$27:$D$5004,2,0)</f>
        <v>#N/A</v>
      </c>
      <c r="E4636" s="99"/>
      <c r="F4636" s="60" t="e">
        <f>VLOOKUP($E4636:$E$5004,'PLANO DE APLICAÇÃO'!$A$5:$B$1002,2,0)</f>
        <v>#N/A</v>
      </c>
      <c r="G4636" s="28"/>
      <c r="H4636" s="29" t="str">
        <f>IF(G4636=1,'ANEXO RP14'!$A$51,(IF(G4636=2,'ANEXO RP14'!$A$52,(IF(G4636=3,'ANEXO RP14'!$A$53,(IF(G4636=4,'ANEXO RP14'!$A$54,(IF(G4636=5,'ANEXO RP14'!$A$55,(IF(G4636=6,'ANEXO RP14'!$A$56,(IF(G4636=7,'ANEXO RP14'!$A$57,(IF(G4636=8,'ANEXO RP14'!$A$58,(IF(G4636=9,'ANEXO RP14'!$A$59,(IF(G4636=10,'ANEXO RP14'!$A$60,(IF(G4636=11,'ANEXO RP14'!$A$61,(IF(G4636=12,'ANEXO RP14'!$A$62,(IF(G4636=13,'ANEXO RP14'!$A$63,(IF(G4636=14,'ANEXO RP14'!$A$64,(IF(G4636=15,'ANEXO RP14'!$A$65,(IF(G4636=16,'ANEXO RP14'!$A$66," ")))))))))))))))))))))))))))))))</f>
        <v xml:space="preserve"> </v>
      </c>
      <c r="I4636" s="106"/>
      <c r="J4636" s="114"/>
      <c r="K4636" s="91"/>
    </row>
    <row r="4637" spans="1:11" s="30" customFormat="1" ht="41.25" customHeight="1" thickBot="1" x14ac:dyDescent="0.3">
      <c r="A4637" s="113"/>
      <c r="B4637" s="93"/>
      <c r="C4637" s="55"/>
      <c r="D4637" s="94" t="e">
        <f>VLOOKUP($C4636:$C$5004,$C$27:$D$5004,2,0)</f>
        <v>#N/A</v>
      </c>
      <c r="E4637" s="99"/>
      <c r="F4637" s="60" t="e">
        <f>VLOOKUP($E4637:$E$5004,'PLANO DE APLICAÇÃO'!$A$5:$B$1002,2,0)</f>
        <v>#N/A</v>
      </c>
      <c r="G4637" s="28"/>
      <c r="H4637" s="29" t="str">
        <f>IF(G4637=1,'ANEXO RP14'!$A$51,(IF(G4637=2,'ANEXO RP14'!$A$52,(IF(G4637=3,'ANEXO RP14'!$A$53,(IF(G4637=4,'ANEXO RP14'!$A$54,(IF(G4637=5,'ANEXO RP14'!$A$55,(IF(G4637=6,'ANEXO RP14'!$A$56,(IF(G4637=7,'ANEXO RP14'!$A$57,(IF(G4637=8,'ANEXO RP14'!$A$58,(IF(G4637=9,'ANEXO RP14'!$A$59,(IF(G4637=10,'ANEXO RP14'!$A$60,(IF(G4637=11,'ANEXO RP14'!$A$61,(IF(G4637=12,'ANEXO RP14'!$A$62,(IF(G4637=13,'ANEXO RP14'!$A$63,(IF(G4637=14,'ANEXO RP14'!$A$64,(IF(G4637=15,'ANEXO RP14'!$A$65,(IF(G4637=16,'ANEXO RP14'!$A$66," ")))))))))))))))))))))))))))))))</f>
        <v xml:space="preserve"> </v>
      </c>
      <c r="I4637" s="106"/>
      <c r="J4637" s="114"/>
      <c r="K4637" s="91"/>
    </row>
    <row r="4638" spans="1:11" s="30" customFormat="1" ht="41.25" customHeight="1" thickBot="1" x14ac:dyDescent="0.3">
      <c r="A4638" s="113"/>
      <c r="B4638" s="93"/>
      <c r="C4638" s="55"/>
      <c r="D4638" s="94" t="e">
        <f>VLOOKUP($C4637:$C$5004,$C$27:$D$5004,2,0)</f>
        <v>#N/A</v>
      </c>
      <c r="E4638" s="99"/>
      <c r="F4638" s="60" t="e">
        <f>VLOOKUP($E4638:$E$5004,'PLANO DE APLICAÇÃO'!$A$5:$B$1002,2,0)</f>
        <v>#N/A</v>
      </c>
      <c r="G4638" s="28"/>
      <c r="H4638" s="29" t="str">
        <f>IF(G4638=1,'ANEXO RP14'!$A$51,(IF(G4638=2,'ANEXO RP14'!$A$52,(IF(G4638=3,'ANEXO RP14'!$A$53,(IF(G4638=4,'ANEXO RP14'!$A$54,(IF(G4638=5,'ANEXO RP14'!$A$55,(IF(G4638=6,'ANEXO RP14'!$A$56,(IF(G4638=7,'ANEXO RP14'!$A$57,(IF(G4638=8,'ANEXO RP14'!$A$58,(IF(G4638=9,'ANEXO RP14'!$A$59,(IF(G4638=10,'ANEXO RP14'!$A$60,(IF(G4638=11,'ANEXO RP14'!$A$61,(IF(G4638=12,'ANEXO RP14'!$A$62,(IF(G4638=13,'ANEXO RP14'!$A$63,(IF(G4638=14,'ANEXO RP14'!$A$64,(IF(G4638=15,'ANEXO RP14'!$A$65,(IF(G4638=16,'ANEXO RP14'!$A$66," ")))))))))))))))))))))))))))))))</f>
        <v xml:space="preserve"> </v>
      </c>
      <c r="I4638" s="106"/>
      <c r="J4638" s="114"/>
      <c r="K4638" s="91"/>
    </row>
    <row r="4639" spans="1:11" s="30" customFormat="1" ht="41.25" customHeight="1" thickBot="1" x14ac:dyDescent="0.3">
      <c r="A4639" s="113"/>
      <c r="B4639" s="93"/>
      <c r="C4639" s="55"/>
      <c r="D4639" s="94" t="e">
        <f>VLOOKUP($C4638:$C$5004,$C$27:$D$5004,2,0)</f>
        <v>#N/A</v>
      </c>
      <c r="E4639" s="99"/>
      <c r="F4639" s="60" t="e">
        <f>VLOOKUP($E4639:$E$5004,'PLANO DE APLICAÇÃO'!$A$5:$B$1002,2,0)</f>
        <v>#N/A</v>
      </c>
      <c r="G4639" s="28"/>
      <c r="H4639" s="29" t="str">
        <f>IF(G4639=1,'ANEXO RP14'!$A$51,(IF(G4639=2,'ANEXO RP14'!$A$52,(IF(G4639=3,'ANEXO RP14'!$A$53,(IF(G4639=4,'ANEXO RP14'!$A$54,(IF(G4639=5,'ANEXO RP14'!$A$55,(IF(G4639=6,'ANEXO RP14'!$A$56,(IF(G4639=7,'ANEXO RP14'!$A$57,(IF(G4639=8,'ANEXO RP14'!$A$58,(IF(G4639=9,'ANEXO RP14'!$A$59,(IF(G4639=10,'ANEXO RP14'!$A$60,(IF(G4639=11,'ANEXO RP14'!$A$61,(IF(G4639=12,'ANEXO RP14'!$A$62,(IF(G4639=13,'ANEXO RP14'!$A$63,(IF(G4639=14,'ANEXO RP14'!$A$64,(IF(G4639=15,'ANEXO RP14'!$A$65,(IF(G4639=16,'ANEXO RP14'!$A$66," ")))))))))))))))))))))))))))))))</f>
        <v xml:space="preserve"> </v>
      </c>
      <c r="I4639" s="106"/>
      <c r="J4639" s="114"/>
      <c r="K4639" s="91"/>
    </row>
    <row r="4640" spans="1:11" s="30" customFormat="1" ht="41.25" customHeight="1" thickBot="1" x14ac:dyDescent="0.3">
      <c r="A4640" s="113"/>
      <c r="B4640" s="93"/>
      <c r="C4640" s="55"/>
      <c r="D4640" s="94" t="e">
        <f>VLOOKUP($C4639:$C$5004,$C$27:$D$5004,2,0)</f>
        <v>#N/A</v>
      </c>
      <c r="E4640" s="99"/>
      <c r="F4640" s="60" t="e">
        <f>VLOOKUP($E4640:$E$5004,'PLANO DE APLICAÇÃO'!$A$5:$B$1002,2,0)</f>
        <v>#N/A</v>
      </c>
      <c r="G4640" s="28"/>
      <c r="H4640" s="29" t="str">
        <f>IF(G4640=1,'ANEXO RP14'!$A$51,(IF(G4640=2,'ANEXO RP14'!$A$52,(IF(G4640=3,'ANEXO RP14'!$A$53,(IF(G4640=4,'ANEXO RP14'!$A$54,(IF(G4640=5,'ANEXO RP14'!$A$55,(IF(G4640=6,'ANEXO RP14'!$A$56,(IF(G4640=7,'ANEXO RP14'!$A$57,(IF(G4640=8,'ANEXO RP14'!$A$58,(IF(G4640=9,'ANEXO RP14'!$A$59,(IF(G4640=10,'ANEXO RP14'!$A$60,(IF(G4640=11,'ANEXO RP14'!$A$61,(IF(G4640=12,'ANEXO RP14'!$A$62,(IF(G4640=13,'ANEXO RP14'!$A$63,(IF(G4640=14,'ANEXO RP14'!$A$64,(IF(G4640=15,'ANEXO RP14'!$A$65,(IF(G4640=16,'ANEXO RP14'!$A$66," ")))))))))))))))))))))))))))))))</f>
        <v xml:space="preserve"> </v>
      </c>
      <c r="I4640" s="106"/>
      <c r="J4640" s="114"/>
      <c r="K4640" s="91"/>
    </row>
    <row r="4641" spans="1:11" s="30" customFormat="1" ht="41.25" customHeight="1" thickBot="1" x14ac:dyDescent="0.3">
      <c r="A4641" s="113"/>
      <c r="B4641" s="93"/>
      <c r="C4641" s="55"/>
      <c r="D4641" s="94" t="e">
        <f>VLOOKUP($C4640:$C$5004,$C$27:$D$5004,2,0)</f>
        <v>#N/A</v>
      </c>
      <c r="E4641" s="99"/>
      <c r="F4641" s="60" t="e">
        <f>VLOOKUP($E4641:$E$5004,'PLANO DE APLICAÇÃO'!$A$5:$B$1002,2,0)</f>
        <v>#N/A</v>
      </c>
      <c r="G4641" s="28"/>
      <c r="H4641" s="29" t="str">
        <f>IF(G4641=1,'ANEXO RP14'!$A$51,(IF(G4641=2,'ANEXO RP14'!$A$52,(IF(G4641=3,'ANEXO RP14'!$A$53,(IF(G4641=4,'ANEXO RP14'!$A$54,(IF(G4641=5,'ANEXO RP14'!$A$55,(IF(G4641=6,'ANEXO RP14'!$A$56,(IF(G4641=7,'ANEXO RP14'!$A$57,(IF(G4641=8,'ANEXO RP14'!$A$58,(IF(G4641=9,'ANEXO RP14'!$A$59,(IF(G4641=10,'ANEXO RP14'!$A$60,(IF(G4641=11,'ANEXO RP14'!$A$61,(IF(G4641=12,'ANEXO RP14'!$A$62,(IF(G4641=13,'ANEXO RP14'!$A$63,(IF(G4641=14,'ANEXO RP14'!$A$64,(IF(G4641=15,'ANEXO RP14'!$A$65,(IF(G4641=16,'ANEXO RP14'!$A$66," ")))))))))))))))))))))))))))))))</f>
        <v xml:space="preserve"> </v>
      </c>
      <c r="I4641" s="106"/>
      <c r="J4641" s="114"/>
      <c r="K4641" s="91"/>
    </row>
    <row r="4642" spans="1:11" s="30" customFormat="1" ht="41.25" customHeight="1" thickBot="1" x14ac:dyDescent="0.3">
      <c r="A4642" s="113"/>
      <c r="B4642" s="93"/>
      <c r="C4642" s="55"/>
      <c r="D4642" s="94" t="e">
        <f>VLOOKUP($C4641:$C$5004,$C$27:$D$5004,2,0)</f>
        <v>#N/A</v>
      </c>
      <c r="E4642" s="99"/>
      <c r="F4642" s="60" t="e">
        <f>VLOOKUP($E4642:$E$5004,'PLANO DE APLICAÇÃO'!$A$5:$B$1002,2,0)</f>
        <v>#N/A</v>
      </c>
      <c r="G4642" s="28"/>
      <c r="H4642" s="29" t="str">
        <f>IF(G4642=1,'ANEXO RP14'!$A$51,(IF(G4642=2,'ANEXO RP14'!$A$52,(IF(G4642=3,'ANEXO RP14'!$A$53,(IF(G4642=4,'ANEXO RP14'!$A$54,(IF(G4642=5,'ANEXO RP14'!$A$55,(IF(G4642=6,'ANEXO RP14'!$A$56,(IF(G4642=7,'ANEXO RP14'!$A$57,(IF(G4642=8,'ANEXO RP14'!$A$58,(IF(G4642=9,'ANEXO RP14'!$A$59,(IF(G4642=10,'ANEXO RP14'!$A$60,(IF(G4642=11,'ANEXO RP14'!$A$61,(IF(G4642=12,'ANEXO RP14'!$A$62,(IF(G4642=13,'ANEXO RP14'!$A$63,(IF(G4642=14,'ANEXO RP14'!$A$64,(IF(G4642=15,'ANEXO RP14'!$A$65,(IF(G4642=16,'ANEXO RP14'!$A$66," ")))))))))))))))))))))))))))))))</f>
        <v xml:space="preserve"> </v>
      </c>
      <c r="I4642" s="106"/>
      <c r="J4642" s="114"/>
      <c r="K4642" s="91"/>
    </row>
    <row r="4643" spans="1:11" s="30" customFormat="1" ht="41.25" customHeight="1" thickBot="1" x14ac:dyDescent="0.3">
      <c r="A4643" s="113"/>
      <c r="B4643" s="93"/>
      <c r="C4643" s="55"/>
      <c r="D4643" s="94" t="e">
        <f>VLOOKUP($C4642:$C$5004,$C$27:$D$5004,2,0)</f>
        <v>#N/A</v>
      </c>
      <c r="E4643" s="99"/>
      <c r="F4643" s="60" t="e">
        <f>VLOOKUP($E4643:$E$5004,'PLANO DE APLICAÇÃO'!$A$5:$B$1002,2,0)</f>
        <v>#N/A</v>
      </c>
      <c r="G4643" s="28"/>
      <c r="H4643" s="29" t="str">
        <f>IF(G4643=1,'ANEXO RP14'!$A$51,(IF(G4643=2,'ANEXO RP14'!$A$52,(IF(G4643=3,'ANEXO RP14'!$A$53,(IF(G4643=4,'ANEXO RP14'!$A$54,(IF(G4643=5,'ANEXO RP14'!$A$55,(IF(G4643=6,'ANEXO RP14'!$A$56,(IF(G4643=7,'ANEXO RP14'!$A$57,(IF(G4643=8,'ANEXO RP14'!$A$58,(IF(G4643=9,'ANEXO RP14'!$A$59,(IF(G4643=10,'ANEXO RP14'!$A$60,(IF(G4643=11,'ANEXO RP14'!$A$61,(IF(G4643=12,'ANEXO RP14'!$A$62,(IF(G4643=13,'ANEXO RP14'!$A$63,(IF(G4643=14,'ANEXO RP14'!$A$64,(IF(G4643=15,'ANEXO RP14'!$A$65,(IF(G4643=16,'ANEXO RP14'!$A$66," ")))))))))))))))))))))))))))))))</f>
        <v xml:space="preserve"> </v>
      </c>
      <c r="I4643" s="106"/>
      <c r="J4643" s="114"/>
      <c r="K4643" s="91"/>
    </row>
    <row r="4644" spans="1:11" s="30" customFormat="1" ht="41.25" customHeight="1" thickBot="1" x14ac:dyDescent="0.3">
      <c r="A4644" s="113"/>
      <c r="B4644" s="93"/>
      <c r="C4644" s="55"/>
      <c r="D4644" s="94" t="e">
        <f>VLOOKUP($C4643:$C$5004,$C$27:$D$5004,2,0)</f>
        <v>#N/A</v>
      </c>
      <c r="E4644" s="99"/>
      <c r="F4644" s="60" t="e">
        <f>VLOOKUP($E4644:$E$5004,'PLANO DE APLICAÇÃO'!$A$5:$B$1002,2,0)</f>
        <v>#N/A</v>
      </c>
      <c r="G4644" s="28"/>
      <c r="H4644" s="29" t="str">
        <f>IF(G4644=1,'ANEXO RP14'!$A$51,(IF(G4644=2,'ANEXO RP14'!$A$52,(IF(G4644=3,'ANEXO RP14'!$A$53,(IF(G4644=4,'ANEXO RP14'!$A$54,(IF(G4644=5,'ANEXO RP14'!$A$55,(IF(G4644=6,'ANEXO RP14'!$A$56,(IF(G4644=7,'ANEXO RP14'!$A$57,(IF(G4644=8,'ANEXO RP14'!$A$58,(IF(G4644=9,'ANEXO RP14'!$A$59,(IF(G4644=10,'ANEXO RP14'!$A$60,(IF(G4644=11,'ANEXO RP14'!$A$61,(IF(G4644=12,'ANEXO RP14'!$A$62,(IF(G4644=13,'ANEXO RP14'!$A$63,(IF(G4644=14,'ANEXO RP14'!$A$64,(IF(G4644=15,'ANEXO RP14'!$A$65,(IF(G4644=16,'ANEXO RP14'!$A$66," ")))))))))))))))))))))))))))))))</f>
        <v xml:space="preserve"> </v>
      </c>
      <c r="I4644" s="106"/>
      <c r="J4644" s="114"/>
      <c r="K4644" s="91"/>
    </row>
    <row r="4645" spans="1:11" s="30" customFormat="1" ht="41.25" customHeight="1" thickBot="1" x14ac:dyDescent="0.3">
      <c r="A4645" s="113"/>
      <c r="B4645" s="93"/>
      <c r="C4645" s="55"/>
      <c r="D4645" s="94" t="e">
        <f>VLOOKUP($C4644:$C$5004,$C$27:$D$5004,2,0)</f>
        <v>#N/A</v>
      </c>
      <c r="E4645" s="99"/>
      <c r="F4645" s="60" t="e">
        <f>VLOOKUP($E4645:$E$5004,'PLANO DE APLICAÇÃO'!$A$5:$B$1002,2,0)</f>
        <v>#N/A</v>
      </c>
      <c r="G4645" s="28"/>
      <c r="H4645" s="29" t="str">
        <f>IF(G4645=1,'ANEXO RP14'!$A$51,(IF(G4645=2,'ANEXO RP14'!$A$52,(IF(G4645=3,'ANEXO RP14'!$A$53,(IF(G4645=4,'ANEXO RP14'!$A$54,(IF(G4645=5,'ANEXO RP14'!$A$55,(IF(G4645=6,'ANEXO RP14'!$A$56,(IF(G4645=7,'ANEXO RP14'!$A$57,(IF(G4645=8,'ANEXO RP14'!$A$58,(IF(G4645=9,'ANEXO RP14'!$A$59,(IF(G4645=10,'ANEXO RP14'!$A$60,(IF(G4645=11,'ANEXO RP14'!$A$61,(IF(G4645=12,'ANEXO RP14'!$A$62,(IF(G4645=13,'ANEXO RP14'!$A$63,(IF(G4645=14,'ANEXO RP14'!$A$64,(IF(G4645=15,'ANEXO RP14'!$A$65,(IF(G4645=16,'ANEXO RP14'!$A$66," ")))))))))))))))))))))))))))))))</f>
        <v xml:space="preserve"> </v>
      </c>
      <c r="I4645" s="106"/>
      <c r="J4645" s="114"/>
      <c r="K4645" s="91"/>
    </row>
    <row r="4646" spans="1:11" s="30" customFormat="1" ht="41.25" customHeight="1" thickBot="1" x14ac:dyDescent="0.3">
      <c r="A4646" s="113"/>
      <c r="B4646" s="93"/>
      <c r="C4646" s="55"/>
      <c r="D4646" s="94" t="e">
        <f>VLOOKUP($C4645:$C$5004,$C$27:$D$5004,2,0)</f>
        <v>#N/A</v>
      </c>
      <c r="E4646" s="99"/>
      <c r="F4646" s="60" t="e">
        <f>VLOOKUP($E4646:$E$5004,'PLANO DE APLICAÇÃO'!$A$5:$B$1002,2,0)</f>
        <v>#N/A</v>
      </c>
      <c r="G4646" s="28"/>
      <c r="H4646" s="29" t="str">
        <f>IF(G4646=1,'ANEXO RP14'!$A$51,(IF(G4646=2,'ANEXO RP14'!$A$52,(IF(G4646=3,'ANEXO RP14'!$A$53,(IF(G4646=4,'ANEXO RP14'!$A$54,(IF(G4646=5,'ANEXO RP14'!$A$55,(IF(G4646=6,'ANEXO RP14'!$A$56,(IF(G4646=7,'ANEXO RP14'!$A$57,(IF(G4646=8,'ANEXO RP14'!$A$58,(IF(G4646=9,'ANEXO RP14'!$A$59,(IF(G4646=10,'ANEXO RP14'!$A$60,(IF(G4646=11,'ANEXO RP14'!$A$61,(IF(G4646=12,'ANEXO RP14'!$A$62,(IF(G4646=13,'ANEXO RP14'!$A$63,(IF(G4646=14,'ANEXO RP14'!$A$64,(IF(G4646=15,'ANEXO RP14'!$A$65,(IF(G4646=16,'ANEXO RP14'!$A$66," ")))))))))))))))))))))))))))))))</f>
        <v xml:space="preserve"> </v>
      </c>
      <c r="I4646" s="106"/>
      <c r="J4646" s="114"/>
      <c r="K4646" s="91"/>
    </row>
    <row r="4647" spans="1:11" s="30" customFormat="1" ht="41.25" customHeight="1" thickBot="1" x14ac:dyDescent="0.3">
      <c r="A4647" s="113"/>
      <c r="B4647" s="93"/>
      <c r="C4647" s="55"/>
      <c r="D4647" s="94" t="e">
        <f>VLOOKUP($C4646:$C$5004,$C$27:$D$5004,2,0)</f>
        <v>#N/A</v>
      </c>
      <c r="E4647" s="99"/>
      <c r="F4647" s="60" t="e">
        <f>VLOOKUP($E4647:$E$5004,'PLANO DE APLICAÇÃO'!$A$5:$B$1002,2,0)</f>
        <v>#N/A</v>
      </c>
      <c r="G4647" s="28"/>
      <c r="H4647" s="29" t="str">
        <f>IF(G4647=1,'ANEXO RP14'!$A$51,(IF(G4647=2,'ANEXO RP14'!$A$52,(IF(G4647=3,'ANEXO RP14'!$A$53,(IF(G4647=4,'ANEXO RP14'!$A$54,(IF(G4647=5,'ANEXO RP14'!$A$55,(IF(G4647=6,'ANEXO RP14'!$A$56,(IF(G4647=7,'ANEXO RP14'!$A$57,(IF(G4647=8,'ANEXO RP14'!$A$58,(IF(G4647=9,'ANEXO RP14'!$A$59,(IF(G4647=10,'ANEXO RP14'!$A$60,(IF(G4647=11,'ANEXO RP14'!$A$61,(IF(G4647=12,'ANEXO RP14'!$A$62,(IF(G4647=13,'ANEXO RP14'!$A$63,(IF(G4647=14,'ANEXO RP14'!$A$64,(IF(G4647=15,'ANEXO RP14'!$A$65,(IF(G4647=16,'ANEXO RP14'!$A$66," ")))))))))))))))))))))))))))))))</f>
        <v xml:space="preserve"> </v>
      </c>
      <c r="I4647" s="106"/>
      <c r="J4647" s="114"/>
      <c r="K4647" s="91"/>
    </row>
    <row r="4648" spans="1:11" s="30" customFormat="1" ht="41.25" customHeight="1" thickBot="1" x14ac:dyDescent="0.3">
      <c r="A4648" s="113"/>
      <c r="B4648" s="93"/>
      <c r="C4648" s="55"/>
      <c r="D4648" s="94" t="e">
        <f>VLOOKUP($C4647:$C$5004,$C$27:$D$5004,2,0)</f>
        <v>#N/A</v>
      </c>
      <c r="E4648" s="99"/>
      <c r="F4648" s="60" t="e">
        <f>VLOOKUP($E4648:$E$5004,'PLANO DE APLICAÇÃO'!$A$5:$B$1002,2,0)</f>
        <v>#N/A</v>
      </c>
      <c r="G4648" s="28"/>
      <c r="H4648" s="29" t="str">
        <f>IF(G4648=1,'ANEXO RP14'!$A$51,(IF(G4648=2,'ANEXO RP14'!$A$52,(IF(G4648=3,'ANEXO RP14'!$A$53,(IF(G4648=4,'ANEXO RP14'!$A$54,(IF(G4648=5,'ANEXO RP14'!$A$55,(IF(G4648=6,'ANEXO RP14'!$A$56,(IF(G4648=7,'ANEXO RP14'!$A$57,(IF(G4648=8,'ANEXO RP14'!$A$58,(IF(G4648=9,'ANEXO RP14'!$A$59,(IF(G4648=10,'ANEXO RP14'!$A$60,(IF(G4648=11,'ANEXO RP14'!$A$61,(IF(G4648=12,'ANEXO RP14'!$A$62,(IF(G4648=13,'ANEXO RP14'!$A$63,(IF(G4648=14,'ANEXO RP14'!$A$64,(IF(G4648=15,'ANEXO RP14'!$A$65,(IF(G4648=16,'ANEXO RP14'!$A$66," ")))))))))))))))))))))))))))))))</f>
        <v xml:space="preserve"> </v>
      </c>
      <c r="I4648" s="106"/>
      <c r="J4648" s="114"/>
      <c r="K4648" s="91"/>
    </row>
    <row r="4649" spans="1:11" s="30" customFormat="1" ht="41.25" customHeight="1" thickBot="1" x14ac:dyDescent="0.3">
      <c r="A4649" s="113"/>
      <c r="B4649" s="93"/>
      <c r="C4649" s="55"/>
      <c r="D4649" s="94" t="e">
        <f>VLOOKUP($C4648:$C$5004,$C$27:$D$5004,2,0)</f>
        <v>#N/A</v>
      </c>
      <c r="E4649" s="99"/>
      <c r="F4649" s="60" t="e">
        <f>VLOOKUP($E4649:$E$5004,'PLANO DE APLICAÇÃO'!$A$5:$B$1002,2,0)</f>
        <v>#N/A</v>
      </c>
      <c r="G4649" s="28"/>
      <c r="H4649" s="29" t="str">
        <f>IF(G4649=1,'ANEXO RP14'!$A$51,(IF(G4649=2,'ANEXO RP14'!$A$52,(IF(G4649=3,'ANEXO RP14'!$A$53,(IF(G4649=4,'ANEXO RP14'!$A$54,(IF(G4649=5,'ANEXO RP14'!$A$55,(IF(G4649=6,'ANEXO RP14'!$A$56,(IF(G4649=7,'ANEXO RP14'!$A$57,(IF(G4649=8,'ANEXO RP14'!$A$58,(IF(G4649=9,'ANEXO RP14'!$A$59,(IF(G4649=10,'ANEXO RP14'!$A$60,(IF(G4649=11,'ANEXO RP14'!$A$61,(IF(G4649=12,'ANEXO RP14'!$A$62,(IF(G4649=13,'ANEXO RP14'!$A$63,(IF(G4649=14,'ANEXO RP14'!$A$64,(IF(G4649=15,'ANEXO RP14'!$A$65,(IF(G4649=16,'ANEXO RP14'!$A$66," ")))))))))))))))))))))))))))))))</f>
        <v xml:space="preserve"> </v>
      </c>
      <c r="I4649" s="106"/>
      <c r="J4649" s="114"/>
      <c r="K4649" s="91"/>
    </row>
    <row r="4650" spans="1:11" s="30" customFormat="1" ht="41.25" customHeight="1" thickBot="1" x14ac:dyDescent="0.3">
      <c r="A4650" s="113"/>
      <c r="B4650" s="93"/>
      <c r="C4650" s="55"/>
      <c r="D4650" s="94" t="e">
        <f>VLOOKUP($C4649:$C$5004,$C$27:$D$5004,2,0)</f>
        <v>#N/A</v>
      </c>
      <c r="E4650" s="99"/>
      <c r="F4650" s="60" t="e">
        <f>VLOOKUP($E4650:$E$5004,'PLANO DE APLICAÇÃO'!$A$5:$B$1002,2,0)</f>
        <v>#N/A</v>
      </c>
      <c r="G4650" s="28"/>
      <c r="H4650" s="29" t="str">
        <f>IF(G4650=1,'ANEXO RP14'!$A$51,(IF(G4650=2,'ANEXO RP14'!$A$52,(IF(G4650=3,'ANEXO RP14'!$A$53,(IF(G4650=4,'ANEXO RP14'!$A$54,(IF(G4650=5,'ANEXO RP14'!$A$55,(IF(G4650=6,'ANEXO RP14'!$A$56,(IF(G4650=7,'ANEXO RP14'!$A$57,(IF(G4650=8,'ANEXO RP14'!$A$58,(IF(G4650=9,'ANEXO RP14'!$A$59,(IF(G4650=10,'ANEXO RP14'!$A$60,(IF(G4650=11,'ANEXO RP14'!$A$61,(IF(G4650=12,'ANEXO RP14'!$A$62,(IF(G4650=13,'ANEXO RP14'!$A$63,(IF(G4650=14,'ANEXO RP14'!$A$64,(IF(G4650=15,'ANEXO RP14'!$A$65,(IF(G4650=16,'ANEXO RP14'!$A$66," ")))))))))))))))))))))))))))))))</f>
        <v xml:space="preserve"> </v>
      </c>
      <c r="I4650" s="106"/>
      <c r="J4650" s="114"/>
      <c r="K4650" s="91"/>
    </row>
    <row r="4651" spans="1:11" s="30" customFormat="1" ht="41.25" customHeight="1" thickBot="1" x14ac:dyDescent="0.3">
      <c r="A4651" s="113"/>
      <c r="B4651" s="93"/>
      <c r="C4651" s="55"/>
      <c r="D4651" s="94" t="e">
        <f>VLOOKUP($C4650:$C$5004,$C$27:$D$5004,2,0)</f>
        <v>#N/A</v>
      </c>
      <c r="E4651" s="99"/>
      <c r="F4651" s="60" t="e">
        <f>VLOOKUP($E4651:$E$5004,'PLANO DE APLICAÇÃO'!$A$5:$B$1002,2,0)</f>
        <v>#N/A</v>
      </c>
      <c r="G4651" s="28"/>
      <c r="H4651" s="29" t="str">
        <f>IF(G4651=1,'ANEXO RP14'!$A$51,(IF(G4651=2,'ANEXO RP14'!$A$52,(IF(G4651=3,'ANEXO RP14'!$A$53,(IF(G4651=4,'ANEXO RP14'!$A$54,(IF(G4651=5,'ANEXO RP14'!$A$55,(IF(G4651=6,'ANEXO RP14'!$A$56,(IF(G4651=7,'ANEXO RP14'!$A$57,(IF(G4651=8,'ANEXO RP14'!$A$58,(IF(G4651=9,'ANEXO RP14'!$A$59,(IF(G4651=10,'ANEXO RP14'!$A$60,(IF(G4651=11,'ANEXO RP14'!$A$61,(IF(G4651=12,'ANEXO RP14'!$A$62,(IF(G4651=13,'ANEXO RP14'!$A$63,(IF(G4651=14,'ANEXO RP14'!$A$64,(IF(G4651=15,'ANEXO RP14'!$A$65,(IF(G4651=16,'ANEXO RP14'!$A$66," ")))))))))))))))))))))))))))))))</f>
        <v xml:space="preserve"> </v>
      </c>
      <c r="I4651" s="106"/>
      <c r="J4651" s="114"/>
      <c r="K4651" s="91"/>
    </row>
    <row r="4652" spans="1:11" s="30" customFormat="1" ht="41.25" customHeight="1" thickBot="1" x14ac:dyDescent="0.3">
      <c r="A4652" s="113"/>
      <c r="B4652" s="93"/>
      <c r="C4652" s="55"/>
      <c r="D4652" s="94" t="e">
        <f>VLOOKUP($C4651:$C$5004,$C$27:$D$5004,2,0)</f>
        <v>#N/A</v>
      </c>
      <c r="E4652" s="99"/>
      <c r="F4652" s="60" t="e">
        <f>VLOOKUP($E4652:$E$5004,'PLANO DE APLICAÇÃO'!$A$5:$B$1002,2,0)</f>
        <v>#N/A</v>
      </c>
      <c r="G4652" s="28"/>
      <c r="H4652" s="29" t="str">
        <f>IF(G4652=1,'ANEXO RP14'!$A$51,(IF(G4652=2,'ANEXO RP14'!$A$52,(IF(G4652=3,'ANEXO RP14'!$A$53,(IF(G4652=4,'ANEXO RP14'!$A$54,(IF(G4652=5,'ANEXO RP14'!$A$55,(IF(G4652=6,'ANEXO RP14'!$A$56,(IF(G4652=7,'ANEXO RP14'!$A$57,(IF(G4652=8,'ANEXO RP14'!$A$58,(IF(G4652=9,'ANEXO RP14'!$A$59,(IF(G4652=10,'ANEXO RP14'!$A$60,(IF(G4652=11,'ANEXO RP14'!$A$61,(IF(G4652=12,'ANEXO RP14'!$A$62,(IF(G4652=13,'ANEXO RP14'!$A$63,(IF(G4652=14,'ANEXO RP14'!$A$64,(IF(G4652=15,'ANEXO RP14'!$A$65,(IF(G4652=16,'ANEXO RP14'!$A$66," ")))))))))))))))))))))))))))))))</f>
        <v xml:space="preserve"> </v>
      </c>
      <c r="I4652" s="106"/>
      <c r="J4652" s="114"/>
      <c r="K4652" s="91"/>
    </row>
    <row r="4653" spans="1:11" s="30" customFormat="1" ht="41.25" customHeight="1" thickBot="1" x14ac:dyDescent="0.3">
      <c r="A4653" s="113"/>
      <c r="B4653" s="93"/>
      <c r="C4653" s="55"/>
      <c r="D4653" s="94" t="e">
        <f>VLOOKUP($C4652:$C$5004,$C$27:$D$5004,2,0)</f>
        <v>#N/A</v>
      </c>
      <c r="E4653" s="99"/>
      <c r="F4653" s="60" t="e">
        <f>VLOOKUP($E4653:$E$5004,'PLANO DE APLICAÇÃO'!$A$5:$B$1002,2,0)</f>
        <v>#N/A</v>
      </c>
      <c r="G4653" s="28"/>
      <c r="H4653" s="29" t="str">
        <f>IF(G4653=1,'ANEXO RP14'!$A$51,(IF(G4653=2,'ANEXO RP14'!$A$52,(IF(G4653=3,'ANEXO RP14'!$A$53,(IF(G4653=4,'ANEXO RP14'!$A$54,(IF(G4653=5,'ANEXO RP14'!$A$55,(IF(G4653=6,'ANEXO RP14'!$A$56,(IF(G4653=7,'ANEXO RP14'!$A$57,(IF(G4653=8,'ANEXO RP14'!$A$58,(IF(G4653=9,'ANEXO RP14'!$A$59,(IF(G4653=10,'ANEXO RP14'!$A$60,(IF(G4653=11,'ANEXO RP14'!$A$61,(IF(G4653=12,'ANEXO RP14'!$A$62,(IF(G4653=13,'ANEXO RP14'!$A$63,(IF(G4653=14,'ANEXO RP14'!$A$64,(IF(G4653=15,'ANEXO RP14'!$A$65,(IF(G4653=16,'ANEXO RP14'!$A$66," ")))))))))))))))))))))))))))))))</f>
        <v xml:space="preserve"> </v>
      </c>
      <c r="I4653" s="106"/>
      <c r="J4653" s="114"/>
      <c r="K4653" s="91"/>
    </row>
    <row r="4654" spans="1:11" s="30" customFormat="1" ht="41.25" customHeight="1" thickBot="1" x14ac:dyDescent="0.3">
      <c r="A4654" s="113"/>
      <c r="B4654" s="93"/>
      <c r="C4654" s="55"/>
      <c r="D4654" s="94" t="e">
        <f>VLOOKUP($C4653:$C$5004,$C$27:$D$5004,2,0)</f>
        <v>#N/A</v>
      </c>
      <c r="E4654" s="99"/>
      <c r="F4654" s="60" t="e">
        <f>VLOOKUP($E4654:$E$5004,'PLANO DE APLICAÇÃO'!$A$5:$B$1002,2,0)</f>
        <v>#N/A</v>
      </c>
      <c r="G4654" s="28"/>
      <c r="H4654" s="29" t="str">
        <f>IF(G4654=1,'ANEXO RP14'!$A$51,(IF(G4654=2,'ANEXO RP14'!$A$52,(IF(G4654=3,'ANEXO RP14'!$A$53,(IF(G4654=4,'ANEXO RP14'!$A$54,(IF(G4654=5,'ANEXO RP14'!$A$55,(IF(G4654=6,'ANEXO RP14'!$A$56,(IF(G4654=7,'ANEXO RP14'!$A$57,(IF(G4654=8,'ANEXO RP14'!$A$58,(IF(G4654=9,'ANEXO RP14'!$A$59,(IF(G4654=10,'ANEXO RP14'!$A$60,(IF(G4654=11,'ANEXO RP14'!$A$61,(IF(G4654=12,'ANEXO RP14'!$A$62,(IF(G4654=13,'ANEXO RP14'!$A$63,(IF(G4654=14,'ANEXO RP14'!$A$64,(IF(G4654=15,'ANEXO RP14'!$A$65,(IF(G4654=16,'ANEXO RP14'!$A$66," ")))))))))))))))))))))))))))))))</f>
        <v xml:space="preserve"> </v>
      </c>
      <c r="I4654" s="106"/>
      <c r="J4654" s="114"/>
      <c r="K4654" s="91"/>
    </row>
    <row r="4655" spans="1:11" s="30" customFormat="1" ht="41.25" customHeight="1" thickBot="1" x14ac:dyDescent="0.3">
      <c r="A4655" s="113"/>
      <c r="B4655" s="93"/>
      <c r="C4655" s="55"/>
      <c r="D4655" s="94" t="e">
        <f>VLOOKUP($C4654:$C$5004,$C$27:$D$5004,2,0)</f>
        <v>#N/A</v>
      </c>
      <c r="E4655" s="99"/>
      <c r="F4655" s="60" t="e">
        <f>VLOOKUP($E4655:$E$5004,'PLANO DE APLICAÇÃO'!$A$5:$B$1002,2,0)</f>
        <v>#N/A</v>
      </c>
      <c r="G4655" s="28"/>
      <c r="H4655" s="29" t="str">
        <f>IF(G4655=1,'ANEXO RP14'!$A$51,(IF(G4655=2,'ANEXO RP14'!$A$52,(IF(G4655=3,'ANEXO RP14'!$A$53,(IF(G4655=4,'ANEXO RP14'!$A$54,(IF(G4655=5,'ANEXO RP14'!$A$55,(IF(G4655=6,'ANEXO RP14'!$A$56,(IF(G4655=7,'ANEXO RP14'!$A$57,(IF(G4655=8,'ANEXO RP14'!$A$58,(IF(G4655=9,'ANEXO RP14'!$A$59,(IF(G4655=10,'ANEXO RP14'!$A$60,(IF(G4655=11,'ANEXO RP14'!$A$61,(IF(G4655=12,'ANEXO RP14'!$A$62,(IF(G4655=13,'ANEXO RP14'!$A$63,(IF(G4655=14,'ANEXO RP14'!$A$64,(IF(G4655=15,'ANEXO RP14'!$A$65,(IF(G4655=16,'ANEXO RP14'!$A$66," ")))))))))))))))))))))))))))))))</f>
        <v xml:space="preserve"> </v>
      </c>
      <c r="I4655" s="106"/>
      <c r="J4655" s="114"/>
      <c r="K4655" s="91"/>
    </row>
    <row r="4656" spans="1:11" s="30" customFormat="1" ht="41.25" customHeight="1" thickBot="1" x14ac:dyDescent="0.3">
      <c r="A4656" s="113"/>
      <c r="B4656" s="93"/>
      <c r="C4656" s="55"/>
      <c r="D4656" s="94" t="e">
        <f>VLOOKUP($C4655:$C$5004,$C$27:$D$5004,2,0)</f>
        <v>#N/A</v>
      </c>
      <c r="E4656" s="99"/>
      <c r="F4656" s="60" t="e">
        <f>VLOOKUP($E4656:$E$5004,'PLANO DE APLICAÇÃO'!$A$5:$B$1002,2,0)</f>
        <v>#N/A</v>
      </c>
      <c r="G4656" s="28"/>
      <c r="H4656" s="29" t="str">
        <f>IF(G4656=1,'ANEXO RP14'!$A$51,(IF(G4656=2,'ANEXO RP14'!$A$52,(IF(G4656=3,'ANEXO RP14'!$A$53,(IF(G4656=4,'ANEXO RP14'!$A$54,(IF(G4656=5,'ANEXO RP14'!$A$55,(IF(G4656=6,'ANEXO RP14'!$A$56,(IF(G4656=7,'ANEXO RP14'!$A$57,(IF(G4656=8,'ANEXO RP14'!$A$58,(IF(G4656=9,'ANEXO RP14'!$A$59,(IF(G4656=10,'ANEXO RP14'!$A$60,(IF(G4656=11,'ANEXO RP14'!$A$61,(IF(G4656=12,'ANEXO RP14'!$A$62,(IF(G4656=13,'ANEXO RP14'!$A$63,(IF(G4656=14,'ANEXO RP14'!$A$64,(IF(G4656=15,'ANEXO RP14'!$A$65,(IF(G4656=16,'ANEXO RP14'!$A$66," ")))))))))))))))))))))))))))))))</f>
        <v xml:space="preserve"> </v>
      </c>
      <c r="I4656" s="106"/>
      <c r="J4656" s="114"/>
      <c r="K4656" s="91"/>
    </row>
    <row r="4657" spans="1:11" s="30" customFormat="1" ht="41.25" customHeight="1" thickBot="1" x14ac:dyDescent="0.3">
      <c r="A4657" s="113"/>
      <c r="B4657" s="93"/>
      <c r="C4657" s="55"/>
      <c r="D4657" s="94" t="e">
        <f>VLOOKUP($C4656:$C$5004,$C$27:$D$5004,2,0)</f>
        <v>#N/A</v>
      </c>
      <c r="E4657" s="99"/>
      <c r="F4657" s="60" t="e">
        <f>VLOOKUP($E4657:$E$5004,'PLANO DE APLICAÇÃO'!$A$5:$B$1002,2,0)</f>
        <v>#N/A</v>
      </c>
      <c r="G4657" s="28"/>
      <c r="H4657" s="29" t="str">
        <f>IF(G4657=1,'ANEXO RP14'!$A$51,(IF(G4657=2,'ANEXO RP14'!$A$52,(IF(G4657=3,'ANEXO RP14'!$A$53,(IF(G4657=4,'ANEXO RP14'!$A$54,(IF(G4657=5,'ANEXO RP14'!$A$55,(IF(G4657=6,'ANEXO RP14'!$A$56,(IF(G4657=7,'ANEXO RP14'!$A$57,(IF(G4657=8,'ANEXO RP14'!$A$58,(IF(G4657=9,'ANEXO RP14'!$A$59,(IF(G4657=10,'ANEXO RP14'!$A$60,(IF(G4657=11,'ANEXO RP14'!$A$61,(IF(G4657=12,'ANEXO RP14'!$A$62,(IF(G4657=13,'ANEXO RP14'!$A$63,(IF(G4657=14,'ANEXO RP14'!$A$64,(IF(G4657=15,'ANEXO RP14'!$A$65,(IF(G4657=16,'ANEXO RP14'!$A$66," ")))))))))))))))))))))))))))))))</f>
        <v xml:space="preserve"> </v>
      </c>
      <c r="I4657" s="106"/>
      <c r="J4657" s="114"/>
      <c r="K4657" s="91"/>
    </row>
    <row r="4658" spans="1:11" s="30" customFormat="1" ht="41.25" customHeight="1" thickBot="1" x14ac:dyDescent="0.3">
      <c r="A4658" s="113"/>
      <c r="B4658" s="93"/>
      <c r="C4658" s="55"/>
      <c r="D4658" s="94" t="e">
        <f>VLOOKUP($C4657:$C$5004,$C$27:$D$5004,2,0)</f>
        <v>#N/A</v>
      </c>
      <c r="E4658" s="99"/>
      <c r="F4658" s="60" t="e">
        <f>VLOOKUP($E4658:$E$5004,'PLANO DE APLICAÇÃO'!$A$5:$B$1002,2,0)</f>
        <v>#N/A</v>
      </c>
      <c r="G4658" s="28"/>
      <c r="H4658" s="29" t="str">
        <f>IF(G4658=1,'ANEXO RP14'!$A$51,(IF(G4658=2,'ANEXO RP14'!$A$52,(IF(G4658=3,'ANEXO RP14'!$A$53,(IF(G4658=4,'ANEXO RP14'!$A$54,(IF(G4658=5,'ANEXO RP14'!$A$55,(IF(G4658=6,'ANEXO RP14'!$A$56,(IF(G4658=7,'ANEXO RP14'!$A$57,(IF(G4658=8,'ANEXO RP14'!$A$58,(IF(G4658=9,'ANEXO RP14'!$A$59,(IF(G4658=10,'ANEXO RP14'!$A$60,(IF(G4658=11,'ANEXO RP14'!$A$61,(IF(G4658=12,'ANEXO RP14'!$A$62,(IF(G4658=13,'ANEXO RP14'!$A$63,(IF(G4658=14,'ANEXO RP14'!$A$64,(IF(G4658=15,'ANEXO RP14'!$A$65,(IF(G4658=16,'ANEXO RP14'!$A$66," ")))))))))))))))))))))))))))))))</f>
        <v xml:space="preserve"> </v>
      </c>
      <c r="I4658" s="106"/>
      <c r="J4658" s="114"/>
      <c r="K4658" s="91"/>
    </row>
    <row r="4659" spans="1:11" s="30" customFormat="1" ht="41.25" customHeight="1" thickBot="1" x14ac:dyDescent="0.3">
      <c r="A4659" s="113"/>
      <c r="B4659" s="93"/>
      <c r="C4659" s="55"/>
      <c r="D4659" s="94" t="e">
        <f>VLOOKUP($C4658:$C$5004,$C$27:$D$5004,2,0)</f>
        <v>#N/A</v>
      </c>
      <c r="E4659" s="99"/>
      <c r="F4659" s="60" t="e">
        <f>VLOOKUP($E4659:$E$5004,'PLANO DE APLICAÇÃO'!$A$5:$B$1002,2,0)</f>
        <v>#N/A</v>
      </c>
      <c r="G4659" s="28"/>
      <c r="H4659" s="29" t="str">
        <f>IF(G4659=1,'ANEXO RP14'!$A$51,(IF(G4659=2,'ANEXO RP14'!$A$52,(IF(G4659=3,'ANEXO RP14'!$A$53,(IF(G4659=4,'ANEXO RP14'!$A$54,(IF(G4659=5,'ANEXO RP14'!$A$55,(IF(G4659=6,'ANEXO RP14'!$A$56,(IF(G4659=7,'ANEXO RP14'!$A$57,(IF(G4659=8,'ANEXO RP14'!$A$58,(IF(G4659=9,'ANEXO RP14'!$A$59,(IF(G4659=10,'ANEXO RP14'!$A$60,(IF(G4659=11,'ANEXO RP14'!$A$61,(IF(G4659=12,'ANEXO RP14'!$A$62,(IF(G4659=13,'ANEXO RP14'!$A$63,(IF(G4659=14,'ANEXO RP14'!$A$64,(IF(G4659=15,'ANEXO RP14'!$A$65,(IF(G4659=16,'ANEXO RP14'!$A$66," ")))))))))))))))))))))))))))))))</f>
        <v xml:space="preserve"> </v>
      </c>
      <c r="I4659" s="106"/>
      <c r="J4659" s="114"/>
      <c r="K4659" s="91"/>
    </row>
    <row r="4660" spans="1:11" s="30" customFormat="1" ht="41.25" customHeight="1" thickBot="1" x14ac:dyDescent="0.3">
      <c r="A4660" s="113"/>
      <c r="B4660" s="93"/>
      <c r="C4660" s="55"/>
      <c r="D4660" s="94" t="e">
        <f>VLOOKUP($C4659:$C$5004,$C$27:$D$5004,2,0)</f>
        <v>#N/A</v>
      </c>
      <c r="E4660" s="99"/>
      <c r="F4660" s="60" t="e">
        <f>VLOOKUP($E4660:$E$5004,'PLANO DE APLICAÇÃO'!$A$5:$B$1002,2,0)</f>
        <v>#N/A</v>
      </c>
      <c r="G4660" s="28"/>
      <c r="H4660" s="29" t="str">
        <f>IF(G4660=1,'ANEXO RP14'!$A$51,(IF(G4660=2,'ANEXO RP14'!$A$52,(IF(G4660=3,'ANEXO RP14'!$A$53,(IF(G4660=4,'ANEXO RP14'!$A$54,(IF(G4660=5,'ANEXO RP14'!$A$55,(IF(G4660=6,'ANEXO RP14'!$A$56,(IF(G4660=7,'ANEXO RP14'!$A$57,(IF(G4660=8,'ANEXO RP14'!$A$58,(IF(G4660=9,'ANEXO RP14'!$A$59,(IF(G4660=10,'ANEXO RP14'!$A$60,(IF(G4660=11,'ANEXO RP14'!$A$61,(IF(G4660=12,'ANEXO RP14'!$A$62,(IF(G4660=13,'ANEXO RP14'!$A$63,(IF(G4660=14,'ANEXO RP14'!$A$64,(IF(G4660=15,'ANEXO RP14'!$A$65,(IF(G4660=16,'ANEXO RP14'!$A$66," ")))))))))))))))))))))))))))))))</f>
        <v xml:space="preserve"> </v>
      </c>
      <c r="I4660" s="106"/>
      <c r="J4660" s="114"/>
      <c r="K4660" s="91"/>
    </row>
    <row r="4661" spans="1:11" s="30" customFormat="1" ht="41.25" customHeight="1" thickBot="1" x14ac:dyDescent="0.3">
      <c r="A4661" s="113"/>
      <c r="B4661" s="93"/>
      <c r="C4661" s="55"/>
      <c r="D4661" s="94" t="e">
        <f>VLOOKUP($C4660:$C$5004,$C$27:$D$5004,2,0)</f>
        <v>#N/A</v>
      </c>
      <c r="E4661" s="99"/>
      <c r="F4661" s="60" t="e">
        <f>VLOOKUP($E4661:$E$5004,'PLANO DE APLICAÇÃO'!$A$5:$B$1002,2,0)</f>
        <v>#N/A</v>
      </c>
      <c r="G4661" s="28"/>
      <c r="H4661" s="29" t="str">
        <f>IF(G4661=1,'ANEXO RP14'!$A$51,(IF(G4661=2,'ANEXO RP14'!$A$52,(IF(G4661=3,'ANEXO RP14'!$A$53,(IF(G4661=4,'ANEXO RP14'!$A$54,(IF(G4661=5,'ANEXO RP14'!$A$55,(IF(G4661=6,'ANEXO RP14'!$A$56,(IF(G4661=7,'ANEXO RP14'!$A$57,(IF(G4661=8,'ANEXO RP14'!$A$58,(IF(G4661=9,'ANEXO RP14'!$A$59,(IF(G4661=10,'ANEXO RP14'!$A$60,(IF(G4661=11,'ANEXO RP14'!$A$61,(IF(G4661=12,'ANEXO RP14'!$A$62,(IF(G4661=13,'ANEXO RP14'!$A$63,(IF(G4661=14,'ANEXO RP14'!$A$64,(IF(G4661=15,'ANEXO RP14'!$A$65,(IF(G4661=16,'ANEXO RP14'!$A$66," ")))))))))))))))))))))))))))))))</f>
        <v xml:space="preserve"> </v>
      </c>
      <c r="I4661" s="106"/>
      <c r="J4661" s="114"/>
      <c r="K4661" s="91"/>
    </row>
    <row r="4662" spans="1:11" s="30" customFormat="1" ht="41.25" customHeight="1" thickBot="1" x14ac:dyDescent="0.3">
      <c r="A4662" s="113"/>
      <c r="B4662" s="93"/>
      <c r="C4662" s="55"/>
      <c r="D4662" s="94" t="e">
        <f>VLOOKUP($C4661:$C$5004,$C$27:$D$5004,2,0)</f>
        <v>#N/A</v>
      </c>
      <c r="E4662" s="99"/>
      <c r="F4662" s="60" t="e">
        <f>VLOOKUP($E4662:$E$5004,'PLANO DE APLICAÇÃO'!$A$5:$B$1002,2,0)</f>
        <v>#N/A</v>
      </c>
      <c r="G4662" s="28"/>
      <c r="H4662" s="29" t="str">
        <f>IF(G4662=1,'ANEXO RP14'!$A$51,(IF(G4662=2,'ANEXO RP14'!$A$52,(IF(G4662=3,'ANEXO RP14'!$A$53,(IF(G4662=4,'ANEXO RP14'!$A$54,(IF(G4662=5,'ANEXO RP14'!$A$55,(IF(G4662=6,'ANEXO RP14'!$A$56,(IF(G4662=7,'ANEXO RP14'!$A$57,(IF(G4662=8,'ANEXO RP14'!$A$58,(IF(G4662=9,'ANEXO RP14'!$A$59,(IF(G4662=10,'ANEXO RP14'!$A$60,(IF(G4662=11,'ANEXO RP14'!$A$61,(IF(G4662=12,'ANEXO RP14'!$A$62,(IF(G4662=13,'ANEXO RP14'!$A$63,(IF(G4662=14,'ANEXO RP14'!$A$64,(IF(G4662=15,'ANEXO RP14'!$A$65,(IF(G4662=16,'ANEXO RP14'!$A$66," ")))))))))))))))))))))))))))))))</f>
        <v xml:space="preserve"> </v>
      </c>
      <c r="I4662" s="106"/>
      <c r="J4662" s="114"/>
      <c r="K4662" s="91"/>
    </row>
    <row r="4663" spans="1:11" s="30" customFormat="1" ht="41.25" customHeight="1" thickBot="1" x14ac:dyDescent="0.3">
      <c r="A4663" s="113"/>
      <c r="B4663" s="93"/>
      <c r="C4663" s="55"/>
      <c r="D4663" s="94" t="e">
        <f>VLOOKUP($C4662:$C$5004,$C$27:$D$5004,2,0)</f>
        <v>#N/A</v>
      </c>
      <c r="E4663" s="99"/>
      <c r="F4663" s="60" t="e">
        <f>VLOOKUP($E4663:$E$5004,'PLANO DE APLICAÇÃO'!$A$5:$B$1002,2,0)</f>
        <v>#N/A</v>
      </c>
      <c r="G4663" s="28"/>
      <c r="H4663" s="29" t="str">
        <f>IF(G4663=1,'ANEXO RP14'!$A$51,(IF(G4663=2,'ANEXO RP14'!$A$52,(IF(G4663=3,'ANEXO RP14'!$A$53,(IF(G4663=4,'ANEXO RP14'!$A$54,(IF(G4663=5,'ANEXO RP14'!$A$55,(IF(G4663=6,'ANEXO RP14'!$A$56,(IF(G4663=7,'ANEXO RP14'!$A$57,(IF(G4663=8,'ANEXO RP14'!$A$58,(IF(G4663=9,'ANEXO RP14'!$A$59,(IF(G4663=10,'ANEXO RP14'!$A$60,(IF(G4663=11,'ANEXO RP14'!$A$61,(IF(G4663=12,'ANEXO RP14'!$A$62,(IF(G4663=13,'ANEXO RP14'!$A$63,(IF(G4663=14,'ANEXO RP14'!$A$64,(IF(G4663=15,'ANEXO RP14'!$A$65,(IF(G4663=16,'ANEXO RP14'!$A$66," ")))))))))))))))))))))))))))))))</f>
        <v xml:space="preserve"> </v>
      </c>
      <c r="I4663" s="106"/>
      <c r="J4663" s="114"/>
      <c r="K4663" s="91"/>
    </row>
    <row r="4664" spans="1:11" s="30" customFormat="1" ht="41.25" customHeight="1" thickBot="1" x14ac:dyDescent="0.3">
      <c r="A4664" s="113"/>
      <c r="B4664" s="93"/>
      <c r="C4664" s="55"/>
      <c r="D4664" s="94" t="e">
        <f>VLOOKUP($C4663:$C$5004,$C$27:$D$5004,2,0)</f>
        <v>#N/A</v>
      </c>
      <c r="E4664" s="99"/>
      <c r="F4664" s="60" t="e">
        <f>VLOOKUP($E4664:$E$5004,'PLANO DE APLICAÇÃO'!$A$5:$B$1002,2,0)</f>
        <v>#N/A</v>
      </c>
      <c r="G4664" s="28"/>
      <c r="H4664" s="29" t="str">
        <f>IF(G4664=1,'ANEXO RP14'!$A$51,(IF(G4664=2,'ANEXO RP14'!$A$52,(IF(G4664=3,'ANEXO RP14'!$A$53,(IF(G4664=4,'ANEXO RP14'!$A$54,(IF(G4664=5,'ANEXO RP14'!$A$55,(IF(G4664=6,'ANEXO RP14'!$A$56,(IF(G4664=7,'ANEXO RP14'!$A$57,(IF(G4664=8,'ANEXO RP14'!$A$58,(IF(G4664=9,'ANEXO RP14'!$A$59,(IF(G4664=10,'ANEXO RP14'!$A$60,(IF(G4664=11,'ANEXO RP14'!$A$61,(IF(G4664=12,'ANEXO RP14'!$A$62,(IF(G4664=13,'ANEXO RP14'!$A$63,(IF(G4664=14,'ANEXO RP14'!$A$64,(IF(G4664=15,'ANEXO RP14'!$A$65,(IF(G4664=16,'ANEXO RP14'!$A$66," ")))))))))))))))))))))))))))))))</f>
        <v xml:space="preserve"> </v>
      </c>
      <c r="I4664" s="106"/>
      <c r="J4664" s="114"/>
      <c r="K4664" s="91"/>
    </row>
    <row r="4665" spans="1:11" s="30" customFormat="1" ht="41.25" customHeight="1" thickBot="1" x14ac:dyDescent="0.3">
      <c r="A4665" s="113"/>
      <c r="B4665" s="93"/>
      <c r="C4665" s="55"/>
      <c r="D4665" s="94" t="e">
        <f>VLOOKUP($C4664:$C$5004,$C$27:$D$5004,2,0)</f>
        <v>#N/A</v>
      </c>
      <c r="E4665" s="99"/>
      <c r="F4665" s="60" t="e">
        <f>VLOOKUP($E4665:$E$5004,'PLANO DE APLICAÇÃO'!$A$5:$B$1002,2,0)</f>
        <v>#N/A</v>
      </c>
      <c r="G4665" s="28"/>
      <c r="H4665" s="29" t="str">
        <f>IF(G4665=1,'ANEXO RP14'!$A$51,(IF(G4665=2,'ANEXO RP14'!$A$52,(IF(G4665=3,'ANEXO RP14'!$A$53,(IF(G4665=4,'ANEXO RP14'!$A$54,(IF(G4665=5,'ANEXO RP14'!$A$55,(IF(G4665=6,'ANEXO RP14'!$A$56,(IF(G4665=7,'ANEXO RP14'!$A$57,(IF(G4665=8,'ANEXO RP14'!$A$58,(IF(G4665=9,'ANEXO RP14'!$A$59,(IF(G4665=10,'ANEXO RP14'!$A$60,(IF(G4665=11,'ANEXO RP14'!$A$61,(IF(G4665=12,'ANEXO RP14'!$A$62,(IF(G4665=13,'ANEXO RP14'!$A$63,(IF(G4665=14,'ANEXO RP14'!$A$64,(IF(G4665=15,'ANEXO RP14'!$A$65,(IF(G4665=16,'ANEXO RP14'!$A$66," ")))))))))))))))))))))))))))))))</f>
        <v xml:space="preserve"> </v>
      </c>
      <c r="I4665" s="106"/>
      <c r="J4665" s="114"/>
      <c r="K4665" s="91"/>
    </row>
    <row r="4666" spans="1:11" s="30" customFormat="1" ht="41.25" customHeight="1" thickBot="1" x14ac:dyDescent="0.3">
      <c r="A4666" s="113"/>
      <c r="B4666" s="93"/>
      <c r="C4666" s="55"/>
      <c r="D4666" s="94" t="e">
        <f>VLOOKUP($C4665:$C$5004,$C$27:$D$5004,2,0)</f>
        <v>#N/A</v>
      </c>
      <c r="E4666" s="99"/>
      <c r="F4666" s="60" t="e">
        <f>VLOOKUP($E4666:$E$5004,'PLANO DE APLICAÇÃO'!$A$5:$B$1002,2,0)</f>
        <v>#N/A</v>
      </c>
      <c r="G4666" s="28"/>
      <c r="H4666" s="29" t="str">
        <f>IF(G4666=1,'ANEXO RP14'!$A$51,(IF(G4666=2,'ANEXO RP14'!$A$52,(IF(G4666=3,'ANEXO RP14'!$A$53,(IF(G4666=4,'ANEXO RP14'!$A$54,(IF(G4666=5,'ANEXO RP14'!$A$55,(IF(G4666=6,'ANEXO RP14'!$A$56,(IF(G4666=7,'ANEXO RP14'!$A$57,(IF(G4666=8,'ANEXO RP14'!$A$58,(IF(G4666=9,'ANEXO RP14'!$A$59,(IF(G4666=10,'ANEXO RP14'!$A$60,(IF(G4666=11,'ANEXO RP14'!$A$61,(IF(G4666=12,'ANEXO RP14'!$A$62,(IF(G4666=13,'ANEXO RP14'!$A$63,(IF(G4666=14,'ANEXO RP14'!$A$64,(IF(G4666=15,'ANEXO RP14'!$A$65,(IF(G4666=16,'ANEXO RP14'!$A$66," ")))))))))))))))))))))))))))))))</f>
        <v xml:space="preserve"> </v>
      </c>
      <c r="I4666" s="106"/>
      <c r="J4666" s="114"/>
      <c r="K4666" s="91"/>
    </row>
    <row r="4667" spans="1:11" s="30" customFormat="1" ht="41.25" customHeight="1" thickBot="1" x14ac:dyDescent="0.3">
      <c r="A4667" s="113"/>
      <c r="B4667" s="93"/>
      <c r="C4667" s="55"/>
      <c r="D4667" s="94" t="e">
        <f>VLOOKUP($C4666:$C$5004,$C$27:$D$5004,2,0)</f>
        <v>#N/A</v>
      </c>
      <c r="E4667" s="99"/>
      <c r="F4667" s="60" t="e">
        <f>VLOOKUP($E4667:$E$5004,'PLANO DE APLICAÇÃO'!$A$5:$B$1002,2,0)</f>
        <v>#N/A</v>
      </c>
      <c r="G4667" s="28"/>
      <c r="H4667" s="29" t="str">
        <f>IF(G4667=1,'ANEXO RP14'!$A$51,(IF(G4667=2,'ANEXO RP14'!$A$52,(IF(G4667=3,'ANEXO RP14'!$A$53,(IF(G4667=4,'ANEXO RP14'!$A$54,(IF(G4667=5,'ANEXO RP14'!$A$55,(IF(G4667=6,'ANEXO RP14'!$A$56,(IF(G4667=7,'ANEXO RP14'!$A$57,(IF(G4667=8,'ANEXO RP14'!$A$58,(IF(G4667=9,'ANEXO RP14'!$A$59,(IF(G4667=10,'ANEXO RP14'!$A$60,(IF(G4667=11,'ANEXO RP14'!$A$61,(IF(G4667=12,'ANEXO RP14'!$A$62,(IF(G4667=13,'ANEXO RP14'!$A$63,(IF(G4667=14,'ANEXO RP14'!$A$64,(IF(G4667=15,'ANEXO RP14'!$A$65,(IF(G4667=16,'ANEXO RP14'!$A$66," ")))))))))))))))))))))))))))))))</f>
        <v xml:space="preserve"> </v>
      </c>
      <c r="I4667" s="106"/>
      <c r="J4667" s="114"/>
      <c r="K4667" s="91"/>
    </row>
    <row r="4668" spans="1:11" s="30" customFormat="1" ht="41.25" customHeight="1" thickBot="1" x14ac:dyDescent="0.3">
      <c r="A4668" s="113"/>
      <c r="B4668" s="93"/>
      <c r="C4668" s="55"/>
      <c r="D4668" s="94" t="e">
        <f>VLOOKUP($C4667:$C$5004,$C$27:$D$5004,2,0)</f>
        <v>#N/A</v>
      </c>
      <c r="E4668" s="99"/>
      <c r="F4668" s="60" t="e">
        <f>VLOOKUP($E4668:$E$5004,'PLANO DE APLICAÇÃO'!$A$5:$B$1002,2,0)</f>
        <v>#N/A</v>
      </c>
      <c r="G4668" s="28"/>
      <c r="H4668" s="29" t="str">
        <f>IF(G4668=1,'ANEXO RP14'!$A$51,(IF(G4668=2,'ANEXO RP14'!$A$52,(IF(G4668=3,'ANEXO RP14'!$A$53,(IF(G4668=4,'ANEXO RP14'!$A$54,(IF(G4668=5,'ANEXO RP14'!$A$55,(IF(G4668=6,'ANEXO RP14'!$A$56,(IF(G4668=7,'ANEXO RP14'!$A$57,(IF(G4668=8,'ANEXO RP14'!$A$58,(IF(G4668=9,'ANEXO RP14'!$A$59,(IF(G4668=10,'ANEXO RP14'!$A$60,(IF(G4668=11,'ANEXO RP14'!$A$61,(IF(G4668=12,'ANEXO RP14'!$A$62,(IF(G4668=13,'ANEXO RP14'!$A$63,(IF(G4668=14,'ANEXO RP14'!$A$64,(IF(G4668=15,'ANEXO RP14'!$A$65,(IF(G4668=16,'ANEXO RP14'!$A$66," ")))))))))))))))))))))))))))))))</f>
        <v xml:space="preserve"> </v>
      </c>
      <c r="I4668" s="106"/>
      <c r="J4668" s="114"/>
      <c r="K4668" s="91"/>
    </row>
    <row r="4669" spans="1:11" s="30" customFormat="1" ht="41.25" customHeight="1" thickBot="1" x14ac:dyDescent="0.3">
      <c r="A4669" s="113"/>
      <c r="B4669" s="93"/>
      <c r="C4669" s="55"/>
      <c r="D4669" s="94" t="e">
        <f>VLOOKUP($C4668:$C$5004,$C$27:$D$5004,2,0)</f>
        <v>#N/A</v>
      </c>
      <c r="E4669" s="99"/>
      <c r="F4669" s="60" t="e">
        <f>VLOOKUP($E4669:$E$5004,'PLANO DE APLICAÇÃO'!$A$5:$B$1002,2,0)</f>
        <v>#N/A</v>
      </c>
      <c r="G4669" s="28"/>
      <c r="H4669" s="29" t="str">
        <f>IF(G4669=1,'ANEXO RP14'!$A$51,(IF(G4669=2,'ANEXO RP14'!$A$52,(IF(G4669=3,'ANEXO RP14'!$A$53,(IF(G4669=4,'ANEXO RP14'!$A$54,(IF(G4669=5,'ANEXO RP14'!$A$55,(IF(G4669=6,'ANEXO RP14'!$A$56,(IF(G4669=7,'ANEXO RP14'!$A$57,(IF(G4669=8,'ANEXO RP14'!$A$58,(IF(G4669=9,'ANEXO RP14'!$A$59,(IF(G4669=10,'ANEXO RP14'!$A$60,(IF(G4669=11,'ANEXO RP14'!$A$61,(IF(G4669=12,'ANEXO RP14'!$A$62,(IF(G4669=13,'ANEXO RP14'!$A$63,(IF(G4669=14,'ANEXO RP14'!$A$64,(IF(G4669=15,'ANEXO RP14'!$A$65,(IF(G4669=16,'ANEXO RP14'!$A$66," ")))))))))))))))))))))))))))))))</f>
        <v xml:space="preserve"> </v>
      </c>
      <c r="I4669" s="106"/>
      <c r="J4669" s="114"/>
      <c r="K4669" s="91"/>
    </row>
    <row r="4670" spans="1:11" s="30" customFormat="1" ht="41.25" customHeight="1" thickBot="1" x14ac:dyDescent="0.3">
      <c r="A4670" s="113"/>
      <c r="B4670" s="93"/>
      <c r="C4670" s="55"/>
      <c r="D4670" s="94" t="e">
        <f>VLOOKUP($C4669:$C$5004,$C$27:$D$5004,2,0)</f>
        <v>#N/A</v>
      </c>
      <c r="E4670" s="99"/>
      <c r="F4670" s="60" t="e">
        <f>VLOOKUP($E4670:$E$5004,'PLANO DE APLICAÇÃO'!$A$5:$B$1002,2,0)</f>
        <v>#N/A</v>
      </c>
      <c r="G4670" s="28"/>
      <c r="H4670" s="29" t="str">
        <f>IF(G4670=1,'ANEXO RP14'!$A$51,(IF(G4670=2,'ANEXO RP14'!$A$52,(IF(G4670=3,'ANEXO RP14'!$A$53,(IF(G4670=4,'ANEXO RP14'!$A$54,(IF(G4670=5,'ANEXO RP14'!$A$55,(IF(G4670=6,'ANEXO RP14'!$A$56,(IF(G4670=7,'ANEXO RP14'!$A$57,(IF(G4670=8,'ANEXO RP14'!$A$58,(IF(G4670=9,'ANEXO RP14'!$A$59,(IF(G4670=10,'ANEXO RP14'!$A$60,(IF(G4670=11,'ANEXO RP14'!$A$61,(IF(G4670=12,'ANEXO RP14'!$A$62,(IF(G4670=13,'ANEXO RP14'!$A$63,(IF(G4670=14,'ANEXO RP14'!$A$64,(IF(G4670=15,'ANEXO RP14'!$A$65,(IF(G4670=16,'ANEXO RP14'!$A$66," ")))))))))))))))))))))))))))))))</f>
        <v xml:space="preserve"> </v>
      </c>
      <c r="I4670" s="106"/>
      <c r="J4670" s="114"/>
      <c r="K4670" s="91"/>
    </row>
    <row r="4671" spans="1:11" s="30" customFormat="1" ht="41.25" customHeight="1" thickBot="1" x14ac:dyDescent="0.3">
      <c r="A4671" s="113"/>
      <c r="B4671" s="93"/>
      <c r="C4671" s="55"/>
      <c r="D4671" s="94" t="e">
        <f>VLOOKUP($C4670:$C$5004,$C$27:$D$5004,2,0)</f>
        <v>#N/A</v>
      </c>
      <c r="E4671" s="99"/>
      <c r="F4671" s="60" t="e">
        <f>VLOOKUP($E4671:$E$5004,'PLANO DE APLICAÇÃO'!$A$5:$B$1002,2,0)</f>
        <v>#N/A</v>
      </c>
      <c r="G4671" s="28"/>
      <c r="H4671" s="29" t="str">
        <f>IF(G4671=1,'ANEXO RP14'!$A$51,(IF(G4671=2,'ANEXO RP14'!$A$52,(IF(G4671=3,'ANEXO RP14'!$A$53,(IF(G4671=4,'ANEXO RP14'!$A$54,(IF(G4671=5,'ANEXO RP14'!$A$55,(IF(G4671=6,'ANEXO RP14'!$A$56,(IF(G4671=7,'ANEXO RP14'!$A$57,(IF(G4671=8,'ANEXO RP14'!$A$58,(IF(G4671=9,'ANEXO RP14'!$A$59,(IF(G4671=10,'ANEXO RP14'!$A$60,(IF(G4671=11,'ANEXO RP14'!$A$61,(IF(G4671=12,'ANEXO RP14'!$A$62,(IF(G4671=13,'ANEXO RP14'!$A$63,(IF(G4671=14,'ANEXO RP14'!$A$64,(IF(G4671=15,'ANEXO RP14'!$A$65,(IF(G4671=16,'ANEXO RP14'!$A$66," ")))))))))))))))))))))))))))))))</f>
        <v xml:space="preserve"> </v>
      </c>
      <c r="I4671" s="106"/>
      <c r="J4671" s="114"/>
      <c r="K4671" s="91"/>
    </row>
    <row r="4672" spans="1:11" s="30" customFormat="1" ht="41.25" customHeight="1" thickBot="1" x14ac:dyDescent="0.3">
      <c r="A4672" s="113"/>
      <c r="B4672" s="93"/>
      <c r="C4672" s="55"/>
      <c r="D4672" s="94" t="e">
        <f>VLOOKUP($C4671:$C$5004,$C$27:$D$5004,2,0)</f>
        <v>#N/A</v>
      </c>
      <c r="E4672" s="99"/>
      <c r="F4672" s="60" t="e">
        <f>VLOOKUP($E4672:$E$5004,'PLANO DE APLICAÇÃO'!$A$5:$B$1002,2,0)</f>
        <v>#N/A</v>
      </c>
      <c r="G4672" s="28"/>
      <c r="H4672" s="29" t="str">
        <f>IF(G4672=1,'ANEXO RP14'!$A$51,(IF(G4672=2,'ANEXO RP14'!$A$52,(IF(G4672=3,'ANEXO RP14'!$A$53,(IF(G4672=4,'ANEXO RP14'!$A$54,(IF(G4672=5,'ANEXO RP14'!$A$55,(IF(G4672=6,'ANEXO RP14'!$A$56,(IF(G4672=7,'ANEXO RP14'!$A$57,(IF(G4672=8,'ANEXO RP14'!$A$58,(IF(G4672=9,'ANEXO RP14'!$A$59,(IF(G4672=10,'ANEXO RP14'!$A$60,(IF(G4672=11,'ANEXO RP14'!$A$61,(IF(G4672=12,'ANEXO RP14'!$A$62,(IF(G4672=13,'ANEXO RP14'!$A$63,(IF(G4672=14,'ANEXO RP14'!$A$64,(IF(G4672=15,'ANEXO RP14'!$A$65,(IF(G4672=16,'ANEXO RP14'!$A$66," ")))))))))))))))))))))))))))))))</f>
        <v xml:space="preserve"> </v>
      </c>
      <c r="I4672" s="106"/>
      <c r="J4672" s="114"/>
      <c r="K4672" s="91"/>
    </row>
    <row r="4673" spans="1:11" s="30" customFormat="1" ht="41.25" customHeight="1" thickBot="1" x14ac:dyDescent="0.3">
      <c r="A4673" s="113"/>
      <c r="B4673" s="93"/>
      <c r="C4673" s="55"/>
      <c r="D4673" s="94" t="e">
        <f>VLOOKUP($C4672:$C$5004,$C$27:$D$5004,2,0)</f>
        <v>#N/A</v>
      </c>
      <c r="E4673" s="99"/>
      <c r="F4673" s="60" t="e">
        <f>VLOOKUP($E4673:$E$5004,'PLANO DE APLICAÇÃO'!$A$5:$B$1002,2,0)</f>
        <v>#N/A</v>
      </c>
      <c r="G4673" s="28"/>
      <c r="H4673" s="29" t="str">
        <f>IF(G4673=1,'ANEXO RP14'!$A$51,(IF(G4673=2,'ANEXO RP14'!$A$52,(IF(G4673=3,'ANEXO RP14'!$A$53,(IF(G4673=4,'ANEXO RP14'!$A$54,(IF(G4673=5,'ANEXO RP14'!$A$55,(IF(G4673=6,'ANEXO RP14'!$A$56,(IF(G4673=7,'ANEXO RP14'!$A$57,(IF(G4673=8,'ANEXO RP14'!$A$58,(IF(G4673=9,'ANEXO RP14'!$A$59,(IF(G4673=10,'ANEXO RP14'!$A$60,(IF(G4673=11,'ANEXO RP14'!$A$61,(IF(G4673=12,'ANEXO RP14'!$A$62,(IF(G4673=13,'ANEXO RP14'!$A$63,(IF(G4673=14,'ANEXO RP14'!$A$64,(IF(G4673=15,'ANEXO RP14'!$A$65,(IF(G4673=16,'ANEXO RP14'!$A$66," ")))))))))))))))))))))))))))))))</f>
        <v xml:space="preserve"> </v>
      </c>
      <c r="I4673" s="106"/>
      <c r="J4673" s="114"/>
      <c r="K4673" s="91"/>
    </row>
    <row r="4674" spans="1:11" s="30" customFormat="1" ht="41.25" customHeight="1" thickBot="1" x14ac:dyDescent="0.3">
      <c r="A4674" s="113"/>
      <c r="B4674" s="93"/>
      <c r="C4674" s="55"/>
      <c r="D4674" s="94" t="e">
        <f>VLOOKUP($C4673:$C$5004,$C$27:$D$5004,2,0)</f>
        <v>#N/A</v>
      </c>
      <c r="E4674" s="99"/>
      <c r="F4674" s="60" t="e">
        <f>VLOOKUP($E4674:$E$5004,'PLANO DE APLICAÇÃO'!$A$5:$B$1002,2,0)</f>
        <v>#N/A</v>
      </c>
      <c r="G4674" s="28"/>
      <c r="H4674" s="29" t="str">
        <f>IF(G4674=1,'ANEXO RP14'!$A$51,(IF(G4674=2,'ANEXO RP14'!$A$52,(IF(G4674=3,'ANEXO RP14'!$A$53,(IF(G4674=4,'ANEXO RP14'!$A$54,(IF(G4674=5,'ANEXO RP14'!$A$55,(IF(G4674=6,'ANEXO RP14'!$A$56,(IF(G4674=7,'ANEXO RP14'!$A$57,(IF(G4674=8,'ANEXO RP14'!$A$58,(IF(G4674=9,'ANEXO RP14'!$A$59,(IF(G4674=10,'ANEXO RP14'!$A$60,(IF(G4674=11,'ANEXO RP14'!$A$61,(IF(G4674=12,'ANEXO RP14'!$A$62,(IF(G4674=13,'ANEXO RP14'!$A$63,(IF(G4674=14,'ANEXO RP14'!$A$64,(IF(G4674=15,'ANEXO RP14'!$A$65,(IF(G4674=16,'ANEXO RP14'!$A$66," ")))))))))))))))))))))))))))))))</f>
        <v xml:space="preserve"> </v>
      </c>
      <c r="I4674" s="106"/>
      <c r="J4674" s="114"/>
      <c r="K4674" s="91"/>
    </row>
    <row r="4675" spans="1:11" s="30" customFormat="1" ht="41.25" customHeight="1" thickBot="1" x14ac:dyDescent="0.3">
      <c r="A4675" s="113"/>
      <c r="B4675" s="93"/>
      <c r="C4675" s="55"/>
      <c r="D4675" s="94" t="e">
        <f>VLOOKUP($C4674:$C$5004,$C$27:$D$5004,2,0)</f>
        <v>#N/A</v>
      </c>
      <c r="E4675" s="99"/>
      <c r="F4675" s="60" t="e">
        <f>VLOOKUP($E4675:$E$5004,'PLANO DE APLICAÇÃO'!$A$5:$B$1002,2,0)</f>
        <v>#N/A</v>
      </c>
      <c r="G4675" s="28"/>
      <c r="H4675" s="29" t="str">
        <f>IF(G4675=1,'ANEXO RP14'!$A$51,(IF(G4675=2,'ANEXO RP14'!$A$52,(IF(G4675=3,'ANEXO RP14'!$A$53,(IF(G4675=4,'ANEXO RP14'!$A$54,(IF(G4675=5,'ANEXO RP14'!$A$55,(IF(G4675=6,'ANEXO RP14'!$A$56,(IF(G4675=7,'ANEXO RP14'!$A$57,(IF(G4675=8,'ANEXO RP14'!$A$58,(IF(G4675=9,'ANEXO RP14'!$A$59,(IF(G4675=10,'ANEXO RP14'!$A$60,(IF(G4675=11,'ANEXO RP14'!$A$61,(IF(G4675=12,'ANEXO RP14'!$A$62,(IF(G4675=13,'ANEXO RP14'!$A$63,(IF(G4675=14,'ANEXO RP14'!$A$64,(IF(G4675=15,'ANEXO RP14'!$A$65,(IF(G4675=16,'ANEXO RP14'!$A$66," ")))))))))))))))))))))))))))))))</f>
        <v xml:space="preserve"> </v>
      </c>
      <c r="I4675" s="106"/>
      <c r="J4675" s="114"/>
      <c r="K4675" s="91"/>
    </row>
    <row r="4676" spans="1:11" s="30" customFormat="1" ht="41.25" customHeight="1" thickBot="1" x14ac:dyDescent="0.3">
      <c r="A4676" s="113"/>
      <c r="B4676" s="93"/>
      <c r="C4676" s="55"/>
      <c r="D4676" s="94" t="e">
        <f>VLOOKUP($C4675:$C$5004,$C$27:$D$5004,2,0)</f>
        <v>#N/A</v>
      </c>
      <c r="E4676" s="99"/>
      <c r="F4676" s="60" t="e">
        <f>VLOOKUP($E4676:$E$5004,'PLANO DE APLICAÇÃO'!$A$5:$B$1002,2,0)</f>
        <v>#N/A</v>
      </c>
      <c r="G4676" s="28"/>
      <c r="H4676" s="29" t="str">
        <f>IF(G4676=1,'ANEXO RP14'!$A$51,(IF(G4676=2,'ANEXO RP14'!$A$52,(IF(G4676=3,'ANEXO RP14'!$A$53,(IF(G4676=4,'ANEXO RP14'!$A$54,(IF(G4676=5,'ANEXO RP14'!$A$55,(IF(G4676=6,'ANEXO RP14'!$A$56,(IF(G4676=7,'ANEXO RP14'!$A$57,(IF(G4676=8,'ANEXO RP14'!$A$58,(IF(G4676=9,'ANEXO RP14'!$A$59,(IF(G4676=10,'ANEXO RP14'!$A$60,(IF(G4676=11,'ANEXO RP14'!$A$61,(IF(G4676=12,'ANEXO RP14'!$A$62,(IF(G4676=13,'ANEXO RP14'!$A$63,(IF(G4676=14,'ANEXO RP14'!$A$64,(IF(G4676=15,'ANEXO RP14'!$A$65,(IF(G4676=16,'ANEXO RP14'!$A$66," ")))))))))))))))))))))))))))))))</f>
        <v xml:space="preserve"> </v>
      </c>
      <c r="I4676" s="106"/>
      <c r="J4676" s="114"/>
      <c r="K4676" s="91"/>
    </row>
    <row r="4677" spans="1:11" s="30" customFormat="1" ht="41.25" customHeight="1" thickBot="1" x14ac:dyDescent="0.3">
      <c r="A4677" s="113"/>
      <c r="B4677" s="93"/>
      <c r="C4677" s="55"/>
      <c r="D4677" s="94" t="e">
        <f>VLOOKUP($C4676:$C$5004,$C$27:$D$5004,2,0)</f>
        <v>#N/A</v>
      </c>
      <c r="E4677" s="99"/>
      <c r="F4677" s="60" t="e">
        <f>VLOOKUP($E4677:$E$5004,'PLANO DE APLICAÇÃO'!$A$5:$B$1002,2,0)</f>
        <v>#N/A</v>
      </c>
      <c r="G4677" s="28"/>
      <c r="H4677" s="29" t="str">
        <f>IF(G4677=1,'ANEXO RP14'!$A$51,(IF(G4677=2,'ANEXO RP14'!$A$52,(IF(G4677=3,'ANEXO RP14'!$A$53,(IF(G4677=4,'ANEXO RP14'!$A$54,(IF(G4677=5,'ANEXO RP14'!$A$55,(IF(G4677=6,'ANEXO RP14'!$A$56,(IF(G4677=7,'ANEXO RP14'!$A$57,(IF(G4677=8,'ANEXO RP14'!$A$58,(IF(G4677=9,'ANEXO RP14'!$A$59,(IF(G4677=10,'ANEXO RP14'!$A$60,(IF(G4677=11,'ANEXO RP14'!$A$61,(IF(G4677=12,'ANEXO RP14'!$A$62,(IF(G4677=13,'ANEXO RP14'!$A$63,(IF(G4677=14,'ANEXO RP14'!$A$64,(IF(G4677=15,'ANEXO RP14'!$A$65,(IF(G4677=16,'ANEXO RP14'!$A$66," ")))))))))))))))))))))))))))))))</f>
        <v xml:space="preserve"> </v>
      </c>
      <c r="I4677" s="106"/>
      <c r="J4677" s="114"/>
      <c r="K4677" s="91"/>
    </row>
    <row r="4678" spans="1:11" s="30" customFormat="1" ht="41.25" customHeight="1" thickBot="1" x14ac:dyDescent="0.3">
      <c r="A4678" s="113"/>
      <c r="B4678" s="93"/>
      <c r="C4678" s="55"/>
      <c r="D4678" s="94" t="e">
        <f>VLOOKUP($C4677:$C$5004,$C$27:$D$5004,2,0)</f>
        <v>#N/A</v>
      </c>
      <c r="E4678" s="99"/>
      <c r="F4678" s="60" t="e">
        <f>VLOOKUP($E4678:$E$5004,'PLANO DE APLICAÇÃO'!$A$5:$B$1002,2,0)</f>
        <v>#N/A</v>
      </c>
      <c r="G4678" s="28"/>
      <c r="H4678" s="29" t="str">
        <f>IF(G4678=1,'ANEXO RP14'!$A$51,(IF(G4678=2,'ANEXO RP14'!$A$52,(IF(G4678=3,'ANEXO RP14'!$A$53,(IF(G4678=4,'ANEXO RP14'!$A$54,(IF(G4678=5,'ANEXO RP14'!$A$55,(IF(G4678=6,'ANEXO RP14'!$A$56,(IF(G4678=7,'ANEXO RP14'!$A$57,(IF(G4678=8,'ANEXO RP14'!$A$58,(IF(G4678=9,'ANEXO RP14'!$A$59,(IF(G4678=10,'ANEXO RP14'!$A$60,(IF(G4678=11,'ANEXO RP14'!$A$61,(IF(G4678=12,'ANEXO RP14'!$A$62,(IF(G4678=13,'ANEXO RP14'!$A$63,(IF(G4678=14,'ANEXO RP14'!$A$64,(IF(G4678=15,'ANEXO RP14'!$A$65,(IF(G4678=16,'ANEXO RP14'!$A$66," ")))))))))))))))))))))))))))))))</f>
        <v xml:space="preserve"> </v>
      </c>
      <c r="I4678" s="106"/>
      <c r="J4678" s="114"/>
      <c r="K4678" s="91"/>
    </row>
    <row r="4679" spans="1:11" s="30" customFormat="1" ht="41.25" customHeight="1" thickBot="1" x14ac:dyDescent="0.3">
      <c r="A4679" s="113"/>
      <c r="B4679" s="93"/>
      <c r="C4679" s="55"/>
      <c r="D4679" s="94" t="e">
        <f>VLOOKUP($C4678:$C$5004,$C$27:$D$5004,2,0)</f>
        <v>#N/A</v>
      </c>
      <c r="E4679" s="99"/>
      <c r="F4679" s="60" t="e">
        <f>VLOOKUP($E4679:$E$5004,'PLANO DE APLICAÇÃO'!$A$5:$B$1002,2,0)</f>
        <v>#N/A</v>
      </c>
      <c r="G4679" s="28"/>
      <c r="H4679" s="29" t="str">
        <f>IF(G4679=1,'ANEXO RP14'!$A$51,(IF(G4679=2,'ANEXO RP14'!$A$52,(IF(G4679=3,'ANEXO RP14'!$A$53,(IF(G4679=4,'ANEXO RP14'!$A$54,(IF(G4679=5,'ANEXO RP14'!$A$55,(IF(G4679=6,'ANEXO RP14'!$A$56,(IF(G4679=7,'ANEXO RP14'!$A$57,(IF(G4679=8,'ANEXO RP14'!$A$58,(IF(G4679=9,'ANEXO RP14'!$A$59,(IF(G4679=10,'ANEXO RP14'!$A$60,(IF(G4679=11,'ANEXO RP14'!$A$61,(IF(G4679=12,'ANEXO RP14'!$A$62,(IF(G4679=13,'ANEXO RP14'!$A$63,(IF(G4679=14,'ANEXO RP14'!$A$64,(IF(G4679=15,'ANEXO RP14'!$A$65,(IF(G4679=16,'ANEXO RP14'!$A$66," ")))))))))))))))))))))))))))))))</f>
        <v xml:space="preserve"> </v>
      </c>
      <c r="I4679" s="106"/>
      <c r="J4679" s="114"/>
      <c r="K4679" s="91"/>
    </row>
    <row r="4680" spans="1:11" s="30" customFormat="1" ht="41.25" customHeight="1" thickBot="1" x14ac:dyDescent="0.3">
      <c r="A4680" s="113"/>
      <c r="B4680" s="93"/>
      <c r="C4680" s="55"/>
      <c r="D4680" s="94" t="e">
        <f>VLOOKUP($C4679:$C$5004,$C$27:$D$5004,2,0)</f>
        <v>#N/A</v>
      </c>
      <c r="E4680" s="99"/>
      <c r="F4680" s="60" t="e">
        <f>VLOOKUP($E4680:$E$5004,'PLANO DE APLICAÇÃO'!$A$5:$B$1002,2,0)</f>
        <v>#N/A</v>
      </c>
      <c r="G4680" s="28"/>
      <c r="H4680" s="29" t="str">
        <f>IF(G4680=1,'ANEXO RP14'!$A$51,(IF(G4680=2,'ANEXO RP14'!$A$52,(IF(G4680=3,'ANEXO RP14'!$A$53,(IF(G4680=4,'ANEXO RP14'!$A$54,(IF(G4680=5,'ANEXO RP14'!$A$55,(IF(G4680=6,'ANEXO RP14'!$A$56,(IF(G4680=7,'ANEXO RP14'!$A$57,(IF(G4680=8,'ANEXO RP14'!$A$58,(IF(G4680=9,'ANEXO RP14'!$A$59,(IF(G4680=10,'ANEXO RP14'!$A$60,(IF(G4680=11,'ANEXO RP14'!$A$61,(IF(G4680=12,'ANEXO RP14'!$A$62,(IF(G4680=13,'ANEXO RP14'!$A$63,(IF(G4680=14,'ANEXO RP14'!$A$64,(IF(G4680=15,'ANEXO RP14'!$A$65,(IF(G4680=16,'ANEXO RP14'!$A$66," ")))))))))))))))))))))))))))))))</f>
        <v xml:space="preserve"> </v>
      </c>
      <c r="I4680" s="106"/>
      <c r="J4680" s="114"/>
      <c r="K4680" s="91"/>
    </row>
    <row r="4681" spans="1:11" s="30" customFormat="1" ht="41.25" customHeight="1" thickBot="1" x14ac:dyDescent="0.3">
      <c r="A4681" s="113"/>
      <c r="B4681" s="93"/>
      <c r="C4681" s="55"/>
      <c r="D4681" s="94" t="e">
        <f>VLOOKUP($C4680:$C$5004,$C$27:$D$5004,2,0)</f>
        <v>#N/A</v>
      </c>
      <c r="E4681" s="99"/>
      <c r="F4681" s="60" t="e">
        <f>VLOOKUP($E4681:$E$5004,'PLANO DE APLICAÇÃO'!$A$5:$B$1002,2,0)</f>
        <v>#N/A</v>
      </c>
      <c r="G4681" s="28"/>
      <c r="H4681" s="29" t="str">
        <f>IF(G4681=1,'ANEXO RP14'!$A$51,(IF(G4681=2,'ANEXO RP14'!$A$52,(IF(G4681=3,'ANEXO RP14'!$A$53,(IF(G4681=4,'ANEXO RP14'!$A$54,(IF(G4681=5,'ANEXO RP14'!$A$55,(IF(G4681=6,'ANEXO RP14'!$A$56,(IF(G4681=7,'ANEXO RP14'!$A$57,(IF(G4681=8,'ANEXO RP14'!$A$58,(IF(G4681=9,'ANEXO RP14'!$A$59,(IF(G4681=10,'ANEXO RP14'!$A$60,(IF(G4681=11,'ANEXO RP14'!$A$61,(IF(G4681=12,'ANEXO RP14'!$A$62,(IF(G4681=13,'ANEXO RP14'!$A$63,(IF(G4681=14,'ANEXO RP14'!$A$64,(IF(G4681=15,'ANEXO RP14'!$A$65,(IF(G4681=16,'ANEXO RP14'!$A$66," ")))))))))))))))))))))))))))))))</f>
        <v xml:space="preserve"> </v>
      </c>
      <c r="I4681" s="106"/>
      <c r="J4681" s="114"/>
      <c r="K4681" s="91"/>
    </row>
    <row r="4682" spans="1:11" s="30" customFormat="1" ht="41.25" customHeight="1" thickBot="1" x14ac:dyDescent="0.3">
      <c r="A4682" s="113"/>
      <c r="B4682" s="93"/>
      <c r="C4682" s="55"/>
      <c r="D4682" s="94" t="e">
        <f>VLOOKUP($C4681:$C$5004,$C$27:$D$5004,2,0)</f>
        <v>#N/A</v>
      </c>
      <c r="E4682" s="99"/>
      <c r="F4682" s="60" t="e">
        <f>VLOOKUP($E4682:$E$5004,'PLANO DE APLICAÇÃO'!$A$5:$B$1002,2,0)</f>
        <v>#N/A</v>
      </c>
      <c r="G4682" s="28"/>
      <c r="H4682" s="29" t="str">
        <f>IF(G4682=1,'ANEXO RP14'!$A$51,(IF(G4682=2,'ANEXO RP14'!$A$52,(IF(G4682=3,'ANEXO RP14'!$A$53,(IF(G4682=4,'ANEXO RP14'!$A$54,(IF(G4682=5,'ANEXO RP14'!$A$55,(IF(G4682=6,'ANEXO RP14'!$A$56,(IF(G4682=7,'ANEXO RP14'!$A$57,(IF(G4682=8,'ANEXO RP14'!$A$58,(IF(G4682=9,'ANEXO RP14'!$A$59,(IF(G4682=10,'ANEXO RP14'!$A$60,(IF(G4682=11,'ANEXO RP14'!$A$61,(IF(G4682=12,'ANEXO RP14'!$A$62,(IF(G4682=13,'ANEXO RP14'!$A$63,(IF(G4682=14,'ANEXO RP14'!$A$64,(IF(G4682=15,'ANEXO RP14'!$A$65,(IF(G4682=16,'ANEXO RP14'!$A$66," ")))))))))))))))))))))))))))))))</f>
        <v xml:space="preserve"> </v>
      </c>
      <c r="I4682" s="106"/>
      <c r="J4682" s="114"/>
      <c r="K4682" s="91"/>
    </row>
    <row r="4683" spans="1:11" s="30" customFormat="1" ht="41.25" customHeight="1" thickBot="1" x14ac:dyDescent="0.3">
      <c r="A4683" s="113"/>
      <c r="B4683" s="93"/>
      <c r="C4683" s="55"/>
      <c r="D4683" s="94" t="e">
        <f>VLOOKUP($C4682:$C$5004,$C$27:$D$5004,2,0)</f>
        <v>#N/A</v>
      </c>
      <c r="E4683" s="99"/>
      <c r="F4683" s="60" t="e">
        <f>VLOOKUP($E4683:$E$5004,'PLANO DE APLICAÇÃO'!$A$5:$B$1002,2,0)</f>
        <v>#N/A</v>
      </c>
      <c r="G4683" s="28"/>
      <c r="H4683" s="29" t="str">
        <f>IF(G4683=1,'ANEXO RP14'!$A$51,(IF(G4683=2,'ANEXO RP14'!$A$52,(IF(G4683=3,'ANEXO RP14'!$A$53,(IF(G4683=4,'ANEXO RP14'!$A$54,(IF(G4683=5,'ANEXO RP14'!$A$55,(IF(G4683=6,'ANEXO RP14'!$A$56,(IF(G4683=7,'ANEXO RP14'!$A$57,(IF(G4683=8,'ANEXO RP14'!$A$58,(IF(G4683=9,'ANEXO RP14'!$A$59,(IF(G4683=10,'ANEXO RP14'!$A$60,(IF(G4683=11,'ANEXO RP14'!$A$61,(IF(G4683=12,'ANEXO RP14'!$A$62,(IF(G4683=13,'ANEXO RP14'!$A$63,(IF(G4683=14,'ANEXO RP14'!$A$64,(IF(G4683=15,'ANEXO RP14'!$A$65,(IF(G4683=16,'ANEXO RP14'!$A$66," ")))))))))))))))))))))))))))))))</f>
        <v xml:space="preserve"> </v>
      </c>
      <c r="I4683" s="106"/>
      <c r="J4683" s="114"/>
      <c r="K4683" s="91"/>
    </row>
    <row r="4684" spans="1:11" s="30" customFormat="1" ht="41.25" customHeight="1" thickBot="1" x14ac:dyDescent="0.3">
      <c r="A4684" s="113"/>
      <c r="B4684" s="93"/>
      <c r="C4684" s="55"/>
      <c r="D4684" s="94" t="e">
        <f>VLOOKUP($C4683:$C$5004,$C$27:$D$5004,2,0)</f>
        <v>#N/A</v>
      </c>
      <c r="E4684" s="99"/>
      <c r="F4684" s="60" t="e">
        <f>VLOOKUP($E4684:$E$5004,'PLANO DE APLICAÇÃO'!$A$5:$B$1002,2,0)</f>
        <v>#N/A</v>
      </c>
      <c r="G4684" s="28"/>
      <c r="H4684" s="29" t="str">
        <f>IF(G4684=1,'ANEXO RP14'!$A$51,(IF(G4684=2,'ANEXO RP14'!$A$52,(IF(G4684=3,'ANEXO RP14'!$A$53,(IF(G4684=4,'ANEXO RP14'!$A$54,(IF(G4684=5,'ANEXO RP14'!$A$55,(IF(G4684=6,'ANEXO RP14'!$A$56,(IF(G4684=7,'ANEXO RP14'!$A$57,(IF(G4684=8,'ANEXO RP14'!$A$58,(IF(G4684=9,'ANEXO RP14'!$A$59,(IF(G4684=10,'ANEXO RP14'!$A$60,(IF(G4684=11,'ANEXO RP14'!$A$61,(IF(G4684=12,'ANEXO RP14'!$A$62,(IF(G4684=13,'ANEXO RP14'!$A$63,(IF(G4684=14,'ANEXO RP14'!$A$64,(IF(G4684=15,'ANEXO RP14'!$A$65,(IF(G4684=16,'ANEXO RP14'!$A$66," ")))))))))))))))))))))))))))))))</f>
        <v xml:space="preserve"> </v>
      </c>
      <c r="I4684" s="106"/>
      <c r="J4684" s="114"/>
      <c r="K4684" s="91"/>
    </row>
    <row r="4685" spans="1:11" s="30" customFormat="1" ht="41.25" customHeight="1" thickBot="1" x14ac:dyDescent="0.3">
      <c r="A4685" s="113"/>
      <c r="B4685" s="93"/>
      <c r="C4685" s="55"/>
      <c r="D4685" s="94" t="e">
        <f>VLOOKUP($C4684:$C$5004,$C$27:$D$5004,2,0)</f>
        <v>#N/A</v>
      </c>
      <c r="E4685" s="99"/>
      <c r="F4685" s="60" t="e">
        <f>VLOOKUP($E4685:$E$5004,'PLANO DE APLICAÇÃO'!$A$5:$B$1002,2,0)</f>
        <v>#N/A</v>
      </c>
      <c r="G4685" s="28"/>
      <c r="H4685" s="29" t="str">
        <f>IF(G4685=1,'ANEXO RP14'!$A$51,(IF(G4685=2,'ANEXO RP14'!$A$52,(IF(G4685=3,'ANEXO RP14'!$A$53,(IF(G4685=4,'ANEXO RP14'!$A$54,(IF(G4685=5,'ANEXO RP14'!$A$55,(IF(G4685=6,'ANEXO RP14'!$A$56,(IF(G4685=7,'ANEXO RP14'!$A$57,(IF(G4685=8,'ANEXO RP14'!$A$58,(IF(G4685=9,'ANEXO RP14'!$A$59,(IF(G4685=10,'ANEXO RP14'!$A$60,(IF(G4685=11,'ANEXO RP14'!$A$61,(IF(G4685=12,'ANEXO RP14'!$A$62,(IF(G4685=13,'ANEXO RP14'!$A$63,(IF(G4685=14,'ANEXO RP14'!$A$64,(IF(G4685=15,'ANEXO RP14'!$A$65,(IF(G4685=16,'ANEXO RP14'!$A$66," ")))))))))))))))))))))))))))))))</f>
        <v xml:space="preserve"> </v>
      </c>
      <c r="I4685" s="106"/>
      <c r="J4685" s="114"/>
      <c r="K4685" s="91"/>
    </row>
    <row r="4686" spans="1:11" s="30" customFormat="1" ht="41.25" customHeight="1" thickBot="1" x14ac:dyDescent="0.3">
      <c r="A4686" s="113"/>
      <c r="B4686" s="93"/>
      <c r="C4686" s="55"/>
      <c r="D4686" s="94" t="e">
        <f>VLOOKUP($C4685:$C$5004,$C$27:$D$5004,2,0)</f>
        <v>#N/A</v>
      </c>
      <c r="E4686" s="99"/>
      <c r="F4686" s="60" t="e">
        <f>VLOOKUP($E4686:$E$5004,'PLANO DE APLICAÇÃO'!$A$5:$B$1002,2,0)</f>
        <v>#N/A</v>
      </c>
      <c r="G4686" s="28"/>
      <c r="H4686" s="29" t="str">
        <f>IF(G4686=1,'ANEXO RP14'!$A$51,(IF(G4686=2,'ANEXO RP14'!$A$52,(IF(G4686=3,'ANEXO RP14'!$A$53,(IF(G4686=4,'ANEXO RP14'!$A$54,(IF(G4686=5,'ANEXO RP14'!$A$55,(IF(G4686=6,'ANEXO RP14'!$A$56,(IF(G4686=7,'ANEXO RP14'!$A$57,(IF(G4686=8,'ANEXO RP14'!$A$58,(IF(G4686=9,'ANEXO RP14'!$A$59,(IF(G4686=10,'ANEXO RP14'!$A$60,(IF(G4686=11,'ANEXO RP14'!$A$61,(IF(G4686=12,'ANEXO RP14'!$A$62,(IF(G4686=13,'ANEXO RP14'!$A$63,(IF(G4686=14,'ANEXO RP14'!$A$64,(IF(G4686=15,'ANEXO RP14'!$A$65,(IF(G4686=16,'ANEXO RP14'!$A$66," ")))))))))))))))))))))))))))))))</f>
        <v xml:space="preserve"> </v>
      </c>
      <c r="I4686" s="106"/>
      <c r="J4686" s="114"/>
      <c r="K4686" s="91"/>
    </row>
    <row r="4687" spans="1:11" s="30" customFormat="1" ht="41.25" customHeight="1" thickBot="1" x14ac:dyDescent="0.3">
      <c r="A4687" s="113"/>
      <c r="B4687" s="93"/>
      <c r="C4687" s="55"/>
      <c r="D4687" s="94" t="e">
        <f>VLOOKUP($C4686:$C$5004,$C$27:$D$5004,2,0)</f>
        <v>#N/A</v>
      </c>
      <c r="E4687" s="99"/>
      <c r="F4687" s="60" t="e">
        <f>VLOOKUP($E4687:$E$5004,'PLANO DE APLICAÇÃO'!$A$5:$B$1002,2,0)</f>
        <v>#N/A</v>
      </c>
      <c r="G4687" s="28"/>
      <c r="H4687" s="29" t="str">
        <f>IF(G4687=1,'ANEXO RP14'!$A$51,(IF(G4687=2,'ANEXO RP14'!$A$52,(IF(G4687=3,'ANEXO RP14'!$A$53,(IF(G4687=4,'ANEXO RP14'!$A$54,(IF(G4687=5,'ANEXO RP14'!$A$55,(IF(G4687=6,'ANEXO RP14'!$A$56,(IF(G4687=7,'ANEXO RP14'!$A$57,(IF(G4687=8,'ANEXO RP14'!$A$58,(IF(G4687=9,'ANEXO RP14'!$A$59,(IF(G4687=10,'ANEXO RP14'!$A$60,(IF(G4687=11,'ANEXO RP14'!$A$61,(IF(G4687=12,'ANEXO RP14'!$A$62,(IF(G4687=13,'ANEXO RP14'!$A$63,(IF(G4687=14,'ANEXO RP14'!$A$64,(IF(G4687=15,'ANEXO RP14'!$A$65,(IF(G4687=16,'ANEXO RP14'!$A$66," ")))))))))))))))))))))))))))))))</f>
        <v xml:space="preserve"> </v>
      </c>
      <c r="I4687" s="106"/>
      <c r="J4687" s="114"/>
      <c r="K4687" s="91"/>
    </row>
    <row r="4688" spans="1:11" s="30" customFormat="1" ht="41.25" customHeight="1" thickBot="1" x14ac:dyDescent="0.3">
      <c r="A4688" s="113"/>
      <c r="B4688" s="93"/>
      <c r="C4688" s="55"/>
      <c r="D4688" s="94" t="e">
        <f>VLOOKUP($C4687:$C$5004,$C$27:$D$5004,2,0)</f>
        <v>#N/A</v>
      </c>
      <c r="E4688" s="99"/>
      <c r="F4688" s="60" t="e">
        <f>VLOOKUP($E4688:$E$5004,'PLANO DE APLICAÇÃO'!$A$5:$B$1002,2,0)</f>
        <v>#N/A</v>
      </c>
      <c r="G4688" s="28"/>
      <c r="H4688" s="29" t="str">
        <f>IF(G4688=1,'ANEXO RP14'!$A$51,(IF(G4688=2,'ANEXO RP14'!$A$52,(IF(G4688=3,'ANEXO RP14'!$A$53,(IF(G4688=4,'ANEXO RP14'!$A$54,(IF(G4688=5,'ANEXO RP14'!$A$55,(IF(G4688=6,'ANEXO RP14'!$A$56,(IF(G4688=7,'ANEXO RP14'!$A$57,(IF(G4688=8,'ANEXO RP14'!$A$58,(IF(G4688=9,'ANEXO RP14'!$A$59,(IF(G4688=10,'ANEXO RP14'!$A$60,(IF(G4688=11,'ANEXO RP14'!$A$61,(IF(G4688=12,'ANEXO RP14'!$A$62,(IF(G4688=13,'ANEXO RP14'!$A$63,(IF(G4688=14,'ANEXO RP14'!$A$64,(IF(G4688=15,'ANEXO RP14'!$A$65,(IF(G4688=16,'ANEXO RP14'!$A$66," ")))))))))))))))))))))))))))))))</f>
        <v xml:space="preserve"> </v>
      </c>
      <c r="I4688" s="106"/>
      <c r="J4688" s="114"/>
      <c r="K4688" s="91"/>
    </row>
    <row r="4689" spans="1:11" s="30" customFormat="1" ht="41.25" customHeight="1" thickBot="1" x14ac:dyDescent="0.3">
      <c r="A4689" s="113"/>
      <c r="B4689" s="93"/>
      <c r="C4689" s="55"/>
      <c r="D4689" s="94" t="e">
        <f>VLOOKUP($C4688:$C$5004,$C$27:$D$5004,2,0)</f>
        <v>#N/A</v>
      </c>
      <c r="E4689" s="99"/>
      <c r="F4689" s="60" t="e">
        <f>VLOOKUP($E4689:$E$5004,'PLANO DE APLICAÇÃO'!$A$5:$B$1002,2,0)</f>
        <v>#N/A</v>
      </c>
      <c r="G4689" s="28"/>
      <c r="H4689" s="29" t="str">
        <f>IF(G4689=1,'ANEXO RP14'!$A$51,(IF(G4689=2,'ANEXO RP14'!$A$52,(IF(G4689=3,'ANEXO RP14'!$A$53,(IF(G4689=4,'ANEXO RP14'!$A$54,(IF(G4689=5,'ANEXO RP14'!$A$55,(IF(G4689=6,'ANEXO RP14'!$A$56,(IF(G4689=7,'ANEXO RP14'!$A$57,(IF(G4689=8,'ANEXO RP14'!$A$58,(IF(G4689=9,'ANEXO RP14'!$A$59,(IF(G4689=10,'ANEXO RP14'!$A$60,(IF(G4689=11,'ANEXO RP14'!$A$61,(IF(G4689=12,'ANEXO RP14'!$A$62,(IF(G4689=13,'ANEXO RP14'!$A$63,(IF(G4689=14,'ANEXO RP14'!$A$64,(IF(G4689=15,'ANEXO RP14'!$A$65,(IF(G4689=16,'ANEXO RP14'!$A$66," ")))))))))))))))))))))))))))))))</f>
        <v xml:space="preserve"> </v>
      </c>
      <c r="I4689" s="106"/>
      <c r="J4689" s="114"/>
      <c r="K4689" s="91"/>
    </row>
    <row r="4690" spans="1:11" s="30" customFormat="1" ht="41.25" customHeight="1" thickBot="1" x14ac:dyDescent="0.3">
      <c r="A4690" s="113"/>
      <c r="B4690" s="93"/>
      <c r="C4690" s="55"/>
      <c r="D4690" s="94" t="e">
        <f>VLOOKUP($C4689:$C$5004,$C$27:$D$5004,2,0)</f>
        <v>#N/A</v>
      </c>
      <c r="E4690" s="99"/>
      <c r="F4690" s="60" t="e">
        <f>VLOOKUP($E4690:$E$5004,'PLANO DE APLICAÇÃO'!$A$5:$B$1002,2,0)</f>
        <v>#N/A</v>
      </c>
      <c r="G4690" s="28"/>
      <c r="H4690" s="29" t="str">
        <f>IF(G4690=1,'ANEXO RP14'!$A$51,(IF(G4690=2,'ANEXO RP14'!$A$52,(IF(G4690=3,'ANEXO RP14'!$A$53,(IF(G4690=4,'ANEXO RP14'!$A$54,(IF(G4690=5,'ANEXO RP14'!$A$55,(IF(G4690=6,'ANEXO RP14'!$A$56,(IF(G4690=7,'ANEXO RP14'!$A$57,(IF(G4690=8,'ANEXO RP14'!$A$58,(IF(G4690=9,'ANEXO RP14'!$A$59,(IF(G4690=10,'ANEXO RP14'!$A$60,(IF(G4690=11,'ANEXO RP14'!$A$61,(IF(G4690=12,'ANEXO RP14'!$A$62,(IF(G4690=13,'ANEXO RP14'!$A$63,(IF(G4690=14,'ANEXO RP14'!$A$64,(IF(G4690=15,'ANEXO RP14'!$A$65,(IF(G4690=16,'ANEXO RP14'!$A$66," ")))))))))))))))))))))))))))))))</f>
        <v xml:space="preserve"> </v>
      </c>
      <c r="I4690" s="106"/>
      <c r="J4690" s="114"/>
      <c r="K4690" s="91"/>
    </row>
    <row r="4691" spans="1:11" s="30" customFormat="1" ht="41.25" customHeight="1" thickBot="1" x14ac:dyDescent="0.3">
      <c r="A4691" s="113"/>
      <c r="B4691" s="93"/>
      <c r="C4691" s="55"/>
      <c r="D4691" s="94" t="e">
        <f>VLOOKUP($C4690:$C$5004,$C$27:$D$5004,2,0)</f>
        <v>#N/A</v>
      </c>
      <c r="E4691" s="99"/>
      <c r="F4691" s="60" t="e">
        <f>VLOOKUP($E4691:$E$5004,'PLANO DE APLICAÇÃO'!$A$5:$B$1002,2,0)</f>
        <v>#N/A</v>
      </c>
      <c r="G4691" s="28"/>
      <c r="H4691" s="29" t="str">
        <f>IF(G4691=1,'ANEXO RP14'!$A$51,(IF(G4691=2,'ANEXO RP14'!$A$52,(IF(G4691=3,'ANEXO RP14'!$A$53,(IF(G4691=4,'ANEXO RP14'!$A$54,(IF(G4691=5,'ANEXO RP14'!$A$55,(IF(G4691=6,'ANEXO RP14'!$A$56,(IF(G4691=7,'ANEXO RP14'!$A$57,(IF(G4691=8,'ANEXO RP14'!$A$58,(IF(G4691=9,'ANEXO RP14'!$A$59,(IF(G4691=10,'ANEXO RP14'!$A$60,(IF(G4691=11,'ANEXO RP14'!$A$61,(IF(G4691=12,'ANEXO RP14'!$A$62,(IF(G4691=13,'ANEXO RP14'!$A$63,(IF(G4691=14,'ANEXO RP14'!$A$64,(IF(G4691=15,'ANEXO RP14'!$A$65,(IF(G4691=16,'ANEXO RP14'!$A$66," ")))))))))))))))))))))))))))))))</f>
        <v xml:space="preserve"> </v>
      </c>
      <c r="I4691" s="106"/>
      <c r="J4691" s="114"/>
      <c r="K4691" s="91"/>
    </row>
    <row r="4692" spans="1:11" s="30" customFormat="1" ht="41.25" customHeight="1" thickBot="1" x14ac:dyDescent="0.3">
      <c r="A4692" s="113"/>
      <c r="B4692" s="93"/>
      <c r="C4692" s="55"/>
      <c r="D4692" s="94" t="e">
        <f>VLOOKUP($C4691:$C$5004,$C$27:$D$5004,2,0)</f>
        <v>#N/A</v>
      </c>
      <c r="E4692" s="99"/>
      <c r="F4692" s="60" t="e">
        <f>VLOOKUP($E4692:$E$5004,'PLANO DE APLICAÇÃO'!$A$5:$B$1002,2,0)</f>
        <v>#N/A</v>
      </c>
      <c r="G4692" s="28"/>
      <c r="H4692" s="29" t="str">
        <f>IF(G4692=1,'ANEXO RP14'!$A$51,(IF(G4692=2,'ANEXO RP14'!$A$52,(IF(G4692=3,'ANEXO RP14'!$A$53,(IF(G4692=4,'ANEXO RP14'!$A$54,(IF(G4692=5,'ANEXO RP14'!$A$55,(IF(G4692=6,'ANEXO RP14'!$A$56,(IF(G4692=7,'ANEXO RP14'!$A$57,(IF(G4692=8,'ANEXO RP14'!$A$58,(IF(G4692=9,'ANEXO RP14'!$A$59,(IF(G4692=10,'ANEXO RP14'!$A$60,(IF(G4692=11,'ANEXO RP14'!$A$61,(IF(G4692=12,'ANEXO RP14'!$A$62,(IF(G4692=13,'ANEXO RP14'!$A$63,(IF(G4692=14,'ANEXO RP14'!$A$64,(IF(G4692=15,'ANEXO RP14'!$A$65,(IF(G4692=16,'ANEXO RP14'!$A$66," ")))))))))))))))))))))))))))))))</f>
        <v xml:space="preserve"> </v>
      </c>
      <c r="I4692" s="106"/>
      <c r="J4692" s="114"/>
      <c r="K4692" s="91"/>
    </row>
    <row r="4693" spans="1:11" s="30" customFormat="1" ht="41.25" customHeight="1" thickBot="1" x14ac:dyDescent="0.3">
      <c r="A4693" s="113"/>
      <c r="B4693" s="93"/>
      <c r="C4693" s="55"/>
      <c r="D4693" s="94" t="e">
        <f>VLOOKUP($C4692:$C$5004,$C$27:$D$5004,2,0)</f>
        <v>#N/A</v>
      </c>
      <c r="E4693" s="99"/>
      <c r="F4693" s="60" t="e">
        <f>VLOOKUP($E4693:$E$5004,'PLANO DE APLICAÇÃO'!$A$5:$B$1002,2,0)</f>
        <v>#N/A</v>
      </c>
      <c r="G4693" s="28"/>
      <c r="H4693" s="29" t="str">
        <f>IF(G4693=1,'ANEXO RP14'!$A$51,(IF(G4693=2,'ANEXO RP14'!$A$52,(IF(G4693=3,'ANEXO RP14'!$A$53,(IF(G4693=4,'ANEXO RP14'!$A$54,(IF(G4693=5,'ANEXO RP14'!$A$55,(IF(G4693=6,'ANEXO RP14'!$A$56,(IF(G4693=7,'ANEXO RP14'!$A$57,(IF(G4693=8,'ANEXO RP14'!$A$58,(IF(G4693=9,'ANEXO RP14'!$A$59,(IF(G4693=10,'ANEXO RP14'!$A$60,(IF(G4693=11,'ANEXO RP14'!$A$61,(IF(G4693=12,'ANEXO RP14'!$A$62,(IF(G4693=13,'ANEXO RP14'!$A$63,(IF(G4693=14,'ANEXO RP14'!$A$64,(IF(G4693=15,'ANEXO RP14'!$A$65,(IF(G4693=16,'ANEXO RP14'!$A$66," ")))))))))))))))))))))))))))))))</f>
        <v xml:space="preserve"> </v>
      </c>
      <c r="I4693" s="106"/>
      <c r="J4693" s="114"/>
      <c r="K4693" s="91"/>
    </row>
    <row r="4694" spans="1:11" s="30" customFormat="1" ht="41.25" customHeight="1" thickBot="1" x14ac:dyDescent="0.3">
      <c r="A4694" s="113"/>
      <c r="B4694" s="93"/>
      <c r="C4694" s="55"/>
      <c r="D4694" s="94" t="e">
        <f>VLOOKUP($C4693:$C$5004,$C$27:$D$5004,2,0)</f>
        <v>#N/A</v>
      </c>
      <c r="E4694" s="99"/>
      <c r="F4694" s="60" t="e">
        <f>VLOOKUP($E4694:$E$5004,'PLANO DE APLICAÇÃO'!$A$5:$B$1002,2,0)</f>
        <v>#N/A</v>
      </c>
      <c r="G4694" s="28"/>
      <c r="H4694" s="29" t="str">
        <f>IF(G4694=1,'ANEXO RP14'!$A$51,(IF(G4694=2,'ANEXO RP14'!$A$52,(IF(G4694=3,'ANEXO RP14'!$A$53,(IF(G4694=4,'ANEXO RP14'!$A$54,(IF(G4694=5,'ANEXO RP14'!$A$55,(IF(G4694=6,'ANEXO RP14'!$A$56,(IF(G4694=7,'ANEXO RP14'!$A$57,(IF(G4694=8,'ANEXO RP14'!$A$58,(IF(G4694=9,'ANEXO RP14'!$A$59,(IF(G4694=10,'ANEXO RP14'!$A$60,(IF(G4694=11,'ANEXO RP14'!$A$61,(IF(G4694=12,'ANEXO RP14'!$A$62,(IF(G4694=13,'ANEXO RP14'!$A$63,(IF(G4694=14,'ANEXO RP14'!$A$64,(IF(G4694=15,'ANEXO RP14'!$A$65,(IF(G4694=16,'ANEXO RP14'!$A$66," ")))))))))))))))))))))))))))))))</f>
        <v xml:space="preserve"> </v>
      </c>
      <c r="I4694" s="106"/>
      <c r="J4694" s="114"/>
      <c r="K4694" s="91"/>
    </row>
    <row r="4695" spans="1:11" s="30" customFormat="1" ht="41.25" customHeight="1" thickBot="1" x14ac:dyDescent="0.3">
      <c r="A4695" s="113"/>
      <c r="B4695" s="93"/>
      <c r="C4695" s="55"/>
      <c r="D4695" s="94" t="e">
        <f>VLOOKUP($C4694:$C$5004,$C$27:$D$5004,2,0)</f>
        <v>#N/A</v>
      </c>
      <c r="E4695" s="99"/>
      <c r="F4695" s="60" t="e">
        <f>VLOOKUP($E4695:$E$5004,'PLANO DE APLICAÇÃO'!$A$5:$B$1002,2,0)</f>
        <v>#N/A</v>
      </c>
      <c r="G4695" s="28"/>
      <c r="H4695" s="29" t="str">
        <f>IF(G4695=1,'ANEXO RP14'!$A$51,(IF(G4695=2,'ANEXO RP14'!$A$52,(IF(G4695=3,'ANEXO RP14'!$A$53,(IF(G4695=4,'ANEXO RP14'!$A$54,(IF(G4695=5,'ANEXO RP14'!$A$55,(IF(G4695=6,'ANEXO RP14'!$A$56,(IF(G4695=7,'ANEXO RP14'!$A$57,(IF(G4695=8,'ANEXO RP14'!$A$58,(IF(G4695=9,'ANEXO RP14'!$A$59,(IF(G4695=10,'ANEXO RP14'!$A$60,(IF(G4695=11,'ANEXO RP14'!$A$61,(IF(G4695=12,'ANEXO RP14'!$A$62,(IF(G4695=13,'ANEXO RP14'!$A$63,(IF(G4695=14,'ANEXO RP14'!$A$64,(IF(G4695=15,'ANEXO RP14'!$A$65,(IF(G4695=16,'ANEXO RP14'!$A$66," ")))))))))))))))))))))))))))))))</f>
        <v xml:space="preserve"> </v>
      </c>
      <c r="I4695" s="106"/>
      <c r="J4695" s="114"/>
      <c r="K4695" s="91"/>
    </row>
    <row r="4696" spans="1:11" s="30" customFormat="1" ht="41.25" customHeight="1" thickBot="1" x14ac:dyDescent="0.3">
      <c r="A4696" s="113"/>
      <c r="B4696" s="93"/>
      <c r="C4696" s="55"/>
      <c r="D4696" s="94" t="e">
        <f>VLOOKUP($C4695:$C$5004,$C$27:$D$5004,2,0)</f>
        <v>#N/A</v>
      </c>
      <c r="E4696" s="99"/>
      <c r="F4696" s="60" t="e">
        <f>VLOOKUP($E4696:$E$5004,'PLANO DE APLICAÇÃO'!$A$5:$B$1002,2,0)</f>
        <v>#N/A</v>
      </c>
      <c r="G4696" s="28"/>
      <c r="H4696" s="29" t="str">
        <f>IF(G4696=1,'ANEXO RP14'!$A$51,(IF(G4696=2,'ANEXO RP14'!$A$52,(IF(G4696=3,'ANEXO RP14'!$A$53,(IF(G4696=4,'ANEXO RP14'!$A$54,(IF(G4696=5,'ANEXO RP14'!$A$55,(IF(G4696=6,'ANEXO RP14'!$A$56,(IF(G4696=7,'ANEXO RP14'!$A$57,(IF(G4696=8,'ANEXO RP14'!$A$58,(IF(G4696=9,'ANEXO RP14'!$A$59,(IF(G4696=10,'ANEXO RP14'!$A$60,(IF(G4696=11,'ANEXO RP14'!$A$61,(IF(G4696=12,'ANEXO RP14'!$A$62,(IF(G4696=13,'ANEXO RP14'!$A$63,(IF(G4696=14,'ANEXO RP14'!$A$64,(IF(G4696=15,'ANEXO RP14'!$A$65,(IF(G4696=16,'ANEXO RP14'!$A$66," ")))))))))))))))))))))))))))))))</f>
        <v xml:space="preserve"> </v>
      </c>
      <c r="I4696" s="106"/>
      <c r="J4696" s="114"/>
      <c r="K4696" s="91"/>
    </row>
    <row r="4697" spans="1:11" s="30" customFormat="1" ht="41.25" customHeight="1" thickBot="1" x14ac:dyDescent="0.3">
      <c r="A4697" s="113"/>
      <c r="B4697" s="93"/>
      <c r="C4697" s="55"/>
      <c r="D4697" s="94" t="e">
        <f>VLOOKUP($C4696:$C$5004,$C$27:$D$5004,2,0)</f>
        <v>#N/A</v>
      </c>
      <c r="E4697" s="99"/>
      <c r="F4697" s="60" t="e">
        <f>VLOOKUP($E4697:$E$5004,'PLANO DE APLICAÇÃO'!$A$5:$B$1002,2,0)</f>
        <v>#N/A</v>
      </c>
      <c r="G4697" s="28"/>
      <c r="H4697" s="29" t="str">
        <f>IF(G4697=1,'ANEXO RP14'!$A$51,(IF(G4697=2,'ANEXO RP14'!$A$52,(IF(G4697=3,'ANEXO RP14'!$A$53,(IF(G4697=4,'ANEXO RP14'!$A$54,(IF(G4697=5,'ANEXO RP14'!$A$55,(IF(G4697=6,'ANEXO RP14'!$A$56,(IF(G4697=7,'ANEXO RP14'!$A$57,(IF(G4697=8,'ANEXO RP14'!$A$58,(IF(G4697=9,'ANEXO RP14'!$A$59,(IF(G4697=10,'ANEXO RP14'!$A$60,(IF(G4697=11,'ANEXO RP14'!$A$61,(IF(G4697=12,'ANEXO RP14'!$A$62,(IF(G4697=13,'ANEXO RP14'!$A$63,(IF(G4697=14,'ANEXO RP14'!$A$64,(IF(G4697=15,'ANEXO RP14'!$A$65,(IF(G4697=16,'ANEXO RP14'!$A$66," ")))))))))))))))))))))))))))))))</f>
        <v xml:space="preserve"> </v>
      </c>
      <c r="I4697" s="106"/>
      <c r="J4697" s="114"/>
      <c r="K4697" s="91"/>
    </row>
    <row r="4698" spans="1:11" s="30" customFormat="1" ht="41.25" customHeight="1" thickBot="1" x14ac:dyDescent="0.3">
      <c r="A4698" s="113"/>
      <c r="B4698" s="93"/>
      <c r="C4698" s="55"/>
      <c r="D4698" s="94" t="e">
        <f>VLOOKUP($C4697:$C$5004,$C$27:$D$5004,2,0)</f>
        <v>#N/A</v>
      </c>
      <c r="E4698" s="99"/>
      <c r="F4698" s="60" t="e">
        <f>VLOOKUP($E4698:$E$5004,'PLANO DE APLICAÇÃO'!$A$5:$B$1002,2,0)</f>
        <v>#N/A</v>
      </c>
      <c r="G4698" s="28"/>
      <c r="H4698" s="29" t="str">
        <f>IF(G4698=1,'ANEXO RP14'!$A$51,(IF(G4698=2,'ANEXO RP14'!$A$52,(IF(G4698=3,'ANEXO RP14'!$A$53,(IF(G4698=4,'ANEXO RP14'!$A$54,(IF(G4698=5,'ANEXO RP14'!$A$55,(IF(G4698=6,'ANEXO RP14'!$A$56,(IF(G4698=7,'ANEXO RP14'!$A$57,(IF(G4698=8,'ANEXO RP14'!$A$58,(IF(G4698=9,'ANEXO RP14'!$A$59,(IF(G4698=10,'ANEXO RP14'!$A$60,(IF(G4698=11,'ANEXO RP14'!$A$61,(IF(G4698=12,'ANEXO RP14'!$A$62,(IF(G4698=13,'ANEXO RP14'!$A$63,(IF(G4698=14,'ANEXO RP14'!$A$64,(IF(G4698=15,'ANEXO RP14'!$A$65,(IF(G4698=16,'ANEXO RP14'!$A$66," ")))))))))))))))))))))))))))))))</f>
        <v xml:space="preserve"> </v>
      </c>
      <c r="I4698" s="106"/>
      <c r="J4698" s="114"/>
      <c r="K4698" s="91"/>
    </row>
    <row r="4699" spans="1:11" s="30" customFormat="1" ht="41.25" customHeight="1" thickBot="1" x14ac:dyDescent="0.3">
      <c r="A4699" s="113"/>
      <c r="B4699" s="93"/>
      <c r="C4699" s="55"/>
      <c r="D4699" s="94" t="e">
        <f>VLOOKUP($C4698:$C$5004,$C$27:$D$5004,2,0)</f>
        <v>#N/A</v>
      </c>
      <c r="E4699" s="99"/>
      <c r="F4699" s="60" t="e">
        <f>VLOOKUP($E4699:$E$5004,'PLANO DE APLICAÇÃO'!$A$5:$B$1002,2,0)</f>
        <v>#N/A</v>
      </c>
      <c r="G4699" s="28"/>
      <c r="H4699" s="29" t="str">
        <f>IF(G4699=1,'ANEXO RP14'!$A$51,(IF(G4699=2,'ANEXO RP14'!$A$52,(IF(G4699=3,'ANEXO RP14'!$A$53,(IF(G4699=4,'ANEXO RP14'!$A$54,(IF(G4699=5,'ANEXO RP14'!$A$55,(IF(G4699=6,'ANEXO RP14'!$A$56,(IF(G4699=7,'ANEXO RP14'!$A$57,(IF(G4699=8,'ANEXO RP14'!$A$58,(IF(G4699=9,'ANEXO RP14'!$A$59,(IF(G4699=10,'ANEXO RP14'!$A$60,(IF(G4699=11,'ANEXO RP14'!$A$61,(IF(G4699=12,'ANEXO RP14'!$A$62,(IF(G4699=13,'ANEXO RP14'!$A$63,(IF(G4699=14,'ANEXO RP14'!$A$64,(IF(G4699=15,'ANEXO RP14'!$A$65,(IF(G4699=16,'ANEXO RP14'!$A$66," ")))))))))))))))))))))))))))))))</f>
        <v xml:space="preserve"> </v>
      </c>
      <c r="I4699" s="106"/>
      <c r="J4699" s="114"/>
      <c r="K4699" s="91"/>
    </row>
    <row r="4700" spans="1:11" s="30" customFormat="1" ht="41.25" customHeight="1" thickBot="1" x14ac:dyDescent="0.3">
      <c r="A4700" s="113"/>
      <c r="B4700" s="93"/>
      <c r="C4700" s="55"/>
      <c r="D4700" s="94" t="e">
        <f>VLOOKUP($C4699:$C$5004,$C$27:$D$5004,2,0)</f>
        <v>#N/A</v>
      </c>
      <c r="E4700" s="99"/>
      <c r="F4700" s="60" t="e">
        <f>VLOOKUP($E4700:$E$5004,'PLANO DE APLICAÇÃO'!$A$5:$B$1002,2,0)</f>
        <v>#N/A</v>
      </c>
      <c r="G4700" s="28"/>
      <c r="H4700" s="29" t="str">
        <f>IF(G4700=1,'ANEXO RP14'!$A$51,(IF(G4700=2,'ANEXO RP14'!$A$52,(IF(G4700=3,'ANEXO RP14'!$A$53,(IF(G4700=4,'ANEXO RP14'!$A$54,(IF(G4700=5,'ANEXO RP14'!$A$55,(IF(G4700=6,'ANEXO RP14'!$A$56,(IF(G4700=7,'ANEXO RP14'!$A$57,(IF(G4700=8,'ANEXO RP14'!$A$58,(IF(G4700=9,'ANEXO RP14'!$A$59,(IF(G4700=10,'ANEXO RP14'!$A$60,(IF(G4700=11,'ANEXO RP14'!$A$61,(IF(G4700=12,'ANEXO RP14'!$A$62,(IF(G4700=13,'ANEXO RP14'!$A$63,(IF(G4700=14,'ANEXO RP14'!$A$64,(IF(G4700=15,'ANEXO RP14'!$A$65,(IF(G4700=16,'ANEXO RP14'!$A$66," ")))))))))))))))))))))))))))))))</f>
        <v xml:space="preserve"> </v>
      </c>
      <c r="I4700" s="106"/>
      <c r="J4700" s="114"/>
      <c r="K4700" s="91"/>
    </row>
    <row r="4701" spans="1:11" s="30" customFormat="1" ht="41.25" customHeight="1" thickBot="1" x14ac:dyDescent="0.3">
      <c r="A4701" s="113"/>
      <c r="B4701" s="93"/>
      <c r="C4701" s="55"/>
      <c r="D4701" s="94" t="e">
        <f>VLOOKUP($C4700:$C$5004,$C$27:$D$5004,2,0)</f>
        <v>#N/A</v>
      </c>
      <c r="E4701" s="99"/>
      <c r="F4701" s="60" t="e">
        <f>VLOOKUP($E4701:$E$5004,'PLANO DE APLICAÇÃO'!$A$5:$B$1002,2,0)</f>
        <v>#N/A</v>
      </c>
      <c r="G4701" s="28"/>
      <c r="H4701" s="29" t="str">
        <f>IF(G4701=1,'ANEXO RP14'!$A$51,(IF(G4701=2,'ANEXO RP14'!$A$52,(IF(G4701=3,'ANEXO RP14'!$A$53,(IF(G4701=4,'ANEXO RP14'!$A$54,(IF(G4701=5,'ANEXO RP14'!$A$55,(IF(G4701=6,'ANEXO RP14'!$A$56,(IF(G4701=7,'ANEXO RP14'!$A$57,(IF(G4701=8,'ANEXO RP14'!$A$58,(IF(G4701=9,'ANEXO RP14'!$A$59,(IF(G4701=10,'ANEXO RP14'!$A$60,(IF(G4701=11,'ANEXO RP14'!$A$61,(IF(G4701=12,'ANEXO RP14'!$A$62,(IF(G4701=13,'ANEXO RP14'!$A$63,(IF(G4701=14,'ANEXO RP14'!$A$64,(IF(G4701=15,'ANEXO RP14'!$A$65,(IF(G4701=16,'ANEXO RP14'!$A$66," ")))))))))))))))))))))))))))))))</f>
        <v xml:space="preserve"> </v>
      </c>
      <c r="I4701" s="106"/>
      <c r="J4701" s="114"/>
      <c r="K4701" s="91"/>
    </row>
    <row r="4702" spans="1:11" s="30" customFormat="1" ht="41.25" customHeight="1" thickBot="1" x14ac:dyDescent="0.3">
      <c r="A4702" s="113"/>
      <c r="B4702" s="93"/>
      <c r="C4702" s="55"/>
      <c r="D4702" s="94" t="e">
        <f>VLOOKUP($C4701:$C$5004,$C$27:$D$5004,2,0)</f>
        <v>#N/A</v>
      </c>
      <c r="E4702" s="99"/>
      <c r="F4702" s="60" t="e">
        <f>VLOOKUP($E4702:$E$5004,'PLANO DE APLICAÇÃO'!$A$5:$B$1002,2,0)</f>
        <v>#N/A</v>
      </c>
      <c r="G4702" s="28"/>
      <c r="H4702" s="29" t="str">
        <f>IF(G4702=1,'ANEXO RP14'!$A$51,(IF(G4702=2,'ANEXO RP14'!$A$52,(IF(G4702=3,'ANEXO RP14'!$A$53,(IF(G4702=4,'ANEXO RP14'!$A$54,(IF(G4702=5,'ANEXO RP14'!$A$55,(IF(G4702=6,'ANEXO RP14'!$A$56,(IF(G4702=7,'ANEXO RP14'!$A$57,(IF(G4702=8,'ANEXO RP14'!$A$58,(IF(G4702=9,'ANEXO RP14'!$A$59,(IF(G4702=10,'ANEXO RP14'!$A$60,(IF(G4702=11,'ANEXO RP14'!$A$61,(IF(G4702=12,'ANEXO RP14'!$A$62,(IF(G4702=13,'ANEXO RP14'!$A$63,(IF(G4702=14,'ANEXO RP14'!$A$64,(IF(G4702=15,'ANEXO RP14'!$A$65,(IF(G4702=16,'ANEXO RP14'!$A$66," ")))))))))))))))))))))))))))))))</f>
        <v xml:space="preserve"> </v>
      </c>
      <c r="I4702" s="106"/>
      <c r="J4702" s="114"/>
      <c r="K4702" s="91"/>
    </row>
    <row r="4703" spans="1:11" s="30" customFormat="1" ht="41.25" customHeight="1" thickBot="1" x14ac:dyDescent="0.3">
      <c r="A4703" s="113"/>
      <c r="B4703" s="93"/>
      <c r="C4703" s="55"/>
      <c r="D4703" s="94" t="e">
        <f>VLOOKUP($C4702:$C$5004,$C$27:$D$5004,2,0)</f>
        <v>#N/A</v>
      </c>
      <c r="E4703" s="99"/>
      <c r="F4703" s="60" t="e">
        <f>VLOOKUP($E4703:$E$5004,'PLANO DE APLICAÇÃO'!$A$5:$B$1002,2,0)</f>
        <v>#N/A</v>
      </c>
      <c r="G4703" s="28"/>
      <c r="H4703" s="29" t="str">
        <f>IF(G4703=1,'ANEXO RP14'!$A$51,(IF(G4703=2,'ANEXO RP14'!$A$52,(IF(G4703=3,'ANEXO RP14'!$A$53,(IF(G4703=4,'ANEXO RP14'!$A$54,(IF(G4703=5,'ANEXO RP14'!$A$55,(IF(G4703=6,'ANEXO RP14'!$A$56,(IF(G4703=7,'ANEXO RP14'!$A$57,(IF(G4703=8,'ANEXO RP14'!$A$58,(IF(G4703=9,'ANEXO RP14'!$A$59,(IF(G4703=10,'ANEXO RP14'!$A$60,(IF(G4703=11,'ANEXO RP14'!$A$61,(IF(G4703=12,'ANEXO RP14'!$A$62,(IF(G4703=13,'ANEXO RP14'!$A$63,(IF(G4703=14,'ANEXO RP14'!$A$64,(IF(G4703=15,'ANEXO RP14'!$A$65,(IF(G4703=16,'ANEXO RP14'!$A$66," ")))))))))))))))))))))))))))))))</f>
        <v xml:space="preserve"> </v>
      </c>
      <c r="I4703" s="106"/>
      <c r="J4703" s="114"/>
      <c r="K4703" s="91"/>
    </row>
    <row r="4704" spans="1:11" s="30" customFormat="1" ht="41.25" customHeight="1" thickBot="1" x14ac:dyDescent="0.3">
      <c r="A4704" s="113"/>
      <c r="B4704" s="93"/>
      <c r="C4704" s="55"/>
      <c r="D4704" s="94" t="e">
        <f>VLOOKUP($C4703:$C$5004,$C$27:$D$5004,2,0)</f>
        <v>#N/A</v>
      </c>
      <c r="E4704" s="99"/>
      <c r="F4704" s="60" t="e">
        <f>VLOOKUP($E4704:$E$5004,'PLANO DE APLICAÇÃO'!$A$5:$B$1002,2,0)</f>
        <v>#N/A</v>
      </c>
      <c r="G4704" s="28"/>
      <c r="H4704" s="29" t="str">
        <f>IF(G4704=1,'ANEXO RP14'!$A$51,(IF(G4704=2,'ANEXO RP14'!$A$52,(IF(G4704=3,'ANEXO RP14'!$A$53,(IF(G4704=4,'ANEXO RP14'!$A$54,(IF(G4704=5,'ANEXO RP14'!$A$55,(IF(G4704=6,'ANEXO RP14'!$A$56,(IF(G4704=7,'ANEXO RP14'!$A$57,(IF(G4704=8,'ANEXO RP14'!$A$58,(IF(G4704=9,'ANEXO RP14'!$A$59,(IF(G4704=10,'ANEXO RP14'!$A$60,(IF(G4704=11,'ANEXO RP14'!$A$61,(IF(G4704=12,'ANEXO RP14'!$A$62,(IF(G4704=13,'ANEXO RP14'!$A$63,(IF(G4704=14,'ANEXO RP14'!$A$64,(IF(G4704=15,'ANEXO RP14'!$A$65,(IF(G4704=16,'ANEXO RP14'!$A$66," ")))))))))))))))))))))))))))))))</f>
        <v xml:space="preserve"> </v>
      </c>
      <c r="I4704" s="106"/>
      <c r="J4704" s="114"/>
      <c r="K4704" s="91"/>
    </row>
    <row r="4705" spans="1:11" s="30" customFormat="1" ht="41.25" customHeight="1" thickBot="1" x14ac:dyDescent="0.3">
      <c r="A4705" s="113"/>
      <c r="B4705" s="93"/>
      <c r="C4705" s="55"/>
      <c r="D4705" s="94" t="e">
        <f>VLOOKUP($C4704:$C$5004,$C$27:$D$5004,2,0)</f>
        <v>#N/A</v>
      </c>
      <c r="E4705" s="99"/>
      <c r="F4705" s="60" t="e">
        <f>VLOOKUP($E4705:$E$5004,'PLANO DE APLICAÇÃO'!$A$5:$B$1002,2,0)</f>
        <v>#N/A</v>
      </c>
      <c r="G4705" s="28"/>
      <c r="H4705" s="29" t="str">
        <f>IF(G4705=1,'ANEXO RP14'!$A$51,(IF(G4705=2,'ANEXO RP14'!$A$52,(IF(G4705=3,'ANEXO RP14'!$A$53,(IF(G4705=4,'ANEXO RP14'!$A$54,(IF(G4705=5,'ANEXO RP14'!$A$55,(IF(G4705=6,'ANEXO RP14'!$A$56,(IF(G4705=7,'ANEXO RP14'!$A$57,(IF(G4705=8,'ANEXO RP14'!$A$58,(IF(G4705=9,'ANEXO RP14'!$A$59,(IF(G4705=10,'ANEXO RP14'!$A$60,(IF(G4705=11,'ANEXO RP14'!$A$61,(IF(G4705=12,'ANEXO RP14'!$A$62,(IF(G4705=13,'ANEXO RP14'!$A$63,(IF(G4705=14,'ANEXO RP14'!$A$64,(IF(G4705=15,'ANEXO RP14'!$A$65,(IF(G4705=16,'ANEXO RP14'!$A$66," ")))))))))))))))))))))))))))))))</f>
        <v xml:space="preserve"> </v>
      </c>
      <c r="I4705" s="106"/>
      <c r="J4705" s="114"/>
      <c r="K4705" s="91"/>
    </row>
    <row r="4706" spans="1:11" s="30" customFormat="1" ht="41.25" customHeight="1" thickBot="1" x14ac:dyDescent="0.3">
      <c r="A4706" s="113"/>
      <c r="B4706" s="93"/>
      <c r="C4706" s="55"/>
      <c r="D4706" s="94" t="e">
        <f>VLOOKUP($C4705:$C$5004,$C$27:$D$5004,2,0)</f>
        <v>#N/A</v>
      </c>
      <c r="E4706" s="99"/>
      <c r="F4706" s="60" t="e">
        <f>VLOOKUP($E4706:$E$5004,'PLANO DE APLICAÇÃO'!$A$5:$B$1002,2,0)</f>
        <v>#N/A</v>
      </c>
      <c r="G4706" s="28"/>
      <c r="H4706" s="29" t="str">
        <f>IF(G4706=1,'ANEXO RP14'!$A$51,(IF(G4706=2,'ANEXO RP14'!$A$52,(IF(G4706=3,'ANEXO RP14'!$A$53,(IF(G4706=4,'ANEXO RP14'!$A$54,(IF(G4706=5,'ANEXO RP14'!$A$55,(IF(G4706=6,'ANEXO RP14'!$A$56,(IF(G4706=7,'ANEXO RP14'!$A$57,(IF(G4706=8,'ANEXO RP14'!$A$58,(IF(G4706=9,'ANEXO RP14'!$A$59,(IF(G4706=10,'ANEXO RP14'!$A$60,(IF(G4706=11,'ANEXO RP14'!$A$61,(IF(G4706=12,'ANEXO RP14'!$A$62,(IF(G4706=13,'ANEXO RP14'!$A$63,(IF(G4706=14,'ANEXO RP14'!$A$64,(IF(G4706=15,'ANEXO RP14'!$A$65,(IF(G4706=16,'ANEXO RP14'!$A$66," ")))))))))))))))))))))))))))))))</f>
        <v xml:space="preserve"> </v>
      </c>
      <c r="I4706" s="106"/>
      <c r="J4706" s="114"/>
      <c r="K4706" s="91"/>
    </row>
    <row r="4707" spans="1:11" s="30" customFormat="1" ht="41.25" customHeight="1" thickBot="1" x14ac:dyDescent="0.3">
      <c r="A4707" s="113"/>
      <c r="B4707" s="93"/>
      <c r="C4707" s="55"/>
      <c r="D4707" s="94" t="e">
        <f>VLOOKUP($C4706:$C$5004,$C$27:$D$5004,2,0)</f>
        <v>#N/A</v>
      </c>
      <c r="E4707" s="99"/>
      <c r="F4707" s="60" t="e">
        <f>VLOOKUP($E4707:$E$5004,'PLANO DE APLICAÇÃO'!$A$5:$B$1002,2,0)</f>
        <v>#N/A</v>
      </c>
      <c r="G4707" s="28"/>
      <c r="H4707" s="29" t="str">
        <f>IF(G4707=1,'ANEXO RP14'!$A$51,(IF(G4707=2,'ANEXO RP14'!$A$52,(IF(G4707=3,'ANEXO RP14'!$A$53,(IF(G4707=4,'ANEXO RP14'!$A$54,(IF(G4707=5,'ANEXO RP14'!$A$55,(IF(G4707=6,'ANEXO RP14'!$A$56,(IF(G4707=7,'ANEXO RP14'!$A$57,(IF(G4707=8,'ANEXO RP14'!$A$58,(IF(G4707=9,'ANEXO RP14'!$A$59,(IF(G4707=10,'ANEXO RP14'!$A$60,(IF(G4707=11,'ANEXO RP14'!$A$61,(IF(G4707=12,'ANEXO RP14'!$A$62,(IF(G4707=13,'ANEXO RP14'!$A$63,(IF(G4707=14,'ANEXO RP14'!$A$64,(IF(G4707=15,'ANEXO RP14'!$A$65,(IF(G4707=16,'ANEXO RP14'!$A$66," ")))))))))))))))))))))))))))))))</f>
        <v xml:space="preserve"> </v>
      </c>
      <c r="I4707" s="106"/>
      <c r="J4707" s="114"/>
      <c r="K4707" s="91"/>
    </row>
    <row r="4708" spans="1:11" s="30" customFormat="1" ht="41.25" customHeight="1" thickBot="1" x14ac:dyDescent="0.3">
      <c r="A4708" s="113"/>
      <c r="B4708" s="93"/>
      <c r="C4708" s="55"/>
      <c r="D4708" s="94" t="e">
        <f>VLOOKUP($C4707:$C$5004,$C$27:$D$5004,2,0)</f>
        <v>#N/A</v>
      </c>
      <c r="E4708" s="99"/>
      <c r="F4708" s="60" t="e">
        <f>VLOOKUP($E4708:$E$5004,'PLANO DE APLICAÇÃO'!$A$5:$B$1002,2,0)</f>
        <v>#N/A</v>
      </c>
      <c r="G4708" s="28"/>
      <c r="H4708" s="29" t="str">
        <f>IF(G4708=1,'ANEXO RP14'!$A$51,(IF(G4708=2,'ANEXO RP14'!$A$52,(IF(G4708=3,'ANEXO RP14'!$A$53,(IF(G4708=4,'ANEXO RP14'!$A$54,(IF(G4708=5,'ANEXO RP14'!$A$55,(IF(G4708=6,'ANEXO RP14'!$A$56,(IF(G4708=7,'ANEXO RP14'!$A$57,(IF(G4708=8,'ANEXO RP14'!$A$58,(IF(G4708=9,'ANEXO RP14'!$A$59,(IF(G4708=10,'ANEXO RP14'!$A$60,(IF(G4708=11,'ANEXO RP14'!$A$61,(IF(G4708=12,'ANEXO RP14'!$A$62,(IF(G4708=13,'ANEXO RP14'!$A$63,(IF(G4708=14,'ANEXO RP14'!$A$64,(IF(G4708=15,'ANEXO RP14'!$A$65,(IF(G4708=16,'ANEXO RP14'!$A$66," ")))))))))))))))))))))))))))))))</f>
        <v xml:space="preserve"> </v>
      </c>
      <c r="I4708" s="106"/>
      <c r="J4708" s="114"/>
      <c r="K4708" s="91"/>
    </row>
    <row r="4709" spans="1:11" s="30" customFormat="1" ht="41.25" customHeight="1" thickBot="1" x14ac:dyDescent="0.3">
      <c r="A4709" s="113"/>
      <c r="B4709" s="93"/>
      <c r="C4709" s="55"/>
      <c r="D4709" s="94" t="e">
        <f>VLOOKUP($C4708:$C$5004,$C$27:$D$5004,2,0)</f>
        <v>#N/A</v>
      </c>
      <c r="E4709" s="99"/>
      <c r="F4709" s="60" t="e">
        <f>VLOOKUP($E4709:$E$5004,'PLANO DE APLICAÇÃO'!$A$5:$B$1002,2,0)</f>
        <v>#N/A</v>
      </c>
      <c r="G4709" s="28"/>
      <c r="H4709" s="29" t="str">
        <f>IF(G4709=1,'ANEXO RP14'!$A$51,(IF(G4709=2,'ANEXO RP14'!$A$52,(IF(G4709=3,'ANEXO RP14'!$A$53,(IF(G4709=4,'ANEXO RP14'!$A$54,(IF(G4709=5,'ANEXO RP14'!$A$55,(IF(G4709=6,'ANEXO RP14'!$A$56,(IF(G4709=7,'ANEXO RP14'!$A$57,(IF(G4709=8,'ANEXO RP14'!$A$58,(IF(G4709=9,'ANEXO RP14'!$A$59,(IF(G4709=10,'ANEXO RP14'!$A$60,(IF(G4709=11,'ANEXO RP14'!$A$61,(IF(G4709=12,'ANEXO RP14'!$A$62,(IF(G4709=13,'ANEXO RP14'!$A$63,(IF(G4709=14,'ANEXO RP14'!$A$64,(IF(G4709=15,'ANEXO RP14'!$A$65,(IF(G4709=16,'ANEXO RP14'!$A$66," ")))))))))))))))))))))))))))))))</f>
        <v xml:space="preserve"> </v>
      </c>
      <c r="I4709" s="106"/>
      <c r="J4709" s="114"/>
      <c r="K4709" s="91"/>
    </row>
    <row r="4710" spans="1:11" s="30" customFormat="1" ht="41.25" customHeight="1" thickBot="1" x14ac:dyDescent="0.3">
      <c r="A4710" s="113"/>
      <c r="B4710" s="93"/>
      <c r="C4710" s="55"/>
      <c r="D4710" s="94" t="e">
        <f>VLOOKUP($C4709:$C$5004,$C$27:$D$5004,2,0)</f>
        <v>#N/A</v>
      </c>
      <c r="E4710" s="99"/>
      <c r="F4710" s="60" t="e">
        <f>VLOOKUP($E4710:$E$5004,'PLANO DE APLICAÇÃO'!$A$5:$B$1002,2,0)</f>
        <v>#N/A</v>
      </c>
      <c r="G4710" s="28"/>
      <c r="H4710" s="29" t="str">
        <f>IF(G4710=1,'ANEXO RP14'!$A$51,(IF(G4710=2,'ANEXO RP14'!$A$52,(IF(G4710=3,'ANEXO RP14'!$A$53,(IF(G4710=4,'ANEXO RP14'!$A$54,(IF(G4710=5,'ANEXO RP14'!$A$55,(IF(G4710=6,'ANEXO RP14'!$A$56,(IF(G4710=7,'ANEXO RP14'!$A$57,(IF(G4710=8,'ANEXO RP14'!$A$58,(IF(G4710=9,'ANEXO RP14'!$A$59,(IF(G4710=10,'ANEXO RP14'!$A$60,(IF(G4710=11,'ANEXO RP14'!$A$61,(IF(G4710=12,'ANEXO RP14'!$A$62,(IF(G4710=13,'ANEXO RP14'!$A$63,(IF(G4710=14,'ANEXO RP14'!$A$64,(IF(G4710=15,'ANEXO RP14'!$A$65,(IF(G4710=16,'ANEXO RP14'!$A$66," ")))))))))))))))))))))))))))))))</f>
        <v xml:space="preserve"> </v>
      </c>
      <c r="I4710" s="106"/>
      <c r="J4710" s="114"/>
      <c r="K4710" s="91"/>
    </row>
    <row r="4711" spans="1:11" s="30" customFormat="1" ht="41.25" customHeight="1" thickBot="1" x14ac:dyDescent="0.3">
      <c r="A4711" s="113"/>
      <c r="B4711" s="93"/>
      <c r="C4711" s="55"/>
      <c r="D4711" s="94" t="e">
        <f>VLOOKUP($C4710:$C$5004,$C$27:$D$5004,2,0)</f>
        <v>#N/A</v>
      </c>
      <c r="E4711" s="99"/>
      <c r="F4711" s="60" t="e">
        <f>VLOOKUP($E4711:$E$5004,'PLANO DE APLICAÇÃO'!$A$5:$B$1002,2,0)</f>
        <v>#N/A</v>
      </c>
      <c r="G4711" s="28"/>
      <c r="H4711" s="29" t="str">
        <f>IF(G4711=1,'ANEXO RP14'!$A$51,(IF(G4711=2,'ANEXO RP14'!$A$52,(IF(G4711=3,'ANEXO RP14'!$A$53,(IF(G4711=4,'ANEXO RP14'!$A$54,(IF(G4711=5,'ANEXO RP14'!$A$55,(IF(G4711=6,'ANEXO RP14'!$A$56,(IF(G4711=7,'ANEXO RP14'!$A$57,(IF(G4711=8,'ANEXO RP14'!$A$58,(IF(G4711=9,'ANEXO RP14'!$A$59,(IF(G4711=10,'ANEXO RP14'!$A$60,(IF(G4711=11,'ANEXO RP14'!$A$61,(IF(G4711=12,'ANEXO RP14'!$A$62,(IF(G4711=13,'ANEXO RP14'!$A$63,(IF(G4711=14,'ANEXO RP14'!$A$64,(IF(G4711=15,'ANEXO RP14'!$A$65,(IF(G4711=16,'ANEXO RP14'!$A$66," ")))))))))))))))))))))))))))))))</f>
        <v xml:space="preserve"> </v>
      </c>
      <c r="I4711" s="106"/>
      <c r="J4711" s="114"/>
      <c r="K4711" s="91"/>
    </row>
    <row r="4712" spans="1:11" s="30" customFormat="1" ht="41.25" customHeight="1" thickBot="1" x14ac:dyDescent="0.3">
      <c r="A4712" s="113"/>
      <c r="B4712" s="93"/>
      <c r="C4712" s="55"/>
      <c r="D4712" s="94" t="e">
        <f>VLOOKUP($C4711:$C$5004,$C$27:$D$5004,2,0)</f>
        <v>#N/A</v>
      </c>
      <c r="E4712" s="99"/>
      <c r="F4712" s="60" t="e">
        <f>VLOOKUP($E4712:$E$5004,'PLANO DE APLICAÇÃO'!$A$5:$B$1002,2,0)</f>
        <v>#N/A</v>
      </c>
      <c r="G4712" s="28"/>
      <c r="H4712" s="29" t="str">
        <f>IF(G4712=1,'ANEXO RP14'!$A$51,(IF(G4712=2,'ANEXO RP14'!$A$52,(IF(G4712=3,'ANEXO RP14'!$A$53,(IF(G4712=4,'ANEXO RP14'!$A$54,(IF(G4712=5,'ANEXO RP14'!$A$55,(IF(G4712=6,'ANEXO RP14'!$A$56,(IF(G4712=7,'ANEXO RP14'!$A$57,(IF(G4712=8,'ANEXO RP14'!$A$58,(IF(G4712=9,'ANEXO RP14'!$A$59,(IF(G4712=10,'ANEXO RP14'!$A$60,(IF(G4712=11,'ANEXO RP14'!$A$61,(IF(G4712=12,'ANEXO RP14'!$A$62,(IF(G4712=13,'ANEXO RP14'!$A$63,(IF(G4712=14,'ANEXO RP14'!$A$64,(IF(G4712=15,'ANEXO RP14'!$A$65,(IF(G4712=16,'ANEXO RP14'!$A$66," ")))))))))))))))))))))))))))))))</f>
        <v xml:space="preserve"> </v>
      </c>
      <c r="I4712" s="106"/>
      <c r="J4712" s="114"/>
      <c r="K4712" s="91"/>
    </row>
    <row r="4713" spans="1:11" s="30" customFormat="1" ht="41.25" customHeight="1" thickBot="1" x14ac:dyDescent="0.3">
      <c r="A4713" s="113"/>
      <c r="B4713" s="93"/>
      <c r="C4713" s="55"/>
      <c r="D4713" s="94" t="e">
        <f>VLOOKUP($C4712:$C$5004,$C$27:$D$5004,2,0)</f>
        <v>#N/A</v>
      </c>
      <c r="E4713" s="99"/>
      <c r="F4713" s="60" t="e">
        <f>VLOOKUP($E4713:$E$5004,'PLANO DE APLICAÇÃO'!$A$5:$B$1002,2,0)</f>
        <v>#N/A</v>
      </c>
      <c r="G4713" s="28"/>
      <c r="H4713" s="29" t="str">
        <f>IF(G4713=1,'ANEXO RP14'!$A$51,(IF(G4713=2,'ANEXO RP14'!$A$52,(IF(G4713=3,'ANEXO RP14'!$A$53,(IF(G4713=4,'ANEXO RP14'!$A$54,(IF(G4713=5,'ANEXO RP14'!$A$55,(IF(G4713=6,'ANEXO RP14'!$A$56,(IF(G4713=7,'ANEXO RP14'!$A$57,(IF(G4713=8,'ANEXO RP14'!$A$58,(IF(G4713=9,'ANEXO RP14'!$A$59,(IF(G4713=10,'ANEXO RP14'!$A$60,(IF(G4713=11,'ANEXO RP14'!$A$61,(IF(G4713=12,'ANEXO RP14'!$A$62,(IF(G4713=13,'ANEXO RP14'!$A$63,(IF(G4713=14,'ANEXO RP14'!$A$64,(IF(G4713=15,'ANEXO RP14'!$A$65,(IF(G4713=16,'ANEXO RP14'!$A$66," ")))))))))))))))))))))))))))))))</f>
        <v xml:space="preserve"> </v>
      </c>
      <c r="I4713" s="106"/>
      <c r="J4713" s="114"/>
      <c r="K4713" s="91"/>
    </row>
    <row r="4714" spans="1:11" s="30" customFormat="1" ht="41.25" customHeight="1" thickBot="1" x14ac:dyDescent="0.3">
      <c r="A4714" s="113"/>
      <c r="B4714" s="93"/>
      <c r="C4714" s="55"/>
      <c r="D4714" s="94" t="e">
        <f>VLOOKUP($C4713:$C$5004,$C$27:$D$5004,2,0)</f>
        <v>#N/A</v>
      </c>
      <c r="E4714" s="99"/>
      <c r="F4714" s="60" t="e">
        <f>VLOOKUP($E4714:$E$5004,'PLANO DE APLICAÇÃO'!$A$5:$B$1002,2,0)</f>
        <v>#N/A</v>
      </c>
      <c r="G4714" s="28"/>
      <c r="H4714" s="29" t="str">
        <f>IF(G4714=1,'ANEXO RP14'!$A$51,(IF(G4714=2,'ANEXO RP14'!$A$52,(IF(G4714=3,'ANEXO RP14'!$A$53,(IF(G4714=4,'ANEXO RP14'!$A$54,(IF(G4714=5,'ANEXO RP14'!$A$55,(IF(G4714=6,'ANEXO RP14'!$A$56,(IF(G4714=7,'ANEXO RP14'!$A$57,(IF(G4714=8,'ANEXO RP14'!$A$58,(IF(G4714=9,'ANEXO RP14'!$A$59,(IF(G4714=10,'ANEXO RP14'!$A$60,(IF(G4714=11,'ANEXO RP14'!$A$61,(IF(G4714=12,'ANEXO RP14'!$A$62,(IF(G4714=13,'ANEXO RP14'!$A$63,(IF(G4714=14,'ANEXO RP14'!$A$64,(IF(G4714=15,'ANEXO RP14'!$A$65,(IF(G4714=16,'ANEXO RP14'!$A$66," ")))))))))))))))))))))))))))))))</f>
        <v xml:space="preserve"> </v>
      </c>
      <c r="I4714" s="106"/>
      <c r="J4714" s="114"/>
      <c r="K4714" s="91"/>
    </row>
    <row r="4715" spans="1:11" s="30" customFormat="1" ht="41.25" customHeight="1" thickBot="1" x14ac:dyDescent="0.3">
      <c r="A4715" s="113"/>
      <c r="B4715" s="93"/>
      <c r="C4715" s="55"/>
      <c r="D4715" s="94" t="e">
        <f>VLOOKUP($C4714:$C$5004,$C$27:$D$5004,2,0)</f>
        <v>#N/A</v>
      </c>
      <c r="E4715" s="99"/>
      <c r="F4715" s="60" t="e">
        <f>VLOOKUP($E4715:$E$5004,'PLANO DE APLICAÇÃO'!$A$5:$B$1002,2,0)</f>
        <v>#N/A</v>
      </c>
      <c r="G4715" s="28"/>
      <c r="H4715" s="29" t="str">
        <f>IF(G4715=1,'ANEXO RP14'!$A$51,(IF(G4715=2,'ANEXO RP14'!$A$52,(IF(G4715=3,'ANEXO RP14'!$A$53,(IF(G4715=4,'ANEXO RP14'!$A$54,(IF(G4715=5,'ANEXO RP14'!$A$55,(IF(G4715=6,'ANEXO RP14'!$A$56,(IF(G4715=7,'ANEXO RP14'!$A$57,(IF(G4715=8,'ANEXO RP14'!$A$58,(IF(G4715=9,'ANEXO RP14'!$A$59,(IF(G4715=10,'ANEXO RP14'!$A$60,(IF(G4715=11,'ANEXO RP14'!$A$61,(IF(G4715=12,'ANEXO RP14'!$A$62,(IF(G4715=13,'ANEXO RP14'!$A$63,(IF(G4715=14,'ANEXO RP14'!$A$64,(IF(G4715=15,'ANEXO RP14'!$A$65,(IF(G4715=16,'ANEXO RP14'!$A$66," ")))))))))))))))))))))))))))))))</f>
        <v xml:space="preserve"> </v>
      </c>
      <c r="I4715" s="106"/>
      <c r="J4715" s="114"/>
      <c r="K4715" s="91"/>
    </row>
    <row r="4716" spans="1:11" s="30" customFormat="1" ht="41.25" customHeight="1" thickBot="1" x14ac:dyDescent="0.3">
      <c r="A4716" s="113"/>
      <c r="B4716" s="93"/>
      <c r="C4716" s="55"/>
      <c r="D4716" s="94" t="e">
        <f>VLOOKUP($C4715:$C$5004,$C$27:$D$5004,2,0)</f>
        <v>#N/A</v>
      </c>
      <c r="E4716" s="99"/>
      <c r="F4716" s="60" t="e">
        <f>VLOOKUP($E4716:$E$5004,'PLANO DE APLICAÇÃO'!$A$5:$B$1002,2,0)</f>
        <v>#N/A</v>
      </c>
      <c r="G4716" s="28"/>
      <c r="H4716" s="29" t="str">
        <f>IF(G4716=1,'ANEXO RP14'!$A$51,(IF(G4716=2,'ANEXO RP14'!$A$52,(IF(G4716=3,'ANEXO RP14'!$A$53,(IF(G4716=4,'ANEXO RP14'!$A$54,(IF(G4716=5,'ANEXO RP14'!$A$55,(IF(G4716=6,'ANEXO RP14'!$A$56,(IF(G4716=7,'ANEXO RP14'!$A$57,(IF(G4716=8,'ANEXO RP14'!$A$58,(IF(G4716=9,'ANEXO RP14'!$A$59,(IF(G4716=10,'ANEXO RP14'!$A$60,(IF(G4716=11,'ANEXO RP14'!$A$61,(IF(G4716=12,'ANEXO RP14'!$A$62,(IF(G4716=13,'ANEXO RP14'!$A$63,(IF(G4716=14,'ANEXO RP14'!$A$64,(IF(G4716=15,'ANEXO RP14'!$A$65,(IF(G4716=16,'ANEXO RP14'!$A$66," ")))))))))))))))))))))))))))))))</f>
        <v xml:space="preserve"> </v>
      </c>
      <c r="I4716" s="106"/>
      <c r="J4716" s="114"/>
      <c r="K4716" s="91"/>
    </row>
    <row r="4717" spans="1:11" s="30" customFormat="1" ht="41.25" customHeight="1" thickBot="1" x14ac:dyDescent="0.3">
      <c r="A4717" s="113"/>
      <c r="B4717" s="93"/>
      <c r="C4717" s="55"/>
      <c r="D4717" s="94" t="e">
        <f>VLOOKUP($C4716:$C$5004,$C$27:$D$5004,2,0)</f>
        <v>#N/A</v>
      </c>
      <c r="E4717" s="99"/>
      <c r="F4717" s="60" t="e">
        <f>VLOOKUP($E4717:$E$5004,'PLANO DE APLICAÇÃO'!$A$5:$B$1002,2,0)</f>
        <v>#N/A</v>
      </c>
      <c r="G4717" s="28"/>
      <c r="H4717" s="29" t="str">
        <f>IF(G4717=1,'ANEXO RP14'!$A$51,(IF(G4717=2,'ANEXO RP14'!$A$52,(IF(G4717=3,'ANEXO RP14'!$A$53,(IF(G4717=4,'ANEXO RP14'!$A$54,(IF(G4717=5,'ANEXO RP14'!$A$55,(IF(G4717=6,'ANEXO RP14'!$A$56,(IF(G4717=7,'ANEXO RP14'!$A$57,(IF(G4717=8,'ANEXO RP14'!$A$58,(IF(G4717=9,'ANEXO RP14'!$A$59,(IF(G4717=10,'ANEXO RP14'!$A$60,(IF(G4717=11,'ANEXO RP14'!$A$61,(IF(G4717=12,'ANEXO RP14'!$A$62,(IF(G4717=13,'ANEXO RP14'!$A$63,(IF(G4717=14,'ANEXO RP14'!$A$64,(IF(G4717=15,'ANEXO RP14'!$A$65,(IF(G4717=16,'ANEXO RP14'!$A$66," ")))))))))))))))))))))))))))))))</f>
        <v xml:space="preserve"> </v>
      </c>
      <c r="I4717" s="106"/>
      <c r="J4717" s="114"/>
      <c r="K4717" s="91"/>
    </row>
    <row r="4718" spans="1:11" s="30" customFormat="1" ht="41.25" customHeight="1" thickBot="1" x14ac:dyDescent="0.3">
      <c r="A4718" s="113"/>
      <c r="B4718" s="93"/>
      <c r="C4718" s="55"/>
      <c r="D4718" s="94" t="e">
        <f>VLOOKUP($C4717:$C$5004,$C$27:$D$5004,2,0)</f>
        <v>#N/A</v>
      </c>
      <c r="E4718" s="99"/>
      <c r="F4718" s="60" t="e">
        <f>VLOOKUP($E4718:$E$5004,'PLANO DE APLICAÇÃO'!$A$5:$B$1002,2,0)</f>
        <v>#N/A</v>
      </c>
      <c r="G4718" s="28"/>
      <c r="H4718" s="29" t="str">
        <f>IF(G4718=1,'ANEXO RP14'!$A$51,(IF(G4718=2,'ANEXO RP14'!$A$52,(IF(G4718=3,'ANEXO RP14'!$A$53,(IF(G4718=4,'ANEXO RP14'!$A$54,(IF(G4718=5,'ANEXO RP14'!$A$55,(IF(G4718=6,'ANEXO RP14'!$A$56,(IF(G4718=7,'ANEXO RP14'!$A$57,(IF(G4718=8,'ANEXO RP14'!$A$58,(IF(G4718=9,'ANEXO RP14'!$A$59,(IF(G4718=10,'ANEXO RP14'!$A$60,(IF(G4718=11,'ANEXO RP14'!$A$61,(IF(G4718=12,'ANEXO RP14'!$A$62,(IF(G4718=13,'ANEXO RP14'!$A$63,(IF(G4718=14,'ANEXO RP14'!$A$64,(IF(G4718=15,'ANEXO RP14'!$A$65,(IF(G4718=16,'ANEXO RP14'!$A$66," ")))))))))))))))))))))))))))))))</f>
        <v xml:space="preserve"> </v>
      </c>
      <c r="I4718" s="106"/>
      <c r="J4718" s="114"/>
      <c r="K4718" s="91"/>
    </row>
    <row r="4719" spans="1:11" s="30" customFormat="1" ht="41.25" customHeight="1" thickBot="1" x14ac:dyDescent="0.3">
      <c r="A4719" s="113"/>
      <c r="B4719" s="93"/>
      <c r="C4719" s="55"/>
      <c r="D4719" s="94" t="e">
        <f>VLOOKUP($C4718:$C$5004,$C$27:$D$5004,2,0)</f>
        <v>#N/A</v>
      </c>
      <c r="E4719" s="99"/>
      <c r="F4719" s="60" t="e">
        <f>VLOOKUP($E4719:$E$5004,'PLANO DE APLICAÇÃO'!$A$5:$B$1002,2,0)</f>
        <v>#N/A</v>
      </c>
      <c r="G4719" s="28"/>
      <c r="H4719" s="29" t="str">
        <f>IF(G4719=1,'ANEXO RP14'!$A$51,(IF(G4719=2,'ANEXO RP14'!$A$52,(IF(G4719=3,'ANEXO RP14'!$A$53,(IF(G4719=4,'ANEXO RP14'!$A$54,(IF(G4719=5,'ANEXO RP14'!$A$55,(IF(G4719=6,'ANEXO RP14'!$A$56,(IF(G4719=7,'ANEXO RP14'!$A$57,(IF(G4719=8,'ANEXO RP14'!$A$58,(IF(G4719=9,'ANEXO RP14'!$A$59,(IF(G4719=10,'ANEXO RP14'!$A$60,(IF(G4719=11,'ANEXO RP14'!$A$61,(IF(G4719=12,'ANEXO RP14'!$A$62,(IF(G4719=13,'ANEXO RP14'!$A$63,(IF(G4719=14,'ANEXO RP14'!$A$64,(IF(G4719=15,'ANEXO RP14'!$A$65,(IF(G4719=16,'ANEXO RP14'!$A$66," ")))))))))))))))))))))))))))))))</f>
        <v xml:space="preserve"> </v>
      </c>
      <c r="I4719" s="106"/>
      <c r="J4719" s="114"/>
      <c r="K4719" s="91"/>
    </row>
    <row r="4720" spans="1:11" s="30" customFormat="1" ht="41.25" customHeight="1" thickBot="1" x14ac:dyDescent="0.3">
      <c r="A4720" s="113"/>
      <c r="B4720" s="93"/>
      <c r="C4720" s="55"/>
      <c r="D4720" s="94" t="e">
        <f>VLOOKUP($C4719:$C$5004,$C$27:$D$5004,2,0)</f>
        <v>#N/A</v>
      </c>
      <c r="E4720" s="99"/>
      <c r="F4720" s="60" t="e">
        <f>VLOOKUP($E4720:$E$5004,'PLANO DE APLICAÇÃO'!$A$5:$B$1002,2,0)</f>
        <v>#N/A</v>
      </c>
      <c r="G4720" s="28"/>
      <c r="H4720" s="29" t="str">
        <f>IF(G4720=1,'ANEXO RP14'!$A$51,(IF(G4720=2,'ANEXO RP14'!$A$52,(IF(G4720=3,'ANEXO RP14'!$A$53,(IF(G4720=4,'ANEXO RP14'!$A$54,(IF(G4720=5,'ANEXO RP14'!$A$55,(IF(G4720=6,'ANEXO RP14'!$A$56,(IF(G4720=7,'ANEXO RP14'!$A$57,(IF(G4720=8,'ANEXO RP14'!$A$58,(IF(G4720=9,'ANEXO RP14'!$A$59,(IF(G4720=10,'ANEXO RP14'!$A$60,(IF(G4720=11,'ANEXO RP14'!$A$61,(IF(G4720=12,'ANEXO RP14'!$A$62,(IF(G4720=13,'ANEXO RP14'!$A$63,(IF(G4720=14,'ANEXO RP14'!$A$64,(IF(G4720=15,'ANEXO RP14'!$A$65,(IF(G4720=16,'ANEXO RP14'!$A$66," ")))))))))))))))))))))))))))))))</f>
        <v xml:space="preserve"> </v>
      </c>
      <c r="I4720" s="106"/>
      <c r="J4720" s="114"/>
      <c r="K4720" s="91"/>
    </row>
    <row r="4721" spans="1:11" s="30" customFormat="1" ht="41.25" customHeight="1" thickBot="1" x14ac:dyDescent="0.3">
      <c r="A4721" s="113"/>
      <c r="B4721" s="93"/>
      <c r="C4721" s="55"/>
      <c r="D4721" s="94" t="e">
        <f>VLOOKUP($C4720:$C$5004,$C$27:$D$5004,2,0)</f>
        <v>#N/A</v>
      </c>
      <c r="E4721" s="99"/>
      <c r="F4721" s="60" t="e">
        <f>VLOOKUP($E4721:$E$5004,'PLANO DE APLICAÇÃO'!$A$5:$B$1002,2,0)</f>
        <v>#N/A</v>
      </c>
      <c r="G4721" s="28"/>
      <c r="H4721" s="29" t="str">
        <f>IF(G4721=1,'ANEXO RP14'!$A$51,(IF(G4721=2,'ANEXO RP14'!$A$52,(IF(G4721=3,'ANEXO RP14'!$A$53,(IF(G4721=4,'ANEXO RP14'!$A$54,(IF(G4721=5,'ANEXO RP14'!$A$55,(IF(G4721=6,'ANEXO RP14'!$A$56,(IF(G4721=7,'ANEXO RP14'!$A$57,(IF(G4721=8,'ANEXO RP14'!$A$58,(IF(G4721=9,'ANEXO RP14'!$A$59,(IF(G4721=10,'ANEXO RP14'!$A$60,(IF(G4721=11,'ANEXO RP14'!$A$61,(IF(G4721=12,'ANEXO RP14'!$A$62,(IF(G4721=13,'ANEXO RP14'!$A$63,(IF(G4721=14,'ANEXO RP14'!$A$64,(IF(G4721=15,'ANEXO RP14'!$A$65,(IF(G4721=16,'ANEXO RP14'!$A$66," ")))))))))))))))))))))))))))))))</f>
        <v xml:space="preserve"> </v>
      </c>
      <c r="I4721" s="106"/>
      <c r="J4721" s="114"/>
      <c r="K4721" s="91"/>
    </row>
    <row r="4722" spans="1:11" s="30" customFormat="1" ht="41.25" customHeight="1" thickBot="1" x14ac:dyDescent="0.3">
      <c r="A4722" s="113"/>
      <c r="B4722" s="93"/>
      <c r="C4722" s="55"/>
      <c r="D4722" s="94" t="e">
        <f>VLOOKUP($C4721:$C$5004,$C$27:$D$5004,2,0)</f>
        <v>#N/A</v>
      </c>
      <c r="E4722" s="99"/>
      <c r="F4722" s="60" t="e">
        <f>VLOOKUP($E4722:$E$5004,'PLANO DE APLICAÇÃO'!$A$5:$B$1002,2,0)</f>
        <v>#N/A</v>
      </c>
      <c r="G4722" s="28"/>
      <c r="H4722" s="29" t="str">
        <f>IF(G4722=1,'ANEXO RP14'!$A$51,(IF(G4722=2,'ANEXO RP14'!$A$52,(IF(G4722=3,'ANEXO RP14'!$A$53,(IF(G4722=4,'ANEXO RP14'!$A$54,(IF(G4722=5,'ANEXO RP14'!$A$55,(IF(G4722=6,'ANEXO RP14'!$A$56,(IF(G4722=7,'ANEXO RP14'!$A$57,(IF(G4722=8,'ANEXO RP14'!$A$58,(IF(G4722=9,'ANEXO RP14'!$A$59,(IF(G4722=10,'ANEXO RP14'!$A$60,(IF(G4722=11,'ANEXO RP14'!$A$61,(IF(G4722=12,'ANEXO RP14'!$A$62,(IF(G4722=13,'ANEXO RP14'!$A$63,(IF(G4722=14,'ANEXO RP14'!$A$64,(IF(G4722=15,'ANEXO RP14'!$A$65,(IF(G4722=16,'ANEXO RP14'!$A$66," ")))))))))))))))))))))))))))))))</f>
        <v xml:space="preserve"> </v>
      </c>
      <c r="I4722" s="106"/>
      <c r="J4722" s="114"/>
      <c r="K4722" s="91"/>
    </row>
    <row r="4723" spans="1:11" s="30" customFormat="1" ht="41.25" customHeight="1" thickBot="1" x14ac:dyDescent="0.3">
      <c r="A4723" s="113"/>
      <c r="B4723" s="93"/>
      <c r="C4723" s="55"/>
      <c r="D4723" s="94" t="e">
        <f>VLOOKUP($C4722:$C$5004,$C$27:$D$5004,2,0)</f>
        <v>#N/A</v>
      </c>
      <c r="E4723" s="99"/>
      <c r="F4723" s="60" t="e">
        <f>VLOOKUP($E4723:$E$5004,'PLANO DE APLICAÇÃO'!$A$5:$B$1002,2,0)</f>
        <v>#N/A</v>
      </c>
      <c r="G4723" s="28"/>
      <c r="H4723" s="29" t="str">
        <f>IF(G4723=1,'ANEXO RP14'!$A$51,(IF(G4723=2,'ANEXO RP14'!$A$52,(IF(G4723=3,'ANEXO RP14'!$A$53,(IF(G4723=4,'ANEXO RP14'!$A$54,(IF(G4723=5,'ANEXO RP14'!$A$55,(IF(G4723=6,'ANEXO RP14'!$A$56,(IF(G4723=7,'ANEXO RP14'!$A$57,(IF(G4723=8,'ANEXO RP14'!$A$58,(IF(G4723=9,'ANEXO RP14'!$A$59,(IF(G4723=10,'ANEXO RP14'!$A$60,(IF(G4723=11,'ANEXO RP14'!$A$61,(IF(G4723=12,'ANEXO RP14'!$A$62,(IF(G4723=13,'ANEXO RP14'!$A$63,(IF(G4723=14,'ANEXO RP14'!$A$64,(IF(G4723=15,'ANEXO RP14'!$A$65,(IF(G4723=16,'ANEXO RP14'!$A$66," ")))))))))))))))))))))))))))))))</f>
        <v xml:space="preserve"> </v>
      </c>
      <c r="I4723" s="106"/>
      <c r="J4723" s="114"/>
      <c r="K4723" s="91"/>
    </row>
    <row r="4724" spans="1:11" s="30" customFormat="1" ht="41.25" customHeight="1" thickBot="1" x14ac:dyDescent="0.3">
      <c r="A4724" s="113"/>
      <c r="B4724" s="93"/>
      <c r="C4724" s="55"/>
      <c r="D4724" s="94" t="e">
        <f>VLOOKUP($C4723:$C$5004,$C$27:$D$5004,2,0)</f>
        <v>#N/A</v>
      </c>
      <c r="E4724" s="99"/>
      <c r="F4724" s="60" t="e">
        <f>VLOOKUP($E4724:$E$5004,'PLANO DE APLICAÇÃO'!$A$5:$B$1002,2,0)</f>
        <v>#N/A</v>
      </c>
      <c r="G4724" s="28"/>
      <c r="H4724" s="29" t="str">
        <f>IF(G4724=1,'ANEXO RP14'!$A$51,(IF(G4724=2,'ANEXO RP14'!$A$52,(IF(G4724=3,'ANEXO RP14'!$A$53,(IF(G4724=4,'ANEXO RP14'!$A$54,(IF(G4724=5,'ANEXO RP14'!$A$55,(IF(G4724=6,'ANEXO RP14'!$A$56,(IF(G4724=7,'ANEXO RP14'!$A$57,(IF(G4724=8,'ANEXO RP14'!$A$58,(IF(G4724=9,'ANEXO RP14'!$A$59,(IF(G4724=10,'ANEXO RP14'!$A$60,(IF(G4724=11,'ANEXO RP14'!$A$61,(IF(G4724=12,'ANEXO RP14'!$A$62,(IF(G4724=13,'ANEXO RP14'!$A$63,(IF(G4724=14,'ANEXO RP14'!$A$64,(IF(G4724=15,'ANEXO RP14'!$A$65,(IF(G4724=16,'ANEXO RP14'!$A$66," ")))))))))))))))))))))))))))))))</f>
        <v xml:space="preserve"> </v>
      </c>
      <c r="I4724" s="106"/>
      <c r="J4724" s="114"/>
      <c r="K4724" s="91"/>
    </row>
    <row r="4725" spans="1:11" s="30" customFormat="1" ht="41.25" customHeight="1" thickBot="1" x14ac:dyDescent="0.3">
      <c r="A4725" s="113"/>
      <c r="B4725" s="93"/>
      <c r="C4725" s="55"/>
      <c r="D4725" s="94" t="e">
        <f>VLOOKUP($C4724:$C$5004,$C$27:$D$5004,2,0)</f>
        <v>#N/A</v>
      </c>
      <c r="E4725" s="99"/>
      <c r="F4725" s="60" t="e">
        <f>VLOOKUP($E4725:$E$5004,'PLANO DE APLICAÇÃO'!$A$5:$B$1002,2,0)</f>
        <v>#N/A</v>
      </c>
      <c r="G4725" s="28"/>
      <c r="H4725" s="29" t="str">
        <f>IF(G4725=1,'ANEXO RP14'!$A$51,(IF(G4725=2,'ANEXO RP14'!$A$52,(IF(G4725=3,'ANEXO RP14'!$A$53,(IF(G4725=4,'ANEXO RP14'!$A$54,(IF(G4725=5,'ANEXO RP14'!$A$55,(IF(G4725=6,'ANEXO RP14'!$A$56,(IF(G4725=7,'ANEXO RP14'!$A$57,(IF(G4725=8,'ANEXO RP14'!$A$58,(IF(G4725=9,'ANEXO RP14'!$A$59,(IF(G4725=10,'ANEXO RP14'!$A$60,(IF(G4725=11,'ANEXO RP14'!$A$61,(IF(G4725=12,'ANEXO RP14'!$A$62,(IF(G4725=13,'ANEXO RP14'!$A$63,(IF(G4725=14,'ANEXO RP14'!$A$64,(IF(G4725=15,'ANEXO RP14'!$A$65,(IF(G4725=16,'ANEXO RP14'!$A$66," ")))))))))))))))))))))))))))))))</f>
        <v xml:space="preserve"> </v>
      </c>
      <c r="I4725" s="106"/>
      <c r="J4725" s="114"/>
      <c r="K4725" s="91"/>
    </row>
    <row r="4726" spans="1:11" s="30" customFormat="1" ht="41.25" customHeight="1" thickBot="1" x14ac:dyDescent="0.3">
      <c r="A4726" s="113"/>
      <c r="B4726" s="93"/>
      <c r="C4726" s="55"/>
      <c r="D4726" s="94" t="e">
        <f>VLOOKUP($C4725:$C$5004,$C$27:$D$5004,2,0)</f>
        <v>#N/A</v>
      </c>
      <c r="E4726" s="99"/>
      <c r="F4726" s="60" t="e">
        <f>VLOOKUP($E4726:$E$5004,'PLANO DE APLICAÇÃO'!$A$5:$B$1002,2,0)</f>
        <v>#N/A</v>
      </c>
      <c r="G4726" s="28"/>
      <c r="H4726" s="29" t="str">
        <f>IF(G4726=1,'ANEXO RP14'!$A$51,(IF(G4726=2,'ANEXO RP14'!$A$52,(IF(G4726=3,'ANEXO RP14'!$A$53,(IF(G4726=4,'ANEXO RP14'!$A$54,(IF(G4726=5,'ANEXO RP14'!$A$55,(IF(G4726=6,'ANEXO RP14'!$A$56,(IF(G4726=7,'ANEXO RP14'!$A$57,(IF(G4726=8,'ANEXO RP14'!$A$58,(IF(G4726=9,'ANEXO RP14'!$A$59,(IF(G4726=10,'ANEXO RP14'!$A$60,(IF(G4726=11,'ANEXO RP14'!$A$61,(IF(G4726=12,'ANEXO RP14'!$A$62,(IF(G4726=13,'ANEXO RP14'!$A$63,(IF(G4726=14,'ANEXO RP14'!$A$64,(IF(G4726=15,'ANEXO RP14'!$A$65,(IF(G4726=16,'ANEXO RP14'!$A$66," ")))))))))))))))))))))))))))))))</f>
        <v xml:space="preserve"> </v>
      </c>
      <c r="I4726" s="106"/>
      <c r="J4726" s="114"/>
      <c r="K4726" s="91"/>
    </row>
    <row r="4727" spans="1:11" s="30" customFormat="1" ht="41.25" customHeight="1" thickBot="1" x14ac:dyDescent="0.3">
      <c r="A4727" s="113"/>
      <c r="B4727" s="93"/>
      <c r="C4727" s="55"/>
      <c r="D4727" s="94" t="e">
        <f>VLOOKUP($C4726:$C$5004,$C$27:$D$5004,2,0)</f>
        <v>#N/A</v>
      </c>
      <c r="E4727" s="99"/>
      <c r="F4727" s="60" t="e">
        <f>VLOOKUP($E4727:$E$5004,'PLANO DE APLICAÇÃO'!$A$5:$B$1002,2,0)</f>
        <v>#N/A</v>
      </c>
      <c r="G4727" s="28"/>
      <c r="H4727" s="29" t="str">
        <f>IF(G4727=1,'ANEXO RP14'!$A$51,(IF(G4727=2,'ANEXO RP14'!$A$52,(IF(G4727=3,'ANEXO RP14'!$A$53,(IF(G4727=4,'ANEXO RP14'!$A$54,(IF(G4727=5,'ANEXO RP14'!$A$55,(IF(G4727=6,'ANEXO RP14'!$A$56,(IF(G4727=7,'ANEXO RP14'!$A$57,(IF(G4727=8,'ANEXO RP14'!$A$58,(IF(G4727=9,'ANEXO RP14'!$A$59,(IF(G4727=10,'ANEXO RP14'!$A$60,(IF(G4727=11,'ANEXO RP14'!$A$61,(IF(G4727=12,'ANEXO RP14'!$A$62,(IF(G4727=13,'ANEXO RP14'!$A$63,(IF(G4727=14,'ANEXO RP14'!$A$64,(IF(G4727=15,'ANEXO RP14'!$A$65,(IF(G4727=16,'ANEXO RP14'!$A$66," ")))))))))))))))))))))))))))))))</f>
        <v xml:space="preserve"> </v>
      </c>
      <c r="I4727" s="106"/>
      <c r="J4727" s="114"/>
      <c r="K4727" s="91"/>
    </row>
    <row r="4728" spans="1:11" s="30" customFormat="1" ht="41.25" customHeight="1" thickBot="1" x14ac:dyDescent="0.3">
      <c r="A4728" s="113"/>
      <c r="B4728" s="93"/>
      <c r="C4728" s="55"/>
      <c r="D4728" s="94" t="e">
        <f>VLOOKUP($C4727:$C$5004,$C$27:$D$5004,2,0)</f>
        <v>#N/A</v>
      </c>
      <c r="E4728" s="99"/>
      <c r="F4728" s="60" t="e">
        <f>VLOOKUP($E4728:$E$5004,'PLANO DE APLICAÇÃO'!$A$5:$B$1002,2,0)</f>
        <v>#N/A</v>
      </c>
      <c r="G4728" s="28"/>
      <c r="H4728" s="29" t="str">
        <f>IF(G4728=1,'ANEXO RP14'!$A$51,(IF(G4728=2,'ANEXO RP14'!$A$52,(IF(G4728=3,'ANEXO RP14'!$A$53,(IF(G4728=4,'ANEXO RP14'!$A$54,(IF(G4728=5,'ANEXO RP14'!$A$55,(IF(G4728=6,'ANEXO RP14'!$A$56,(IF(G4728=7,'ANEXO RP14'!$A$57,(IF(G4728=8,'ANEXO RP14'!$A$58,(IF(G4728=9,'ANEXO RP14'!$A$59,(IF(G4728=10,'ANEXO RP14'!$A$60,(IF(G4728=11,'ANEXO RP14'!$A$61,(IF(G4728=12,'ANEXO RP14'!$A$62,(IF(G4728=13,'ANEXO RP14'!$A$63,(IF(G4728=14,'ANEXO RP14'!$A$64,(IF(G4728=15,'ANEXO RP14'!$A$65,(IF(G4728=16,'ANEXO RP14'!$A$66," ")))))))))))))))))))))))))))))))</f>
        <v xml:space="preserve"> </v>
      </c>
      <c r="I4728" s="106"/>
      <c r="J4728" s="114"/>
      <c r="K4728" s="91"/>
    </row>
    <row r="4729" spans="1:11" s="30" customFormat="1" ht="41.25" customHeight="1" thickBot="1" x14ac:dyDescent="0.3">
      <c r="A4729" s="113"/>
      <c r="B4729" s="93"/>
      <c r="C4729" s="55"/>
      <c r="D4729" s="94" t="e">
        <f>VLOOKUP($C4728:$C$5004,$C$27:$D$5004,2,0)</f>
        <v>#N/A</v>
      </c>
      <c r="E4729" s="99"/>
      <c r="F4729" s="60" t="e">
        <f>VLOOKUP($E4729:$E$5004,'PLANO DE APLICAÇÃO'!$A$5:$B$1002,2,0)</f>
        <v>#N/A</v>
      </c>
      <c r="G4729" s="28"/>
      <c r="H4729" s="29" t="str">
        <f>IF(G4729=1,'ANEXO RP14'!$A$51,(IF(G4729=2,'ANEXO RP14'!$A$52,(IF(G4729=3,'ANEXO RP14'!$A$53,(IF(G4729=4,'ANEXO RP14'!$A$54,(IF(G4729=5,'ANEXO RP14'!$A$55,(IF(G4729=6,'ANEXO RP14'!$A$56,(IF(G4729=7,'ANEXO RP14'!$A$57,(IF(G4729=8,'ANEXO RP14'!$A$58,(IF(G4729=9,'ANEXO RP14'!$A$59,(IF(G4729=10,'ANEXO RP14'!$A$60,(IF(G4729=11,'ANEXO RP14'!$A$61,(IF(G4729=12,'ANEXO RP14'!$A$62,(IF(G4729=13,'ANEXO RP14'!$A$63,(IF(G4729=14,'ANEXO RP14'!$A$64,(IF(G4729=15,'ANEXO RP14'!$A$65,(IF(G4729=16,'ANEXO RP14'!$A$66," ")))))))))))))))))))))))))))))))</f>
        <v xml:space="preserve"> </v>
      </c>
      <c r="I4729" s="106"/>
      <c r="J4729" s="114"/>
      <c r="K4729" s="91"/>
    </row>
    <row r="4730" spans="1:11" s="30" customFormat="1" ht="41.25" customHeight="1" thickBot="1" x14ac:dyDescent="0.3">
      <c r="A4730" s="113"/>
      <c r="B4730" s="93"/>
      <c r="C4730" s="55"/>
      <c r="D4730" s="94" t="e">
        <f>VLOOKUP($C4729:$C$5004,$C$27:$D$5004,2,0)</f>
        <v>#N/A</v>
      </c>
      <c r="E4730" s="99"/>
      <c r="F4730" s="60" t="e">
        <f>VLOOKUP($E4730:$E$5004,'PLANO DE APLICAÇÃO'!$A$5:$B$1002,2,0)</f>
        <v>#N/A</v>
      </c>
      <c r="G4730" s="28"/>
      <c r="H4730" s="29" t="str">
        <f>IF(G4730=1,'ANEXO RP14'!$A$51,(IF(G4730=2,'ANEXO RP14'!$A$52,(IF(G4730=3,'ANEXO RP14'!$A$53,(IF(G4730=4,'ANEXO RP14'!$A$54,(IF(G4730=5,'ANEXO RP14'!$A$55,(IF(G4730=6,'ANEXO RP14'!$A$56,(IF(G4730=7,'ANEXO RP14'!$A$57,(IF(G4730=8,'ANEXO RP14'!$A$58,(IF(G4730=9,'ANEXO RP14'!$A$59,(IF(G4730=10,'ANEXO RP14'!$A$60,(IF(G4730=11,'ANEXO RP14'!$A$61,(IF(G4730=12,'ANEXO RP14'!$A$62,(IF(G4730=13,'ANEXO RP14'!$A$63,(IF(G4730=14,'ANEXO RP14'!$A$64,(IF(G4730=15,'ANEXO RP14'!$A$65,(IF(G4730=16,'ANEXO RP14'!$A$66," ")))))))))))))))))))))))))))))))</f>
        <v xml:space="preserve"> </v>
      </c>
      <c r="I4730" s="106"/>
      <c r="J4730" s="114"/>
      <c r="K4730" s="91"/>
    </row>
    <row r="4731" spans="1:11" s="30" customFormat="1" ht="41.25" customHeight="1" thickBot="1" x14ac:dyDescent="0.3">
      <c r="A4731" s="113"/>
      <c r="B4731" s="93"/>
      <c r="C4731" s="55"/>
      <c r="D4731" s="94" t="e">
        <f>VLOOKUP($C4730:$C$5004,$C$27:$D$5004,2,0)</f>
        <v>#N/A</v>
      </c>
      <c r="E4731" s="99"/>
      <c r="F4731" s="60" t="e">
        <f>VLOOKUP($E4731:$E$5004,'PLANO DE APLICAÇÃO'!$A$5:$B$1002,2,0)</f>
        <v>#N/A</v>
      </c>
      <c r="G4731" s="28"/>
      <c r="H4731" s="29" t="str">
        <f>IF(G4731=1,'ANEXO RP14'!$A$51,(IF(G4731=2,'ANEXO RP14'!$A$52,(IF(G4731=3,'ANEXO RP14'!$A$53,(IF(G4731=4,'ANEXO RP14'!$A$54,(IF(G4731=5,'ANEXO RP14'!$A$55,(IF(G4731=6,'ANEXO RP14'!$A$56,(IF(G4731=7,'ANEXO RP14'!$A$57,(IF(G4731=8,'ANEXO RP14'!$A$58,(IF(G4731=9,'ANEXO RP14'!$A$59,(IF(G4731=10,'ANEXO RP14'!$A$60,(IF(G4731=11,'ANEXO RP14'!$A$61,(IF(G4731=12,'ANEXO RP14'!$A$62,(IF(G4731=13,'ANEXO RP14'!$A$63,(IF(G4731=14,'ANEXO RP14'!$A$64,(IF(G4731=15,'ANEXO RP14'!$A$65,(IF(G4731=16,'ANEXO RP14'!$A$66," ")))))))))))))))))))))))))))))))</f>
        <v xml:space="preserve"> </v>
      </c>
      <c r="I4731" s="106"/>
      <c r="J4731" s="114"/>
      <c r="K4731" s="91"/>
    </row>
    <row r="4732" spans="1:11" s="30" customFormat="1" ht="41.25" customHeight="1" thickBot="1" x14ac:dyDescent="0.3">
      <c r="A4732" s="113"/>
      <c r="B4732" s="93"/>
      <c r="C4732" s="55"/>
      <c r="D4732" s="94" t="e">
        <f>VLOOKUP($C4731:$C$5004,$C$27:$D$5004,2,0)</f>
        <v>#N/A</v>
      </c>
      <c r="E4732" s="99"/>
      <c r="F4732" s="60" t="e">
        <f>VLOOKUP($E4732:$E$5004,'PLANO DE APLICAÇÃO'!$A$5:$B$1002,2,0)</f>
        <v>#N/A</v>
      </c>
      <c r="G4732" s="28"/>
      <c r="H4732" s="29" t="str">
        <f>IF(G4732=1,'ANEXO RP14'!$A$51,(IF(G4732=2,'ANEXO RP14'!$A$52,(IF(G4732=3,'ANEXO RP14'!$A$53,(IF(G4732=4,'ANEXO RP14'!$A$54,(IF(G4732=5,'ANEXO RP14'!$A$55,(IF(G4732=6,'ANEXO RP14'!$A$56,(IF(G4732=7,'ANEXO RP14'!$A$57,(IF(G4732=8,'ANEXO RP14'!$A$58,(IF(G4732=9,'ANEXO RP14'!$A$59,(IF(G4732=10,'ANEXO RP14'!$A$60,(IF(G4732=11,'ANEXO RP14'!$A$61,(IF(G4732=12,'ANEXO RP14'!$A$62,(IF(G4732=13,'ANEXO RP14'!$A$63,(IF(G4732=14,'ANEXO RP14'!$A$64,(IF(G4732=15,'ANEXO RP14'!$A$65,(IF(G4732=16,'ANEXO RP14'!$A$66," ")))))))))))))))))))))))))))))))</f>
        <v xml:space="preserve"> </v>
      </c>
      <c r="I4732" s="106"/>
      <c r="J4732" s="114"/>
      <c r="K4732" s="91"/>
    </row>
    <row r="4733" spans="1:11" s="30" customFormat="1" ht="41.25" customHeight="1" thickBot="1" x14ac:dyDescent="0.3">
      <c r="A4733" s="113"/>
      <c r="B4733" s="93"/>
      <c r="C4733" s="55"/>
      <c r="D4733" s="94" t="e">
        <f>VLOOKUP($C4732:$C$5004,$C$27:$D$5004,2,0)</f>
        <v>#N/A</v>
      </c>
      <c r="E4733" s="99"/>
      <c r="F4733" s="60" t="e">
        <f>VLOOKUP($E4733:$E$5004,'PLANO DE APLICAÇÃO'!$A$5:$B$1002,2,0)</f>
        <v>#N/A</v>
      </c>
      <c r="G4733" s="28"/>
      <c r="H4733" s="29" t="str">
        <f>IF(G4733=1,'ANEXO RP14'!$A$51,(IF(G4733=2,'ANEXO RP14'!$A$52,(IF(G4733=3,'ANEXO RP14'!$A$53,(IF(G4733=4,'ANEXO RP14'!$A$54,(IF(G4733=5,'ANEXO RP14'!$A$55,(IF(G4733=6,'ANEXO RP14'!$A$56,(IF(G4733=7,'ANEXO RP14'!$A$57,(IF(G4733=8,'ANEXO RP14'!$A$58,(IF(G4733=9,'ANEXO RP14'!$A$59,(IF(G4733=10,'ANEXO RP14'!$A$60,(IF(G4733=11,'ANEXO RP14'!$A$61,(IF(G4733=12,'ANEXO RP14'!$A$62,(IF(G4733=13,'ANEXO RP14'!$A$63,(IF(G4733=14,'ANEXO RP14'!$A$64,(IF(G4733=15,'ANEXO RP14'!$A$65,(IF(G4733=16,'ANEXO RP14'!$A$66," ")))))))))))))))))))))))))))))))</f>
        <v xml:space="preserve"> </v>
      </c>
      <c r="I4733" s="106"/>
      <c r="J4733" s="114"/>
      <c r="K4733" s="91"/>
    </row>
    <row r="4734" spans="1:11" s="30" customFormat="1" ht="41.25" customHeight="1" thickBot="1" x14ac:dyDescent="0.3">
      <c r="A4734" s="113"/>
      <c r="B4734" s="93"/>
      <c r="C4734" s="55"/>
      <c r="D4734" s="94" t="e">
        <f>VLOOKUP($C4733:$C$5004,$C$27:$D$5004,2,0)</f>
        <v>#N/A</v>
      </c>
      <c r="E4734" s="99"/>
      <c r="F4734" s="60" t="e">
        <f>VLOOKUP($E4734:$E$5004,'PLANO DE APLICAÇÃO'!$A$5:$B$1002,2,0)</f>
        <v>#N/A</v>
      </c>
      <c r="G4734" s="28"/>
      <c r="H4734" s="29" t="str">
        <f>IF(G4734=1,'ANEXO RP14'!$A$51,(IF(G4734=2,'ANEXO RP14'!$A$52,(IF(G4734=3,'ANEXO RP14'!$A$53,(IF(G4734=4,'ANEXO RP14'!$A$54,(IF(G4734=5,'ANEXO RP14'!$A$55,(IF(G4734=6,'ANEXO RP14'!$A$56,(IF(G4734=7,'ANEXO RP14'!$A$57,(IF(G4734=8,'ANEXO RP14'!$A$58,(IF(G4734=9,'ANEXO RP14'!$A$59,(IF(G4734=10,'ANEXO RP14'!$A$60,(IF(G4734=11,'ANEXO RP14'!$A$61,(IF(G4734=12,'ANEXO RP14'!$A$62,(IF(G4734=13,'ANEXO RP14'!$A$63,(IF(G4734=14,'ANEXO RP14'!$A$64,(IF(G4734=15,'ANEXO RP14'!$A$65,(IF(G4734=16,'ANEXO RP14'!$A$66," ")))))))))))))))))))))))))))))))</f>
        <v xml:space="preserve"> </v>
      </c>
      <c r="I4734" s="106"/>
      <c r="J4734" s="114"/>
      <c r="K4734" s="91"/>
    </row>
    <row r="4735" spans="1:11" s="30" customFormat="1" ht="41.25" customHeight="1" thickBot="1" x14ac:dyDescent="0.3">
      <c r="A4735" s="113"/>
      <c r="B4735" s="93"/>
      <c r="C4735" s="55"/>
      <c r="D4735" s="94" t="e">
        <f>VLOOKUP($C4734:$C$5004,$C$27:$D$5004,2,0)</f>
        <v>#N/A</v>
      </c>
      <c r="E4735" s="99"/>
      <c r="F4735" s="60" t="e">
        <f>VLOOKUP($E4735:$E$5004,'PLANO DE APLICAÇÃO'!$A$5:$B$1002,2,0)</f>
        <v>#N/A</v>
      </c>
      <c r="G4735" s="28"/>
      <c r="H4735" s="29" t="str">
        <f>IF(G4735=1,'ANEXO RP14'!$A$51,(IF(G4735=2,'ANEXO RP14'!$A$52,(IF(G4735=3,'ANEXO RP14'!$A$53,(IF(G4735=4,'ANEXO RP14'!$A$54,(IF(G4735=5,'ANEXO RP14'!$A$55,(IF(G4735=6,'ANEXO RP14'!$A$56,(IF(G4735=7,'ANEXO RP14'!$A$57,(IF(G4735=8,'ANEXO RP14'!$A$58,(IF(G4735=9,'ANEXO RP14'!$A$59,(IF(G4735=10,'ANEXO RP14'!$A$60,(IF(G4735=11,'ANEXO RP14'!$A$61,(IF(G4735=12,'ANEXO RP14'!$A$62,(IF(G4735=13,'ANEXO RP14'!$A$63,(IF(G4735=14,'ANEXO RP14'!$A$64,(IF(G4735=15,'ANEXO RP14'!$A$65,(IF(G4735=16,'ANEXO RP14'!$A$66," ")))))))))))))))))))))))))))))))</f>
        <v xml:space="preserve"> </v>
      </c>
      <c r="I4735" s="106"/>
      <c r="J4735" s="114"/>
      <c r="K4735" s="91"/>
    </row>
    <row r="4736" spans="1:11" s="30" customFormat="1" ht="41.25" customHeight="1" thickBot="1" x14ac:dyDescent="0.3">
      <c r="A4736" s="113"/>
      <c r="B4736" s="93"/>
      <c r="C4736" s="55"/>
      <c r="D4736" s="94" t="e">
        <f>VLOOKUP($C4735:$C$5004,$C$27:$D$5004,2,0)</f>
        <v>#N/A</v>
      </c>
      <c r="E4736" s="99"/>
      <c r="F4736" s="60" t="e">
        <f>VLOOKUP($E4736:$E$5004,'PLANO DE APLICAÇÃO'!$A$5:$B$1002,2,0)</f>
        <v>#N/A</v>
      </c>
      <c r="G4736" s="28"/>
      <c r="H4736" s="29" t="str">
        <f>IF(G4736=1,'ANEXO RP14'!$A$51,(IF(G4736=2,'ANEXO RP14'!$A$52,(IF(G4736=3,'ANEXO RP14'!$A$53,(IF(G4736=4,'ANEXO RP14'!$A$54,(IF(G4736=5,'ANEXO RP14'!$A$55,(IF(G4736=6,'ANEXO RP14'!$A$56,(IF(G4736=7,'ANEXO RP14'!$A$57,(IF(G4736=8,'ANEXO RP14'!$A$58,(IF(G4736=9,'ANEXO RP14'!$A$59,(IF(G4736=10,'ANEXO RP14'!$A$60,(IF(G4736=11,'ANEXO RP14'!$A$61,(IF(G4736=12,'ANEXO RP14'!$A$62,(IF(G4736=13,'ANEXO RP14'!$A$63,(IF(G4736=14,'ANEXO RP14'!$A$64,(IF(G4736=15,'ANEXO RP14'!$A$65,(IF(G4736=16,'ANEXO RP14'!$A$66," ")))))))))))))))))))))))))))))))</f>
        <v xml:space="preserve"> </v>
      </c>
      <c r="I4736" s="106"/>
      <c r="J4736" s="114"/>
      <c r="K4736" s="91"/>
    </row>
    <row r="4737" spans="1:11" s="30" customFormat="1" ht="41.25" customHeight="1" thickBot="1" x14ac:dyDescent="0.3">
      <c r="A4737" s="113"/>
      <c r="B4737" s="93"/>
      <c r="C4737" s="55"/>
      <c r="D4737" s="94" t="e">
        <f>VLOOKUP($C4736:$C$5004,$C$27:$D$5004,2,0)</f>
        <v>#N/A</v>
      </c>
      <c r="E4737" s="99"/>
      <c r="F4737" s="60" t="e">
        <f>VLOOKUP($E4737:$E$5004,'PLANO DE APLICAÇÃO'!$A$5:$B$1002,2,0)</f>
        <v>#N/A</v>
      </c>
      <c r="G4737" s="28"/>
      <c r="H4737" s="29" t="str">
        <f>IF(G4737=1,'ANEXO RP14'!$A$51,(IF(G4737=2,'ANEXO RP14'!$A$52,(IF(G4737=3,'ANEXO RP14'!$A$53,(IF(G4737=4,'ANEXO RP14'!$A$54,(IF(G4737=5,'ANEXO RP14'!$A$55,(IF(G4737=6,'ANEXO RP14'!$A$56,(IF(G4737=7,'ANEXO RP14'!$A$57,(IF(G4737=8,'ANEXO RP14'!$A$58,(IF(G4737=9,'ANEXO RP14'!$A$59,(IF(G4737=10,'ANEXO RP14'!$A$60,(IF(G4737=11,'ANEXO RP14'!$A$61,(IF(G4737=12,'ANEXO RP14'!$A$62,(IF(G4737=13,'ANEXO RP14'!$A$63,(IF(G4737=14,'ANEXO RP14'!$A$64,(IF(G4737=15,'ANEXO RP14'!$A$65,(IF(G4737=16,'ANEXO RP14'!$A$66," ")))))))))))))))))))))))))))))))</f>
        <v xml:space="preserve"> </v>
      </c>
      <c r="I4737" s="106"/>
      <c r="J4737" s="114"/>
      <c r="K4737" s="91"/>
    </row>
    <row r="4738" spans="1:11" s="30" customFormat="1" ht="41.25" customHeight="1" thickBot="1" x14ac:dyDescent="0.3">
      <c r="A4738" s="113"/>
      <c r="B4738" s="93"/>
      <c r="C4738" s="55"/>
      <c r="D4738" s="94" t="e">
        <f>VLOOKUP($C4737:$C$5004,$C$27:$D$5004,2,0)</f>
        <v>#N/A</v>
      </c>
      <c r="E4738" s="99"/>
      <c r="F4738" s="60" t="e">
        <f>VLOOKUP($E4738:$E$5004,'PLANO DE APLICAÇÃO'!$A$5:$B$1002,2,0)</f>
        <v>#N/A</v>
      </c>
      <c r="G4738" s="28"/>
      <c r="H4738" s="29" t="str">
        <f>IF(G4738=1,'ANEXO RP14'!$A$51,(IF(G4738=2,'ANEXO RP14'!$A$52,(IF(G4738=3,'ANEXO RP14'!$A$53,(IF(G4738=4,'ANEXO RP14'!$A$54,(IF(G4738=5,'ANEXO RP14'!$A$55,(IF(G4738=6,'ANEXO RP14'!$A$56,(IF(G4738=7,'ANEXO RP14'!$A$57,(IF(G4738=8,'ANEXO RP14'!$A$58,(IF(G4738=9,'ANEXO RP14'!$A$59,(IF(G4738=10,'ANEXO RP14'!$A$60,(IF(G4738=11,'ANEXO RP14'!$A$61,(IF(G4738=12,'ANEXO RP14'!$A$62,(IF(G4738=13,'ANEXO RP14'!$A$63,(IF(G4738=14,'ANEXO RP14'!$A$64,(IF(G4738=15,'ANEXO RP14'!$A$65,(IF(G4738=16,'ANEXO RP14'!$A$66," ")))))))))))))))))))))))))))))))</f>
        <v xml:space="preserve"> </v>
      </c>
      <c r="I4738" s="106"/>
      <c r="J4738" s="114"/>
      <c r="K4738" s="91"/>
    </row>
    <row r="4739" spans="1:11" s="30" customFormat="1" ht="41.25" customHeight="1" thickBot="1" x14ac:dyDescent="0.3">
      <c r="A4739" s="113"/>
      <c r="B4739" s="93"/>
      <c r="C4739" s="55"/>
      <c r="D4739" s="94" t="e">
        <f>VLOOKUP($C4738:$C$5004,$C$27:$D$5004,2,0)</f>
        <v>#N/A</v>
      </c>
      <c r="E4739" s="99"/>
      <c r="F4739" s="60" t="e">
        <f>VLOOKUP($E4739:$E$5004,'PLANO DE APLICAÇÃO'!$A$5:$B$1002,2,0)</f>
        <v>#N/A</v>
      </c>
      <c r="G4739" s="28"/>
      <c r="H4739" s="29" t="str">
        <f>IF(G4739=1,'ANEXO RP14'!$A$51,(IF(G4739=2,'ANEXO RP14'!$A$52,(IF(G4739=3,'ANEXO RP14'!$A$53,(IF(G4739=4,'ANEXO RP14'!$A$54,(IF(G4739=5,'ANEXO RP14'!$A$55,(IF(G4739=6,'ANEXO RP14'!$A$56,(IF(G4739=7,'ANEXO RP14'!$A$57,(IF(G4739=8,'ANEXO RP14'!$A$58,(IF(G4739=9,'ANEXO RP14'!$A$59,(IF(G4739=10,'ANEXO RP14'!$A$60,(IF(G4739=11,'ANEXO RP14'!$A$61,(IF(G4739=12,'ANEXO RP14'!$A$62,(IF(G4739=13,'ANEXO RP14'!$A$63,(IF(G4739=14,'ANEXO RP14'!$A$64,(IF(G4739=15,'ANEXO RP14'!$A$65,(IF(G4739=16,'ANEXO RP14'!$A$66," ")))))))))))))))))))))))))))))))</f>
        <v xml:space="preserve"> </v>
      </c>
      <c r="I4739" s="106"/>
      <c r="J4739" s="114"/>
      <c r="K4739" s="91"/>
    </row>
    <row r="4740" spans="1:11" s="30" customFormat="1" ht="41.25" customHeight="1" thickBot="1" x14ac:dyDescent="0.3">
      <c r="A4740" s="113"/>
      <c r="B4740" s="93"/>
      <c r="C4740" s="55"/>
      <c r="D4740" s="94" t="e">
        <f>VLOOKUP($C4739:$C$5004,$C$27:$D$5004,2,0)</f>
        <v>#N/A</v>
      </c>
      <c r="E4740" s="99"/>
      <c r="F4740" s="60" t="e">
        <f>VLOOKUP($E4740:$E$5004,'PLANO DE APLICAÇÃO'!$A$5:$B$1002,2,0)</f>
        <v>#N/A</v>
      </c>
      <c r="G4740" s="28"/>
      <c r="H4740" s="29" t="str">
        <f>IF(G4740=1,'ANEXO RP14'!$A$51,(IF(G4740=2,'ANEXO RP14'!$A$52,(IF(G4740=3,'ANEXO RP14'!$A$53,(IF(G4740=4,'ANEXO RP14'!$A$54,(IF(G4740=5,'ANEXO RP14'!$A$55,(IF(G4740=6,'ANEXO RP14'!$A$56,(IF(G4740=7,'ANEXO RP14'!$A$57,(IF(G4740=8,'ANEXO RP14'!$A$58,(IF(G4740=9,'ANEXO RP14'!$A$59,(IF(G4740=10,'ANEXO RP14'!$A$60,(IF(G4740=11,'ANEXO RP14'!$A$61,(IF(G4740=12,'ANEXO RP14'!$A$62,(IF(G4740=13,'ANEXO RP14'!$A$63,(IF(G4740=14,'ANEXO RP14'!$A$64,(IF(G4740=15,'ANEXO RP14'!$A$65,(IF(G4740=16,'ANEXO RP14'!$A$66," ")))))))))))))))))))))))))))))))</f>
        <v xml:space="preserve"> </v>
      </c>
      <c r="I4740" s="106"/>
      <c r="J4740" s="114"/>
      <c r="K4740" s="91"/>
    </row>
    <row r="4741" spans="1:11" s="30" customFormat="1" ht="41.25" customHeight="1" thickBot="1" x14ac:dyDescent="0.3">
      <c r="A4741" s="113"/>
      <c r="B4741" s="93"/>
      <c r="C4741" s="55"/>
      <c r="D4741" s="94" t="e">
        <f>VLOOKUP($C4740:$C$5004,$C$27:$D$5004,2,0)</f>
        <v>#N/A</v>
      </c>
      <c r="E4741" s="99"/>
      <c r="F4741" s="60" t="e">
        <f>VLOOKUP($E4741:$E$5004,'PLANO DE APLICAÇÃO'!$A$5:$B$1002,2,0)</f>
        <v>#N/A</v>
      </c>
      <c r="G4741" s="28"/>
      <c r="H4741" s="29" t="str">
        <f>IF(G4741=1,'ANEXO RP14'!$A$51,(IF(G4741=2,'ANEXO RP14'!$A$52,(IF(G4741=3,'ANEXO RP14'!$A$53,(IF(G4741=4,'ANEXO RP14'!$A$54,(IF(G4741=5,'ANEXO RP14'!$A$55,(IF(G4741=6,'ANEXO RP14'!$A$56,(IF(G4741=7,'ANEXO RP14'!$A$57,(IF(G4741=8,'ANEXO RP14'!$A$58,(IF(G4741=9,'ANEXO RP14'!$A$59,(IF(G4741=10,'ANEXO RP14'!$A$60,(IF(G4741=11,'ANEXO RP14'!$A$61,(IF(G4741=12,'ANEXO RP14'!$A$62,(IF(G4741=13,'ANEXO RP14'!$A$63,(IF(G4741=14,'ANEXO RP14'!$A$64,(IF(G4741=15,'ANEXO RP14'!$A$65,(IF(G4741=16,'ANEXO RP14'!$A$66," ")))))))))))))))))))))))))))))))</f>
        <v xml:space="preserve"> </v>
      </c>
      <c r="I4741" s="106"/>
      <c r="J4741" s="114"/>
      <c r="K4741" s="91"/>
    </row>
    <row r="4742" spans="1:11" s="30" customFormat="1" ht="41.25" customHeight="1" thickBot="1" x14ac:dyDescent="0.3">
      <c r="A4742" s="113"/>
      <c r="B4742" s="93"/>
      <c r="C4742" s="55"/>
      <c r="D4742" s="94" t="e">
        <f>VLOOKUP($C4741:$C$5004,$C$27:$D$5004,2,0)</f>
        <v>#N/A</v>
      </c>
      <c r="E4742" s="99"/>
      <c r="F4742" s="60" t="e">
        <f>VLOOKUP($E4742:$E$5004,'PLANO DE APLICAÇÃO'!$A$5:$B$1002,2,0)</f>
        <v>#N/A</v>
      </c>
      <c r="G4742" s="28"/>
      <c r="H4742" s="29" t="str">
        <f>IF(G4742=1,'ANEXO RP14'!$A$51,(IF(G4742=2,'ANEXO RP14'!$A$52,(IF(G4742=3,'ANEXO RP14'!$A$53,(IF(G4742=4,'ANEXO RP14'!$A$54,(IF(G4742=5,'ANEXO RP14'!$A$55,(IF(G4742=6,'ANEXO RP14'!$A$56,(IF(G4742=7,'ANEXO RP14'!$A$57,(IF(G4742=8,'ANEXO RP14'!$A$58,(IF(G4742=9,'ANEXO RP14'!$A$59,(IF(G4742=10,'ANEXO RP14'!$A$60,(IF(G4742=11,'ANEXO RP14'!$A$61,(IF(G4742=12,'ANEXO RP14'!$A$62,(IF(G4742=13,'ANEXO RP14'!$A$63,(IF(G4742=14,'ANEXO RP14'!$A$64,(IF(G4742=15,'ANEXO RP14'!$A$65,(IF(G4742=16,'ANEXO RP14'!$A$66," ")))))))))))))))))))))))))))))))</f>
        <v xml:space="preserve"> </v>
      </c>
      <c r="I4742" s="106"/>
      <c r="J4742" s="114"/>
      <c r="K4742" s="91"/>
    </row>
    <row r="4743" spans="1:11" s="30" customFormat="1" ht="41.25" customHeight="1" thickBot="1" x14ac:dyDescent="0.3">
      <c r="A4743" s="113"/>
      <c r="B4743" s="93"/>
      <c r="C4743" s="55"/>
      <c r="D4743" s="94" t="e">
        <f>VLOOKUP($C4742:$C$5004,$C$27:$D$5004,2,0)</f>
        <v>#N/A</v>
      </c>
      <c r="E4743" s="99"/>
      <c r="F4743" s="60" t="e">
        <f>VLOOKUP($E4743:$E$5004,'PLANO DE APLICAÇÃO'!$A$5:$B$1002,2,0)</f>
        <v>#N/A</v>
      </c>
      <c r="G4743" s="28"/>
      <c r="H4743" s="29" t="str">
        <f>IF(G4743=1,'ANEXO RP14'!$A$51,(IF(G4743=2,'ANEXO RP14'!$A$52,(IF(G4743=3,'ANEXO RP14'!$A$53,(IF(G4743=4,'ANEXO RP14'!$A$54,(IF(G4743=5,'ANEXO RP14'!$A$55,(IF(G4743=6,'ANEXO RP14'!$A$56,(IF(G4743=7,'ANEXO RP14'!$A$57,(IF(G4743=8,'ANEXO RP14'!$A$58,(IF(G4743=9,'ANEXO RP14'!$A$59,(IF(G4743=10,'ANEXO RP14'!$A$60,(IF(G4743=11,'ANEXO RP14'!$A$61,(IF(G4743=12,'ANEXO RP14'!$A$62,(IF(G4743=13,'ANEXO RP14'!$A$63,(IF(G4743=14,'ANEXO RP14'!$A$64,(IF(G4743=15,'ANEXO RP14'!$A$65,(IF(G4743=16,'ANEXO RP14'!$A$66," ")))))))))))))))))))))))))))))))</f>
        <v xml:space="preserve"> </v>
      </c>
      <c r="I4743" s="106"/>
      <c r="J4743" s="114"/>
      <c r="K4743" s="91"/>
    </row>
    <row r="4744" spans="1:11" s="30" customFormat="1" ht="41.25" customHeight="1" thickBot="1" x14ac:dyDescent="0.3">
      <c r="A4744" s="113"/>
      <c r="B4744" s="93"/>
      <c r="C4744" s="55"/>
      <c r="D4744" s="94" t="e">
        <f>VLOOKUP($C4743:$C$5004,$C$27:$D$5004,2,0)</f>
        <v>#N/A</v>
      </c>
      <c r="E4744" s="99"/>
      <c r="F4744" s="60" t="e">
        <f>VLOOKUP($E4744:$E$5004,'PLANO DE APLICAÇÃO'!$A$5:$B$1002,2,0)</f>
        <v>#N/A</v>
      </c>
      <c r="G4744" s="28"/>
      <c r="H4744" s="29" t="str">
        <f>IF(G4744=1,'ANEXO RP14'!$A$51,(IF(G4744=2,'ANEXO RP14'!$A$52,(IF(G4744=3,'ANEXO RP14'!$A$53,(IF(G4744=4,'ANEXO RP14'!$A$54,(IF(G4744=5,'ANEXO RP14'!$A$55,(IF(G4744=6,'ANEXO RP14'!$A$56,(IF(G4744=7,'ANEXO RP14'!$A$57,(IF(G4744=8,'ANEXO RP14'!$A$58,(IF(G4744=9,'ANEXO RP14'!$A$59,(IF(G4744=10,'ANEXO RP14'!$A$60,(IF(G4744=11,'ANEXO RP14'!$A$61,(IF(G4744=12,'ANEXO RP14'!$A$62,(IF(G4744=13,'ANEXO RP14'!$A$63,(IF(G4744=14,'ANEXO RP14'!$A$64,(IF(G4744=15,'ANEXO RP14'!$A$65,(IF(G4744=16,'ANEXO RP14'!$A$66," ")))))))))))))))))))))))))))))))</f>
        <v xml:space="preserve"> </v>
      </c>
      <c r="I4744" s="106"/>
      <c r="J4744" s="114"/>
      <c r="K4744" s="91"/>
    </row>
    <row r="4745" spans="1:11" s="30" customFormat="1" ht="41.25" customHeight="1" thickBot="1" x14ac:dyDescent="0.3">
      <c r="A4745" s="113"/>
      <c r="B4745" s="93"/>
      <c r="C4745" s="55"/>
      <c r="D4745" s="94" t="e">
        <f>VLOOKUP($C4744:$C$5004,$C$27:$D$5004,2,0)</f>
        <v>#N/A</v>
      </c>
      <c r="E4745" s="99"/>
      <c r="F4745" s="60" t="e">
        <f>VLOOKUP($E4745:$E$5004,'PLANO DE APLICAÇÃO'!$A$5:$B$1002,2,0)</f>
        <v>#N/A</v>
      </c>
      <c r="G4745" s="28"/>
      <c r="H4745" s="29" t="str">
        <f>IF(G4745=1,'ANEXO RP14'!$A$51,(IF(G4745=2,'ANEXO RP14'!$A$52,(IF(G4745=3,'ANEXO RP14'!$A$53,(IF(G4745=4,'ANEXO RP14'!$A$54,(IF(G4745=5,'ANEXO RP14'!$A$55,(IF(G4745=6,'ANEXO RP14'!$A$56,(IF(G4745=7,'ANEXO RP14'!$A$57,(IF(G4745=8,'ANEXO RP14'!$A$58,(IF(G4745=9,'ANEXO RP14'!$A$59,(IF(G4745=10,'ANEXO RP14'!$A$60,(IF(G4745=11,'ANEXO RP14'!$A$61,(IF(G4745=12,'ANEXO RP14'!$A$62,(IF(G4745=13,'ANEXO RP14'!$A$63,(IF(G4745=14,'ANEXO RP14'!$A$64,(IF(G4745=15,'ANEXO RP14'!$A$65,(IF(G4745=16,'ANEXO RP14'!$A$66," ")))))))))))))))))))))))))))))))</f>
        <v xml:space="preserve"> </v>
      </c>
      <c r="I4745" s="106"/>
      <c r="J4745" s="114"/>
      <c r="K4745" s="91"/>
    </row>
    <row r="4746" spans="1:11" s="30" customFormat="1" ht="41.25" customHeight="1" thickBot="1" x14ac:dyDescent="0.3">
      <c r="A4746" s="113"/>
      <c r="B4746" s="93"/>
      <c r="C4746" s="55"/>
      <c r="D4746" s="94" t="e">
        <f>VLOOKUP($C4745:$C$5004,$C$27:$D$5004,2,0)</f>
        <v>#N/A</v>
      </c>
      <c r="E4746" s="99"/>
      <c r="F4746" s="60" t="e">
        <f>VLOOKUP($E4746:$E$5004,'PLANO DE APLICAÇÃO'!$A$5:$B$1002,2,0)</f>
        <v>#N/A</v>
      </c>
      <c r="G4746" s="28"/>
      <c r="H4746" s="29" t="str">
        <f>IF(G4746=1,'ANEXO RP14'!$A$51,(IF(G4746=2,'ANEXO RP14'!$A$52,(IF(G4746=3,'ANEXO RP14'!$A$53,(IF(G4746=4,'ANEXO RP14'!$A$54,(IF(G4746=5,'ANEXO RP14'!$A$55,(IF(G4746=6,'ANEXO RP14'!$A$56,(IF(G4746=7,'ANEXO RP14'!$A$57,(IF(G4746=8,'ANEXO RP14'!$A$58,(IF(G4746=9,'ANEXO RP14'!$A$59,(IF(G4746=10,'ANEXO RP14'!$A$60,(IF(G4746=11,'ANEXO RP14'!$A$61,(IF(G4746=12,'ANEXO RP14'!$A$62,(IF(G4746=13,'ANEXO RP14'!$A$63,(IF(G4746=14,'ANEXO RP14'!$A$64,(IF(G4746=15,'ANEXO RP14'!$A$65,(IF(G4746=16,'ANEXO RP14'!$A$66," ")))))))))))))))))))))))))))))))</f>
        <v xml:space="preserve"> </v>
      </c>
      <c r="I4746" s="106"/>
      <c r="J4746" s="114"/>
      <c r="K4746" s="91"/>
    </row>
    <row r="4747" spans="1:11" s="30" customFormat="1" ht="41.25" customHeight="1" thickBot="1" x14ac:dyDescent="0.3">
      <c r="A4747" s="113"/>
      <c r="B4747" s="93"/>
      <c r="C4747" s="55"/>
      <c r="D4747" s="94" t="e">
        <f>VLOOKUP($C4746:$C$5004,$C$27:$D$5004,2,0)</f>
        <v>#N/A</v>
      </c>
      <c r="E4747" s="99"/>
      <c r="F4747" s="60" t="e">
        <f>VLOOKUP($E4747:$E$5004,'PLANO DE APLICAÇÃO'!$A$5:$B$1002,2,0)</f>
        <v>#N/A</v>
      </c>
      <c r="G4747" s="28"/>
      <c r="H4747" s="29" t="str">
        <f>IF(G4747=1,'ANEXO RP14'!$A$51,(IF(G4747=2,'ANEXO RP14'!$A$52,(IF(G4747=3,'ANEXO RP14'!$A$53,(IF(G4747=4,'ANEXO RP14'!$A$54,(IF(G4747=5,'ANEXO RP14'!$A$55,(IF(G4747=6,'ANEXO RP14'!$A$56,(IF(G4747=7,'ANEXO RP14'!$A$57,(IF(G4747=8,'ANEXO RP14'!$A$58,(IF(G4747=9,'ANEXO RP14'!$A$59,(IF(G4747=10,'ANEXO RP14'!$A$60,(IF(G4747=11,'ANEXO RP14'!$A$61,(IF(G4747=12,'ANEXO RP14'!$A$62,(IF(G4747=13,'ANEXO RP14'!$A$63,(IF(G4747=14,'ANEXO RP14'!$A$64,(IF(G4747=15,'ANEXO RP14'!$A$65,(IF(G4747=16,'ANEXO RP14'!$A$66," ")))))))))))))))))))))))))))))))</f>
        <v xml:space="preserve"> </v>
      </c>
      <c r="I4747" s="106"/>
      <c r="J4747" s="114"/>
      <c r="K4747" s="91"/>
    </row>
    <row r="4748" spans="1:11" s="30" customFormat="1" ht="41.25" customHeight="1" thickBot="1" x14ac:dyDescent="0.3">
      <c r="A4748" s="113"/>
      <c r="B4748" s="93"/>
      <c r="C4748" s="55"/>
      <c r="D4748" s="94" t="e">
        <f>VLOOKUP($C4747:$C$5004,$C$27:$D$5004,2,0)</f>
        <v>#N/A</v>
      </c>
      <c r="E4748" s="99"/>
      <c r="F4748" s="60" t="e">
        <f>VLOOKUP($E4748:$E$5004,'PLANO DE APLICAÇÃO'!$A$5:$B$1002,2,0)</f>
        <v>#N/A</v>
      </c>
      <c r="G4748" s="28"/>
      <c r="H4748" s="29" t="str">
        <f>IF(G4748=1,'ANEXO RP14'!$A$51,(IF(G4748=2,'ANEXO RP14'!$A$52,(IF(G4748=3,'ANEXO RP14'!$A$53,(IF(G4748=4,'ANEXO RP14'!$A$54,(IF(G4748=5,'ANEXO RP14'!$A$55,(IF(G4748=6,'ANEXO RP14'!$A$56,(IF(G4748=7,'ANEXO RP14'!$A$57,(IF(G4748=8,'ANEXO RP14'!$A$58,(IF(G4748=9,'ANEXO RP14'!$A$59,(IF(G4748=10,'ANEXO RP14'!$A$60,(IF(G4748=11,'ANEXO RP14'!$A$61,(IF(G4748=12,'ANEXO RP14'!$A$62,(IF(G4748=13,'ANEXO RP14'!$A$63,(IF(G4748=14,'ANEXO RP14'!$A$64,(IF(G4748=15,'ANEXO RP14'!$A$65,(IF(G4748=16,'ANEXO RP14'!$A$66," ")))))))))))))))))))))))))))))))</f>
        <v xml:space="preserve"> </v>
      </c>
      <c r="I4748" s="106"/>
      <c r="J4748" s="114"/>
      <c r="K4748" s="91"/>
    </row>
    <row r="4749" spans="1:11" s="30" customFormat="1" ht="41.25" customHeight="1" thickBot="1" x14ac:dyDescent="0.3">
      <c r="A4749" s="113"/>
      <c r="B4749" s="93"/>
      <c r="C4749" s="55"/>
      <c r="D4749" s="94" t="e">
        <f>VLOOKUP($C4748:$C$5004,$C$27:$D$5004,2,0)</f>
        <v>#N/A</v>
      </c>
      <c r="E4749" s="99"/>
      <c r="F4749" s="60" t="e">
        <f>VLOOKUP($E4749:$E$5004,'PLANO DE APLICAÇÃO'!$A$5:$B$1002,2,0)</f>
        <v>#N/A</v>
      </c>
      <c r="G4749" s="28"/>
      <c r="H4749" s="29" t="str">
        <f>IF(G4749=1,'ANEXO RP14'!$A$51,(IF(G4749=2,'ANEXO RP14'!$A$52,(IF(G4749=3,'ANEXO RP14'!$A$53,(IF(G4749=4,'ANEXO RP14'!$A$54,(IF(G4749=5,'ANEXO RP14'!$A$55,(IF(G4749=6,'ANEXO RP14'!$A$56,(IF(G4749=7,'ANEXO RP14'!$A$57,(IF(G4749=8,'ANEXO RP14'!$A$58,(IF(G4749=9,'ANEXO RP14'!$A$59,(IF(G4749=10,'ANEXO RP14'!$A$60,(IF(G4749=11,'ANEXO RP14'!$A$61,(IF(G4749=12,'ANEXO RP14'!$A$62,(IF(G4749=13,'ANEXO RP14'!$A$63,(IF(G4749=14,'ANEXO RP14'!$A$64,(IF(G4749=15,'ANEXO RP14'!$A$65,(IF(G4749=16,'ANEXO RP14'!$A$66," ")))))))))))))))))))))))))))))))</f>
        <v xml:space="preserve"> </v>
      </c>
      <c r="I4749" s="106"/>
      <c r="J4749" s="114"/>
      <c r="K4749" s="91"/>
    </row>
    <row r="4750" spans="1:11" s="30" customFormat="1" ht="41.25" customHeight="1" thickBot="1" x14ac:dyDescent="0.3">
      <c r="A4750" s="113"/>
      <c r="B4750" s="93"/>
      <c r="C4750" s="55"/>
      <c r="D4750" s="94" t="e">
        <f>VLOOKUP($C4749:$C$5004,$C$27:$D$5004,2,0)</f>
        <v>#N/A</v>
      </c>
      <c r="E4750" s="99"/>
      <c r="F4750" s="60" t="e">
        <f>VLOOKUP($E4750:$E$5004,'PLANO DE APLICAÇÃO'!$A$5:$B$1002,2,0)</f>
        <v>#N/A</v>
      </c>
      <c r="G4750" s="28"/>
      <c r="H4750" s="29" t="str">
        <f>IF(G4750=1,'ANEXO RP14'!$A$51,(IF(G4750=2,'ANEXO RP14'!$A$52,(IF(G4750=3,'ANEXO RP14'!$A$53,(IF(G4750=4,'ANEXO RP14'!$A$54,(IF(G4750=5,'ANEXO RP14'!$A$55,(IF(G4750=6,'ANEXO RP14'!$A$56,(IF(G4750=7,'ANEXO RP14'!$A$57,(IF(G4750=8,'ANEXO RP14'!$A$58,(IF(G4750=9,'ANEXO RP14'!$A$59,(IF(G4750=10,'ANEXO RP14'!$A$60,(IF(G4750=11,'ANEXO RP14'!$A$61,(IF(G4750=12,'ANEXO RP14'!$A$62,(IF(G4750=13,'ANEXO RP14'!$A$63,(IF(G4750=14,'ANEXO RP14'!$A$64,(IF(G4750=15,'ANEXO RP14'!$A$65,(IF(G4750=16,'ANEXO RP14'!$A$66," ")))))))))))))))))))))))))))))))</f>
        <v xml:space="preserve"> </v>
      </c>
      <c r="I4750" s="106"/>
      <c r="J4750" s="114"/>
      <c r="K4750" s="91"/>
    </row>
    <row r="4751" spans="1:11" s="30" customFormat="1" ht="41.25" customHeight="1" thickBot="1" x14ac:dyDescent="0.3">
      <c r="A4751" s="113"/>
      <c r="B4751" s="93"/>
      <c r="C4751" s="55"/>
      <c r="D4751" s="94" t="e">
        <f>VLOOKUP($C4750:$C$5004,$C$27:$D$5004,2,0)</f>
        <v>#N/A</v>
      </c>
      <c r="E4751" s="99"/>
      <c r="F4751" s="60" t="e">
        <f>VLOOKUP($E4751:$E$5004,'PLANO DE APLICAÇÃO'!$A$5:$B$1002,2,0)</f>
        <v>#N/A</v>
      </c>
      <c r="G4751" s="28"/>
      <c r="H4751" s="29" t="str">
        <f>IF(G4751=1,'ANEXO RP14'!$A$51,(IF(G4751=2,'ANEXO RP14'!$A$52,(IF(G4751=3,'ANEXO RP14'!$A$53,(IF(G4751=4,'ANEXO RP14'!$A$54,(IF(G4751=5,'ANEXO RP14'!$A$55,(IF(G4751=6,'ANEXO RP14'!$A$56,(IF(G4751=7,'ANEXO RP14'!$A$57,(IF(G4751=8,'ANEXO RP14'!$A$58,(IF(G4751=9,'ANEXO RP14'!$A$59,(IF(G4751=10,'ANEXO RP14'!$A$60,(IF(G4751=11,'ANEXO RP14'!$A$61,(IF(G4751=12,'ANEXO RP14'!$A$62,(IF(G4751=13,'ANEXO RP14'!$A$63,(IF(G4751=14,'ANEXO RP14'!$A$64,(IF(G4751=15,'ANEXO RP14'!$A$65,(IF(G4751=16,'ANEXO RP14'!$A$66," ")))))))))))))))))))))))))))))))</f>
        <v xml:space="preserve"> </v>
      </c>
      <c r="I4751" s="106"/>
      <c r="J4751" s="114"/>
      <c r="K4751" s="91"/>
    </row>
    <row r="4752" spans="1:11" s="30" customFormat="1" ht="41.25" customHeight="1" thickBot="1" x14ac:dyDescent="0.3">
      <c r="A4752" s="113"/>
      <c r="B4752" s="93"/>
      <c r="C4752" s="55"/>
      <c r="D4752" s="94" t="e">
        <f>VLOOKUP($C4751:$C$5004,$C$27:$D$5004,2,0)</f>
        <v>#N/A</v>
      </c>
      <c r="E4752" s="99"/>
      <c r="F4752" s="60" t="e">
        <f>VLOOKUP($E4752:$E$5004,'PLANO DE APLICAÇÃO'!$A$5:$B$1002,2,0)</f>
        <v>#N/A</v>
      </c>
      <c r="G4752" s="28"/>
      <c r="H4752" s="29" t="str">
        <f>IF(G4752=1,'ANEXO RP14'!$A$51,(IF(G4752=2,'ANEXO RP14'!$A$52,(IF(G4752=3,'ANEXO RP14'!$A$53,(IF(G4752=4,'ANEXO RP14'!$A$54,(IF(G4752=5,'ANEXO RP14'!$A$55,(IF(G4752=6,'ANEXO RP14'!$A$56,(IF(G4752=7,'ANEXO RP14'!$A$57,(IF(G4752=8,'ANEXO RP14'!$A$58,(IF(G4752=9,'ANEXO RP14'!$A$59,(IF(G4752=10,'ANEXO RP14'!$A$60,(IF(G4752=11,'ANEXO RP14'!$A$61,(IF(G4752=12,'ANEXO RP14'!$A$62,(IF(G4752=13,'ANEXO RP14'!$A$63,(IF(G4752=14,'ANEXO RP14'!$A$64,(IF(G4752=15,'ANEXO RP14'!$A$65,(IF(G4752=16,'ANEXO RP14'!$A$66," ")))))))))))))))))))))))))))))))</f>
        <v xml:space="preserve"> </v>
      </c>
      <c r="I4752" s="106"/>
      <c r="J4752" s="114"/>
      <c r="K4752" s="91"/>
    </row>
    <row r="4753" spans="1:11" s="30" customFormat="1" ht="41.25" customHeight="1" thickBot="1" x14ac:dyDescent="0.3">
      <c r="A4753" s="113"/>
      <c r="B4753" s="93"/>
      <c r="C4753" s="55"/>
      <c r="D4753" s="94" t="e">
        <f>VLOOKUP($C4752:$C$5004,$C$27:$D$5004,2,0)</f>
        <v>#N/A</v>
      </c>
      <c r="E4753" s="99"/>
      <c r="F4753" s="60" t="e">
        <f>VLOOKUP($E4753:$E$5004,'PLANO DE APLICAÇÃO'!$A$5:$B$1002,2,0)</f>
        <v>#N/A</v>
      </c>
      <c r="G4753" s="28"/>
      <c r="H4753" s="29" t="str">
        <f>IF(G4753=1,'ANEXO RP14'!$A$51,(IF(G4753=2,'ANEXO RP14'!$A$52,(IF(G4753=3,'ANEXO RP14'!$A$53,(IF(G4753=4,'ANEXO RP14'!$A$54,(IF(G4753=5,'ANEXO RP14'!$A$55,(IF(G4753=6,'ANEXO RP14'!$A$56,(IF(G4753=7,'ANEXO RP14'!$A$57,(IF(G4753=8,'ANEXO RP14'!$A$58,(IF(G4753=9,'ANEXO RP14'!$A$59,(IF(G4753=10,'ANEXO RP14'!$A$60,(IF(G4753=11,'ANEXO RP14'!$A$61,(IF(G4753=12,'ANEXO RP14'!$A$62,(IF(G4753=13,'ANEXO RP14'!$A$63,(IF(G4753=14,'ANEXO RP14'!$A$64,(IF(G4753=15,'ANEXO RP14'!$A$65,(IF(G4753=16,'ANEXO RP14'!$A$66," ")))))))))))))))))))))))))))))))</f>
        <v xml:space="preserve"> </v>
      </c>
      <c r="I4753" s="106"/>
      <c r="J4753" s="114"/>
      <c r="K4753" s="91"/>
    </row>
    <row r="4754" spans="1:11" s="30" customFormat="1" ht="41.25" customHeight="1" thickBot="1" x14ac:dyDescent="0.3">
      <c r="A4754" s="113"/>
      <c r="B4754" s="93"/>
      <c r="C4754" s="55"/>
      <c r="D4754" s="94" t="e">
        <f>VLOOKUP($C4753:$C$5004,$C$27:$D$5004,2,0)</f>
        <v>#N/A</v>
      </c>
      <c r="E4754" s="99"/>
      <c r="F4754" s="60" t="e">
        <f>VLOOKUP($E4754:$E$5004,'PLANO DE APLICAÇÃO'!$A$5:$B$1002,2,0)</f>
        <v>#N/A</v>
      </c>
      <c r="G4754" s="28"/>
      <c r="H4754" s="29" t="str">
        <f>IF(G4754=1,'ANEXO RP14'!$A$51,(IF(G4754=2,'ANEXO RP14'!$A$52,(IF(G4754=3,'ANEXO RP14'!$A$53,(IF(G4754=4,'ANEXO RP14'!$A$54,(IF(G4754=5,'ANEXO RP14'!$A$55,(IF(G4754=6,'ANEXO RP14'!$A$56,(IF(G4754=7,'ANEXO RP14'!$A$57,(IF(G4754=8,'ANEXO RP14'!$A$58,(IF(G4754=9,'ANEXO RP14'!$A$59,(IF(G4754=10,'ANEXO RP14'!$A$60,(IF(G4754=11,'ANEXO RP14'!$A$61,(IF(G4754=12,'ANEXO RP14'!$A$62,(IF(G4754=13,'ANEXO RP14'!$A$63,(IF(G4754=14,'ANEXO RP14'!$A$64,(IF(G4754=15,'ANEXO RP14'!$A$65,(IF(G4754=16,'ANEXO RP14'!$A$66," ")))))))))))))))))))))))))))))))</f>
        <v xml:space="preserve"> </v>
      </c>
      <c r="I4754" s="106"/>
      <c r="J4754" s="114"/>
      <c r="K4754" s="91"/>
    </row>
    <row r="4755" spans="1:11" s="30" customFormat="1" ht="41.25" customHeight="1" thickBot="1" x14ac:dyDescent="0.3">
      <c r="A4755" s="113"/>
      <c r="B4755" s="93"/>
      <c r="C4755" s="55"/>
      <c r="D4755" s="94" t="e">
        <f>VLOOKUP($C4754:$C$5004,$C$27:$D$5004,2,0)</f>
        <v>#N/A</v>
      </c>
      <c r="E4755" s="99"/>
      <c r="F4755" s="60" t="e">
        <f>VLOOKUP($E4755:$E$5004,'PLANO DE APLICAÇÃO'!$A$5:$B$1002,2,0)</f>
        <v>#N/A</v>
      </c>
      <c r="G4755" s="28"/>
      <c r="H4755" s="29" t="str">
        <f>IF(G4755=1,'ANEXO RP14'!$A$51,(IF(G4755=2,'ANEXO RP14'!$A$52,(IF(G4755=3,'ANEXO RP14'!$A$53,(IF(G4755=4,'ANEXO RP14'!$A$54,(IF(G4755=5,'ANEXO RP14'!$A$55,(IF(G4755=6,'ANEXO RP14'!$A$56,(IF(G4755=7,'ANEXO RP14'!$A$57,(IF(G4755=8,'ANEXO RP14'!$A$58,(IF(G4755=9,'ANEXO RP14'!$A$59,(IF(G4755=10,'ANEXO RP14'!$A$60,(IF(G4755=11,'ANEXO RP14'!$A$61,(IF(G4755=12,'ANEXO RP14'!$A$62,(IF(G4755=13,'ANEXO RP14'!$A$63,(IF(G4755=14,'ANEXO RP14'!$A$64,(IF(G4755=15,'ANEXO RP14'!$A$65,(IF(G4755=16,'ANEXO RP14'!$A$66," ")))))))))))))))))))))))))))))))</f>
        <v xml:space="preserve"> </v>
      </c>
      <c r="I4755" s="106"/>
      <c r="J4755" s="114"/>
      <c r="K4755" s="91"/>
    </row>
    <row r="4756" spans="1:11" s="30" customFormat="1" ht="41.25" customHeight="1" thickBot="1" x14ac:dyDescent="0.3">
      <c r="A4756" s="113"/>
      <c r="B4756" s="93"/>
      <c r="C4756" s="55"/>
      <c r="D4756" s="94" t="e">
        <f>VLOOKUP($C4755:$C$5004,$C$27:$D$5004,2,0)</f>
        <v>#N/A</v>
      </c>
      <c r="E4756" s="99"/>
      <c r="F4756" s="60" t="e">
        <f>VLOOKUP($E4756:$E$5004,'PLANO DE APLICAÇÃO'!$A$5:$B$1002,2,0)</f>
        <v>#N/A</v>
      </c>
      <c r="G4756" s="28"/>
      <c r="H4756" s="29" t="str">
        <f>IF(G4756=1,'ANEXO RP14'!$A$51,(IF(G4756=2,'ANEXO RP14'!$A$52,(IF(G4756=3,'ANEXO RP14'!$A$53,(IF(G4756=4,'ANEXO RP14'!$A$54,(IF(G4756=5,'ANEXO RP14'!$A$55,(IF(G4756=6,'ANEXO RP14'!$A$56,(IF(G4756=7,'ANEXO RP14'!$A$57,(IF(G4756=8,'ANEXO RP14'!$A$58,(IF(G4756=9,'ANEXO RP14'!$A$59,(IF(G4756=10,'ANEXO RP14'!$A$60,(IF(G4756=11,'ANEXO RP14'!$A$61,(IF(G4756=12,'ANEXO RP14'!$A$62,(IF(G4756=13,'ANEXO RP14'!$A$63,(IF(G4756=14,'ANEXO RP14'!$A$64,(IF(G4756=15,'ANEXO RP14'!$A$65,(IF(G4756=16,'ANEXO RP14'!$A$66," ")))))))))))))))))))))))))))))))</f>
        <v xml:space="preserve"> </v>
      </c>
      <c r="I4756" s="106"/>
      <c r="J4756" s="114"/>
      <c r="K4756" s="91"/>
    </row>
    <row r="4757" spans="1:11" s="30" customFormat="1" ht="41.25" customHeight="1" thickBot="1" x14ac:dyDescent="0.3">
      <c r="A4757" s="113"/>
      <c r="B4757" s="93"/>
      <c r="C4757" s="55"/>
      <c r="D4757" s="94" t="e">
        <f>VLOOKUP($C4756:$C$5004,$C$27:$D$5004,2,0)</f>
        <v>#N/A</v>
      </c>
      <c r="E4757" s="99"/>
      <c r="F4757" s="60" t="e">
        <f>VLOOKUP($E4757:$E$5004,'PLANO DE APLICAÇÃO'!$A$5:$B$1002,2,0)</f>
        <v>#N/A</v>
      </c>
      <c r="G4757" s="28"/>
      <c r="H4757" s="29" t="str">
        <f>IF(G4757=1,'ANEXO RP14'!$A$51,(IF(G4757=2,'ANEXO RP14'!$A$52,(IF(G4757=3,'ANEXO RP14'!$A$53,(IF(G4757=4,'ANEXO RP14'!$A$54,(IF(G4757=5,'ANEXO RP14'!$A$55,(IF(G4757=6,'ANEXO RP14'!$A$56,(IF(G4757=7,'ANEXO RP14'!$A$57,(IF(G4757=8,'ANEXO RP14'!$A$58,(IF(G4757=9,'ANEXO RP14'!$A$59,(IF(G4757=10,'ANEXO RP14'!$A$60,(IF(G4757=11,'ANEXO RP14'!$A$61,(IF(G4757=12,'ANEXO RP14'!$A$62,(IF(G4757=13,'ANEXO RP14'!$A$63,(IF(G4757=14,'ANEXO RP14'!$A$64,(IF(G4757=15,'ANEXO RP14'!$A$65,(IF(G4757=16,'ANEXO RP14'!$A$66," ")))))))))))))))))))))))))))))))</f>
        <v xml:space="preserve"> </v>
      </c>
      <c r="I4757" s="106"/>
      <c r="J4757" s="114"/>
      <c r="K4757" s="91"/>
    </row>
    <row r="4758" spans="1:11" s="30" customFormat="1" ht="41.25" customHeight="1" thickBot="1" x14ac:dyDescent="0.3">
      <c r="A4758" s="113"/>
      <c r="B4758" s="93"/>
      <c r="C4758" s="55"/>
      <c r="D4758" s="94" t="e">
        <f>VLOOKUP($C4757:$C$5004,$C$27:$D$5004,2,0)</f>
        <v>#N/A</v>
      </c>
      <c r="E4758" s="99"/>
      <c r="F4758" s="60" t="e">
        <f>VLOOKUP($E4758:$E$5004,'PLANO DE APLICAÇÃO'!$A$5:$B$1002,2,0)</f>
        <v>#N/A</v>
      </c>
      <c r="G4758" s="28"/>
      <c r="H4758" s="29" t="str">
        <f>IF(G4758=1,'ANEXO RP14'!$A$51,(IF(G4758=2,'ANEXO RP14'!$A$52,(IF(G4758=3,'ANEXO RP14'!$A$53,(IF(G4758=4,'ANEXO RP14'!$A$54,(IF(G4758=5,'ANEXO RP14'!$A$55,(IF(G4758=6,'ANEXO RP14'!$A$56,(IF(G4758=7,'ANEXO RP14'!$A$57,(IF(G4758=8,'ANEXO RP14'!$A$58,(IF(G4758=9,'ANEXO RP14'!$A$59,(IF(G4758=10,'ANEXO RP14'!$A$60,(IF(G4758=11,'ANEXO RP14'!$A$61,(IF(G4758=12,'ANEXO RP14'!$A$62,(IF(G4758=13,'ANEXO RP14'!$A$63,(IF(G4758=14,'ANEXO RP14'!$A$64,(IF(G4758=15,'ANEXO RP14'!$A$65,(IF(G4758=16,'ANEXO RP14'!$A$66," ")))))))))))))))))))))))))))))))</f>
        <v xml:space="preserve"> </v>
      </c>
      <c r="I4758" s="106"/>
      <c r="J4758" s="114"/>
      <c r="K4758" s="91"/>
    </row>
    <row r="4759" spans="1:11" s="30" customFormat="1" ht="41.25" customHeight="1" thickBot="1" x14ac:dyDescent="0.3">
      <c r="A4759" s="113"/>
      <c r="B4759" s="93"/>
      <c r="C4759" s="55"/>
      <c r="D4759" s="94" t="e">
        <f>VLOOKUP($C4758:$C$5004,$C$27:$D$5004,2,0)</f>
        <v>#N/A</v>
      </c>
      <c r="E4759" s="99"/>
      <c r="F4759" s="60" t="e">
        <f>VLOOKUP($E4759:$E$5004,'PLANO DE APLICAÇÃO'!$A$5:$B$1002,2,0)</f>
        <v>#N/A</v>
      </c>
      <c r="G4759" s="28"/>
      <c r="H4759" s="29" t="str">
        <f>IF(G4759=1,'ANEXO RP14'!$A$51,(IF(G4759=2,'ANEXO RP14'!$A$52,(IF(G4759=3,'ANEXO RP14'!$A$53,(IF(G4759=4,'ANEXO RP14'!$A$54,(IF(G4759=5,'ANEXO RP14'!$A$55,(IF(G4759=6,'ANEXO RP14'!$A$56,(IF(G4759=7,'ANEXO RP14'!$A$57,(IF(G4759=8,'ANEXO RP14'!$A$58,(IF(G4759=9,'ANEXO RP14'!$A$59,(IF(G4759=10,'ANEXO RP14'!$A$60,(IF(G4759=11,'ANEXO RP14'!$A$61,(IF(G4759=12,'ANEXO RP14'!$A$62,(IF(G4759=13,'ANEXO RP14'!$A$63,(IF(G4759=14,'ANEXO RP14'!$A$64,(IF(G4759=15,'ANEXO RP14'!$A$65,(IF(G4759=16,'ANEXO RP14'!$A$66," ")))))))))))))))))))))))))))))))</f>
        <v xml:space="preserve"> </v>
      </c>
      <c r="I4759" s="106"/>
      <c r="J4759" s="114"/>
      <c r="K4759" s="91"/>
    </row>
    <row r="4760" spans="1:11" s="30" customFormat="1" ht="41.25" customHeight="1" thickBot="1" x14ac:dyDescent="0.3">
      <c r="A4760" s="113"/>
      <c r="B4760" s="93"/>
      <c r="C4760" s="55"/>
      <c r="D4760" s="94" t="e">
        <f>VLOOKUP($C4759:$C$5004,$C$27:$D$5004,2,0)</f>
        <v>#N/A</v>
      </c>
      <c r="E4760" s="99"/>
      <c r="F4760" s="60" t="e">
        <f>VLOOKUP($E4760:$E$5004,'PLANO DE APLICAÇÃO'!$A$5:$B$1002,2,0)</f>
        <v>#N/A</v>
      </c>
      <c r="G4760" s="28"/>
      <c r="H4760" s="29" t="str">
        <f>IF(G4760=1,'ANEXO RP14'!$A$51,(IF(G4760=2,'ANEXO RP14'!$A$52,(IF(G4760=3,'ANEXO RP14'!$A$53,(IF(G4760=4,'ANEXO RP14'!$A$54,(IF(G4760=5,'ANEXO RP14'!$A$55,(IF(G4760=6,'ANEXO RP14'!$A$56,(IF(G4760=7,'ANEXO RP14'!$A$57,(IF(G4760=8,'ANEXO RP14'!$A$58,(IF(G4760=9,'ANEXO RP14'!$A$59,(IF(G4760=10,'ANEXO RP14'!$A$60,(IF(G4760=11,'ANEXO RP14'!$A$61,(IF(G4760=12,'ANEXO RP14'!$A$62,(IF(G4760=13,'ANEXO RP14'!$A$63,(IF(G4760=14,'ANEXO RP14'!$A$64,(IF(G4760=15,'ANEXO RP14'!$A$65,(IF(G4760=16,'ANEXO RP14'!$A$66," ")))))))))))))))))))))))))))))))</f>
        <v xml:space="preserve"> </v>
      </c>
      <c r="I4760" s="106"/>
      <c r="J4760" s="114"/>
      <c r="K4760" s="91"/>
    </row>
    <row r="4761" spans="1:11" s="30" customFormat="1" ht="41.25" customHeight="1" thickBot="1" x14ac:dyDescent="0.3">
      <c r="A4761" s="113"/>
      <c r="B4761" s="93"/>
      <c r="C4761" s="55"/>
      <c r="D4761" s="94" t="e">
        <f>VLOOKUP($C4760:$C$5004,$C$27:$D$5004,2,0)</f>
        <v>#N/A</v>
      </c>
      <c r="E4761" s="99"/>
      <c r="F4761" s="60" t="e">
        <f>VLOOKUP($E4761:$E$5004,'PLANO DE APLICAÇÃO'!$A$5:$B$1002,2,0)</f>
        <v>#N/A</v>
      </c>
      <c r="G4761" s="28"/>
      <c r="H4761" s="29" t="str">
        <f>IF(G4761=1,'ANEXO RP14'!$A$51,(IF(G4761=2,'ANEXO RP14'!$A$52,(IF(G4761=3,'ANEXO RP14'!$A$53,(IF(G4761=4,'ANEXO RP14'!$A$54,(IF(G4761=5,'ANEXO RP14'!$A$55,(IF(G4761=6,'ANEXO RP14'!$A$56,(IF(G4761=7,'ANEXO RP14'!$A$57,(IF(G4761=8,'ANEXO RP14'!$A$58,(IF(G4761=9,'ANEXO RP14'!$A$59,(IF(G4761=10,'ANEXO RP14'!$A$60,(IF(G4761=11,'ANEXO RP14'!$A$61,(IF(G4761=12,'ANEXO RP14'!$A$62,(IF(G4761=13,'ANEXO RP14'!$A$63,(IF(G4761=14,'ANEXO RP14'!$A$64,(IF(G4761=15,'ANEXO RP14'!$A$65,(IF(G4761=16,'ANEXO RP14'!$A$66," ")))))))))))))))))))))))))))))))</f>
        <v xml:space="preserve"> </v>
      </c>
      <c r="I4761" s="106"/>
      <c r="J4761" s="114"/>
      <c r="K4761" s="91"/>
    </row>
    <row r="4762" spans="1:11" s="30" customFormat="1" ht="41.25" customHeight="1" thickBot="1" x14ac:dyDescent="0.3">
      <c r="A4762" s="113"/>
      <c r="B4762" s="93"/>
      <c r="C4762" s="55"/>
      <c r="D4762" s="94" t="e">
        <f>VLOOKUP($C4761:$C$5004,$C$27:$D$5004,2,0)</f>
        <v>#N/A</v>
      </c>
      <c r="E4762" s="99"/>
      <c r="F4762" s="60" t="e">
        <f>VLOOKUP($E4762:$E$5004,'PLANO DE APLICAÇÃO'!$A$5:$B$1002,2,0)</f>
        <v>#N/A</v>
      </c>
      <c r="G4762" s="28"/>
      <c r="H4762" s="29" t="str">
        <f>IF(G4762=1,'ANEXO RP14'!$A$51,(IF(G4762=2,'ANEXO RP14'!$A$52,(IF(G4762=3,'ANEXO RP14'!$A$53,(IF(G4762=4,'ANEXO RP14'!$A$54,(IF(G4762=5,'ANEXO RP14'!$A$55,(IF(G4762=6,'ANEXO RP14'!$A$56,(IF(G4762=7,'ANEXO RP14'!$A$57,(IF(G4762=8,'ANEXO RP14'!$A$58,(IF(G4762=9,'ANEXO RP14'!$A$59,(IF(G4762=10,'ANEXO RP14'!$A$60,(IF(G4762=11,'ANEXO RP14'!$A$61,(IF(G4762=12,'ANEXO RP14'!$A$62,(IF(G4762=13,'ANEXO RP14'!$A$63,(IF(G4762=14,'ANEXO RP14'!$A$64,(IF(G4762=15,'ANEXO RP14'!$A$65,(IF(G4762=16,'ANEXO RP14'!$A$66," ")))))))))))))))))))))))))))))))</f>
        <v xml:space="preserve"> </v>
      </c>
      <c r="I4762" s="106"/>
      <c r="J4762" s="114"/>
      <c r="K4762" s="91"/>
    </row>
    <row r="4763" spans="1:11" s="30" customFormat="1" ht="41.25" customHeight="1" thickBot="1" x14ac:dyDescent="0.3">
      <c r="A4763" s="113"/>
      <c r="B4763" s="93"/>
      <c r="C4763" s="55"/>
      <c r="D4763" s="94" t="e">
        <f>VLOOKUP($C4762:$C$5004,$C$27:$D$5004,2,0)</f>
        <v>#N/A</v>
      </c>
      <c r="E4763" s="99"/>
      <c r="F4763" s="60" t="e">
        <f>VLOOKUP($E4763:$E$5004,'PLANO DE APLICAÇÃO'!$A$5:$B$1002,2,0)</f>
        <v>#N/A</v>
      </c>
      <c r="G4763" s="28"/>
      <c r="H4763" s="29" t="str">
        <f>IF(G4763=1,'ANEXO RP14'!$A$51,(IF(G4763=2,'ANEXO RP14'!$A$52,(IF(G4763=3,'ANEXO RP14'!$A$53,(IF(G4763=4,'ANEXO RP14'!$A$54,(IF(G4763=5,'ANEXO RP14'!$A$55,(IF(G4763=6,'ANEXO RP14'!$A$56,(IF(G4763=7,'ANEXO RP14'!$A$57,(IF(G4763=8,'ANEXO RP14'!$A$58,(IF(G4763=9,'ANEXO RP14'!$A$59,(IF(G4763=10,'ANEXO RP14'!$A$60,(IF(G4763=11,'ANEXO RP14'!$A$61,(IF(G4763=12,'ANEXO RP14'!$A$62,(IF(G4763=13,'ANEXO RP14'!$A$63,(IF(G4763=14,'ANEXO RP14'!$A$64,(IF(G4763=15,'ANEXO RP14'!$A$65,(IF(G4763=16,'ANEXO RP14'!$A$66," ")))))))))))))))))))))))))))))))</f>
        <v xml:space="preserve"> </v>
      </c>
      <c r="I4763" s="106"/>
      <c r="J4763" s="114"/>
      <c r="K4763" s="91"/>
    </row>
    <row r="4764" spans="1:11" s="30" customFormat="1" ht="41.25" customHeight="1" thickBot="1" x14ac:dyDescent="0.3">
      <c r="A4764" s="113"/>
      <c r="B4764" s="93"/>
      <c r="C4764" s="55"/>
      <c r="D4764" s="94" t="e">
        <f>VLOOKUP($C4763:$C$5004,$C$27:$D$5004,2,0)</f>
        <v>#N/A</v>
      </c>
      <c r="E4764" s="99"/>
      <c r="F4764" s="60" t="e">
        <f>VLOOKUP($E4764:$E$5004,'PLANO DE APLICAÇÃO'!$A$5:$B$1002,2,0)</f>
        <v>#N/A</v>
      </c>
      <c r="G4764" s="28"/>
      <c r="H4764" s="29" t="str">
        <f>IF(G4764=1,'ANEXO RP14'!$A$51,(IF(G4764=2,'ANEXO RP14'!$A$52,(IF(G4764=3,'ANEXO RP14'!$A$53,(IF(G4764=4,'ANEXO RP14'!$A$54,(IF(G4764=5,'ANEXO RP14'!$A$55,(IF(G4764=6,'ANEXO RP14'!$A$56,(IF(G4764=7,'ANEXO RP14'!$A$57,(IF(G4764=8,'ANEXO RP14'!$A$58,(IF(G4764=9,'ANEXO RP14'!$A$59,(IF(G4764=10,'ANEXO RP14'!$A$60,(IF(G4764=11,'ANEXO RP14'!$A$61,(IF(G4764=12,'ANEXO RP14'!$A$62,(IF(G4764=13,'ANEXO RP14'!$A$63,(IF(G4764=14,'ANEXO RP14'!$A$64,(IF(G4764=15,'ANEXO RP14'!$A$65,(IF(G4764=16,'ANEXO RP14'!$A$66," ")))))))))))))))))))))))))))))))</f>
        <v xml:space="preserve"> </v>
      </c>
      <c r="I4764" s="106"/>
      <c r="J4764" s="114"/>
      <c r="K4764" s="91"/>
    </row>
    <row r="4765" spans="1:11" s="30" customFormat="1" ht="41.25" customHeight="1" thickBot="1" x14ac:dyDescent="0.3">
      <c r="A4765" s="113"/>
      <c r="B4765" s="93"/>
      <c r="C4765" s="55"/>
      <c r="D4765" s="94" t="e">
        <f>VLOOKUP($C4764:$C$5004,$C$27:$D$5004,2,0)</f>
        <v>#N/A</v>
      </c>
      <c r="E4765" s="99"/>
      <c r="F4765" s="60" t="e">
        <f>VLOOKUP($E4765:$E$5004,'PLANO DE APLICAÇÃO'!$A$5:$B$1002,2,0)</f>
        <v>#N/A</v>
      </c>
      <c r="G4765" s="28"/>
      <c r="H4765" s="29" t="str">
        <f>IF(G4765=1,'ANEXO RP14'!$A$51,(IF(G4765=2,'ANEXO RP14'!$A$52,(IF(G4765=3,'ANEXO RP14'!$A$53,(IF(G4765=4,'ANEXO RP14'!$A$54,(IF(G4765=5,'ANEXO RP14'!$A$55,(IF(G4765=6,'ANEXO RP14'!$A$56,(IF(G4765=7,'ANEXO RP14'!$A$57,(IF(G4765=8,'ANEXO RP14'!$A$58,(IF(G4765=9,'ANEXO RP14'!$A$59,(IF(G4765=10,'ANEXO RP14'!$A$60,(IF(G4765=11,'ANEXO RP14'!$A$61,(IF(G4765=12,'ANEXO RP14'!$A$62,(IF(G4765=13,'ANEXO RP14'!$A$63,(IF(G4765=14,'ANEXO RP14'!$A$64,(IF(G4765=15,'ANEXO RP14'!$A$65,(IF(G4765=16,'ANEXO RP14'!$A$66," ")))))))))))))))))))))))))))))))</f>
        <v xml:space="preserve"> </v>
      </c>
      <c r="I4765" s="106"/>
      <c r="J4765" s="114"/>
      <c r="K4765" s="91"/>
    </row>
    <row r="4766" spans="1:11" s="30" customFormat="1" ht="41.25" customHeight="1" thickBot="1" x14ac:dyDescent="0.3">
      <c r="A4766" s="113"/>
      <c r="B4766" s="93"/>
      <c r="C4766" s="55"/>
      <c r="D4766" s="94" t="e">
        <f>VLOOKUP($C4765:$C$5004,$C$27:$D$5004,2,0)</f>
        <v>#N/A</v>
      </c>
      <c r="E4766" s="99"/>
      <c r="F4766" s="60" t="e">
        <f>VLOOKUP($E4766:$E$5004,'PLANO DE APLICAÇÃO'!$A$5:$B$1002,2,0)</f>
        <v>#N/A</v>
      </c>
      <c r="G4766" s="28"/>
      <c r="H4766" s="29" t="str">
        <f>IF(G4766=1,'ANEXO RP14'!$A$51,(IF(G4766=2,'ANEXO RP14'!$A$52,(IF(G4766=3,'ANEXO RP14'!$A$53,(IF(G4766=4,'ANEXO RP14'!$A$54,(IF(G4766=5,'ANEXO RP14'!$A$55,(IF(G4766=6,'ANEXO RP14'!$A$56,(IF(G4766=7,'ANEXO RP14'!$A$57,(IF(G4766=8,'ANEXO RP14'!$A$58,(IF(G4766=9,'ANEXO RP14'!$A$59,(IF(G4766=10,'ANEXO RP14'!$A$60,(IF(G4766=11,'ANEXO RP14'!$A$61,(IF(G4766=12,'ANEXO RP14'!$A$62,(IF(G4766=13,'ANEXO RP14'!$A$63,(IF(G4766=14,'ANEXO RP14'!$A$64,(IF(G4766=15,'ANEXO RP14'!$A$65,(IF(G4766=16,'ANEXO RP14'!$A$66," ")))))))))))))))))))))))))))))))</f>
        <v xml:space="preserve"> </v>
      </c>
      <c r="I4766" s="106"/>
      <c r="J4766" s="114"/>
      <c r="K4766" s="91"/>
    </row>
    <row r="4767" spans="1:11" s="30" customFormat="1" ht="41.25" customHeight="1" thickBot="1" x14ac:dyDescent="0.3">
      <c r="A4767" s="113"/>
      <c r="B4767" s="93"/>
      <c r="C4767" s="55"/>
      <c r="D4767" s="94" t="e">
        <f>VLOOKUP($C4766:$C$5004,$C$27:$D$5004,2,0)</f>
        <v>#N/A</v>
      </c>
      <c r="E4767" s="99"/>
      <c r="F4767" s="60" t="e">
        <f>VLOOKUP($E4767:$E$5004,'PLANO DE APLICAÇÃO'!$A$5:$B$1002,2,0)</f>
        <v>#N/A</v>
      </c>
      <c r="G4767" s="28"/>
      <c r="H4767" s="29" t="str">
        <f>IF(G4767=1,'ANEXO RP14'!$A$51,(IF(G4767=2,'ANEXO RP14'!$A$52,(IF(G4767=3,'ANEXO RP14'!$A$53,(IF(G4767=4,'ANEXO RP14'!$A$54,(IF(G4767=5,'ANEXO RP14'!$A$55,(IF(G4767=6,'ANEXO RP14'!$A$56,(IF(G4767=7,'ANEXO RP14'!$A$57,(IF(G4767=8,'ANEXO RP14'!$A$58,(IF(G4767=9,'ANEXO RP14'!$A$59,(IF(G4767=10,'ANEXO RP14'!$A$60,(IF(G4767=11,'ANEXO RP14'!$A$61,(IF(G4767=12,'ANEXO RP14'!$A$62,(IF(G4767=13,'ANEXO RP14'!$A$63,(IF(G4767=14,'ANEXO RP14'!$A$64,(IF(G4767=15,'ANEXO RP14'!$A$65,(IF(G4767=16,'ANEXO RP14'!$A$66," ")))))))))))))))))))))))))))))))</f>
        <v xml:space="preserve"> </v>
      </c>
      <c r="I4767" s="106"/>
      <c r="J4767" s="114"/>
      <c r="K4767" s="91"/>
    </row>
    <row r="4768" spans="1:11" s="30" customFormat="1" ht="41.25" customHeight="1" thickBot="1" x14ac:dyDescent="0.3">
      <c r="A4768" s="113"/>
      <c r="B4768" s="93"/>
      <c r="C4768" s="55"/>
      <c r="D4768" s="94" t="e">
        <f>VLOOKUP($C4767:$C$5004,$C$27:$D$5004,2,0)</f>
        <v>#N/A</v>
      </c>
      <c r="E4768" s="99"/>
      <c r="F4768" s="60" t="e">
        <f>VLOOKUP($E4768:$E$5004,'PLANO DE APLICAÇÃO'!$A$5:$B$1002,2,0)</f>
        <v>#N/A</v>
      </c>
      <c r="G4768" s="28"/>
      <c r="H4768" s="29" t="str">
        <f>IF(G4768=1,'ANEXO RP14'!$A$51,(IF(G4768=2,'ANEXO RP14'!$A$52,(IF(G4768=3,'ANEXO RP14'!$A$53,(IF(G4768=4,'ANEXO RP14'!$A$54,(IF(G4768=5,'ANEXO RP14'!$A$55,(IF(G4768=6,'ANEXO RP14'!$A$56,(IF(G4768=7,'ANEXO RP14'!$A$57,(IF(G4768=8,'ANEXO RP14'!$A$58,(IF(G4768=9,'ANEXO RP14'!$A$59,(IF(G4768=10,'ANEXO RP14'!$A$60,(IF(G4768=11,'ANEXO RP14'!$A$61,(IF(G4768=12,'ANEXO RP14'!$A$62,(IF(G4768=13,'ANEXO RP14'!$A$63,(IF(G4768=14,'ANEXO RP14'!$A$64,(IF(G4768=15,'ANEXO RP14'!$A$65,(IF(G4768=16,'ANEXO RP14'!$A$66," ")))))))))))))))))))))))))))))))</f>
        <v xml:space="preserve"> </v>
      </c>
      <c r="I4768" s="106"/>
      <c r="J4768" s="114"/>
      <c r="K4768" s="91"/>
    </row>
    <row r="4769" spans="1:11" s="30" customFormat="1" ht="41.25" customHeight="1" thickBot="1" x14ac:dyDescent="0.3">
      <c r="A4769" s="113"/>
      <c r="B4769" s="93"/>
      <c r="C4769" s="55"/>
      <c r="D4769" s="94" t="e">
        <f>VLOOKUP($C4768:$C$5004,$C$27:$D$5004,2,0)</f>
        <v>#N/A</v>
      </c>
      <c r="E4769" s="99"/>
      <c r="F4769" s="60" t="e">
        <f>VLOOKUP($E4769:$E$5004,'PLANO DE APLICAÇÃO'!$A$5:$B$1002,2,0)</f>
        <v>#N/A</v>
      </c>
      <c r="G4769" s="28"/>
      <c r="H4769" s="29" t="str">
        <f>IF(G4769=1,'ANEXO RP14'!$A$51,(IF(G4769=2,'ANEXO RP14'!$A$52,(IF(G4769=3,'ANEXO RP14'!$A$53,(IF(G4769=4,'ANEXO RP14'!$A$54,(IF(G4769=5,'ANEXO RP14'!$A$55,(IF(G4769=6,'ANEXO RP14'!$A$56,(IF(G4769=7,'ANEXO RP14'!$A$57,(IF(G4769=8,'ANEXO RP14'!$A$58,(IF(G4769=9,'ANEXO RP14'!$A$59,(IF(G4769=10,'ANEXO RP14'!$A$60,(IF(G4769=11,'ANEXO RP14'!$A$61,(IF(G4769=12,'ANEXO RP14'!$A$62,(IF(G4769=13,'ANEXO RP14'!$A$63,(IF(G4769=14,'ANEXO RP14'!$A$64,(IF(G4769=15,'ANEXO RP14'!$A$65,(IF(G4769=16,'ANEXO RP14'!$A$66," ")))))))))))))))))))))))))))))))</f>
        <v xml:space="preserve"> </v>
      </c>
      <c r="I4769" s="106"/>
      <c r="J4769" s="114"/>
      <c r="K4769" s="91"/>
    </row>
    <row r="4770" spans="1:11" s="30" customFormat="1" ht="41.25" customHeight="1" thickBot="1" x14ac:dyDescent="0.3">
      <c r="A4770" s="113"/>
      <c r="B4770" s="93"/>
      <c r="C4770" s="55"/>
      <c r="D4770" s="94" t="e">
        <f>VLOOKUP($C4769:$C$5004,$C$27:$D$5004,2,0)</f>
        <v>#N/A</v>
      </c>
      <c r="E4770" s="99"/>
      <c r="F4770" s="60" t="e">
        <f>VLOOKUP($E4770:$E$5004,'PLANO DE APLICAÇÃO'!$A$5:$B$1002,2,0)</f>
        <v>#N/A</v>
      </c>
      <c r="G4770" s="28"/>
      <c r="H4770" s="29" t="str">
        <f>IF(G4770=1,'ANEXO RP14'!$A$51,(IF(G4770=2,'ANEXO RP14'!$A$52,(IF(G4770=3,'ANEXO RP14'!$A$53,(IF(G4770=4,'ANEXO RP14'!$A$54,(IF(G4770=5,'ANEXO RP14'!$A$55,(IF(G4770=6,'ANEXO RP14'!$A$56,(IF(G4770=7,'ANEXO RP14'!$A$57,(IF(G4770=8,'ANEXO RP14'!$A$58,(IF(G4770=9,'ANEXO RP14'!$A$59,(IF(G4770=10,'ANEXO RP14'!$A$60,(IF(G4770=11,'ANEXO RP14'!$A$61,(IF(G4770=12,'ANEXO RP14'!$A$62,(IF(G4770=13,'ANEXO RP14'!$A$63,(IF(G4770=14,'ANEXO RP14'!$A$64,(IF(G4770=15,'ANEXO RP14'!$A$65,(IF(G4770=16,'ANEXO RP14'!$A$66," ")))))))))))))))))))))))))))))))</f>
        <v xml:space="preserve"> </v>
      </c>
      <c r="I4770" s="106"/>
      <c r="J4770" s="114"/>
      <c r="K4770" s="91"/>
    </row>
    <row r="4771" spans="1:11" s="30" customFormat="1" ht="41.25" customHeight="1" thickBot="1" x14ac:dyDescent="0.3">
      <c r="A4771" s="113"/>
      <c r="B4771" s="93"/>
      <c r="C4771" s="55"/>
      <c r="D4771" s="94" t="e">
        <f>VLOOKUP($C4770:$C$5004,$C$27:$D$5004,2,0)</f>
        <v>#N/A</v>
      </c>
      <c r="E4771" s="99"/>
      <c r="F4771" s="60" t="e">
        <f>VLOOKUP($E4771:$E$5004,'PLANO DE APLICAÇÃO'!$A$5:$B$1002,2,0)</f>
        <v>#N/A</v>
      </c>
      <c r="G4771" s="28"/>
      <c r="H4771" s="29" t="str">
        <f>IF(G4771=1,'ANEXO RP14'!$A$51,(IF(G4771=2,'ANEXO RP14'!$A$52,(IF(G4771=3,'ANEXO RP14'!$A$53,(IF(G4771=4,'ANEXO RP14'!$A$54,(IF(G4771=5,'ANEXO RP14'!$A$55,(IF(G4771=6,'ANEXO RP14'!$A$56,(IF(G4771=7,'ANEXO RP14'!$A$57,(IF(G4771=8,'ANEXO RP14'!$A$58,(IF(G4771=9,'ANEXO RP14'!$A$59,(IF(G4771=10,'ANEXO RP14'!$A$60,(IF(G4771=11,'ANEXO RP14'!$A$61,(IF(G4771=12,'ANEXO RP14'!$A$62,(IF(G4771=13,'ANEXO RP14'!$A$63,(IF(G4771=14,'ANEXO RP14'!$A$64,(IF(G4771=15,'ANEXO RP14'!$A$65,(IF(G4771=16,'ANEXO RP14'!$A$66," ")))))))))))))))))))))))))))))))</f>
        <v xml:space="preserve"> </v>
      </c>
      <c r="I4771" s="106"/>
      <c r="J4771" s="114"/>
      <c r="K4771" s="91"/>
    </row>
    <row r="4772" spans="1:11" s="30" customFormat="1" ht="41.25" customHeight="1" thickBot="1" x14ac:dyDescent="0.3">
      <c r="A4772" s="113"/>
      <c r="B4772" s="93"/>
      <c r="C4772" s="55"/>
      <c r="D4772" s="94" t="e">
        <f>VLOOKUP($C4771:$C$5004,$C$27:$D$5004,2,0)</f>
        <v>#N/A</v>
      </c>
      <c r="E4772" s="99"/>
      <c r="F4772" s="60" t="e">
        <f>VLOOKUP($E4772:$E$5004,'PLANO DE APLICAÇÃO'!$A$5:$B$1002,2,0)</f>
        <v>#N/A</v>
      </c>
      <c r="G4772" s="28"/>
      <c r="H4772" s="29" t="str">
        <f>IF(G4772=1,'ANEXO RP14'!$A$51,(IF(G4772=2,'ANEXO RP14'!$A$52,(IF(G4772=3,'ANEXO RP14'!$A$53,(IF(G4772=4,'ANEXO RP14'!$A$54,(IF(G4772=5,'ANEXO RP14'!$A$55,(IF(G4772=6,'ANEXO RP14'!$A$56,(IF(G4772=7,'ANEXO RP14'!$A$57,(IF(G4772=8,'ANEXO RP14'!$A$58,(IF(G4772=9,'ANEXO RP14'!$A$59,(IF(G4772=10,'ANEXO RP14'!$A$60,(IF(G4772=11,'ANEXO RP14'!$A$61,(IF(G4772=12,'ANEXO RP14'!$A$62,(IF(G4772=13,'ANEXO RP14'!$A$63,(IF(G4772=14,'ANEXO RP14'!$A$64,(IF(G4772=15,'ANEXO RP14'!$A$65,(IF(G4772=16,'ANEXO RP14'!$A$66," ")))))))))))))))))))))))))))))))</f>
        <v xml:space="preserve"> </v>
      </c>
      <c r="I4772" s="106"/>
      <c r="J4772" s="114"/>
      <c r="K4772" s="91"/>
    </row>
    <row r="4773" spans="1:11" s="30" customFormat="1" ht="41.25" customHeight="1" thickBot="1" x14ac:dyDescent="0.3">
      <c r="A4773" s="113"/>
      <c r="B4773" s="93"/>
      <c r="C4773" s="55"/>
      <c r="D4773" s="94" t="e">
        <f>VLOOKUP($C4772:$C$5004,$C$27:$D$5004,2,0)</f>
        <v>#N/A</v>
      </c>
      <c r="E4773" s="99"/>
      <c r="F4773" s="60" t="e">
        <f>VLOOKUP($E4773:$E$5004,'PLANO DE APLICAÇÃO'!$A$5:$B$1002,2,0)</f>
        <v>#N/A</v>
      </c>
      <c r="G4773" s="28"/>
      <c r="H4773" s="29" t="str">
        <f>IF(G4773=1,'ANEXO RP14'!$A$51,(IF(G4773=2,'ANEXO RP14'!$A$52,(IF(G4773=3,'ANEXO RP14'!$A$53,(IF(G4773=4,'ANEXO RP14'!$A$54,(IF(G4773=5,'ANEXO RP14'!$A$55,(IF(G4773=6,'ANEXO RP14'!$A$56,(IF(G4773=7,'ANEXO RP14'!$A$57,(IF(G4773=8,'ANEXO RP14'!$A$58,(IF(G4773=9,'ANEXO RP14'!$A$59,(IF(G4773=10,'ANEXO RP14'!$A$60,(IF(G4773=11,'ANEXO RP14'!$A$61,(IF(G4773=12,'ANEXO RP14'!$A$62,(IF(G4773=13,'ANEXO RP14'!$A$63,(IF(G4773=14,'ANEXO RP14'!$A$64,(IF(G4773=15,'ANEXO RP14'!$A$65,(IF(G4773=16,'ANEXO RP14'!$A$66," ")))))))))))))))))))))))))))))))</f>
        <v xml:space="preserve"> </v>
      </c>
      <c r="I4773" s="106"/>
      <c r="J4773" s="114"/>
      <c r="K4773" s="91"/>
    </row>
    <row r="4774" spans="1:11" s="30" customFormat="1" ht="41.25" customHeight="1" thickBot="1" x14ac:dyDescent="0.3">
      <c r="A4774" s="113"/>
      <c r="B4774" s="93"/>
      <c r="C4774" s="55"/>
      <c r="D4774" s="94" t="e">
        <f>VLOOKUP($C4773:$C$5004,$C$27:$D$5004,2,0)</f>
        <v>#N/A</v>
      </c>
      <c r="E4774" s="99"/>
      <c r="F4774" s="60" t="e">
        <f>VLOOKUP($E4774:$E$5004,'PLANO DE APLICAÇÃO'!$A$5:$B$1002,2,0)</f>
        <v>#N/A</v>
      </c>
      <c r="G4774" s="28"/>
      <c r="H4774" s="29" t="str">
        <f>IF(G4774=1,'ANEXO RP14'!$A$51,(IF(G4774=2,'ANEXO RP14'!$A$52,(IF(G4774=3,'ANEXO RP14'!$A$53,(IF(G4774=4,'ANEXO RP14'!$A$54,(IF(G4774=5,'ANEXO RP14'!$A$55,(IF(G4774=6,'ANEXO RP14'!$A$56,(IF(G4774=7,'ANEXO RP14'!$A$57,(IF(G4774=8,'ANEXO RP14'!$A$58,(IF(G4774=9,'ANEXO RP14'!$A$59,(IF(G4774=10,'ANEXO RP14'!$A$60,(IF(G4774=11,'ANEXO RP14'!$A$61,(IF(G4774=12,'ANEXO RP14'!$A$62,(IF(G4774=13,'ANEXO RP14'!$A$63,(IF(G4774=14,'ANEXO RP14'!$A$64,(IF(G4774=15,'ANEXO RP14'!$A$65,(IF(G4774=16,'ANEXO RP14'!$A$66," ")))))))))))))))))))))))))))))))</f>
        <v xml:space="preserve"> </v>
      </c>
      <c r="I4774" s="106"/>
      <c r="J4774" s="114"/>
      <c r="K4774" s="91"/>
    </row>
    <row r="4775" spans="1:11" s="30" customFormat="1" ht="41.25" customHeight="1" thickBot="1" x14ac:dyDescent="0.3">
      <c r="A4775" s="113"/>
      <c r="B4775" s="93"/>
      <c r="C4775" s="55"/>
      <c r="D4775" s="94" t="e">
        <f>VLOOKUP($C4774:$C$5004,$C$27:$D$5004,2,0)</f>
        <v>#N/A</v>
      </c>
      <c r="E4775" s="99"/>
      <c r="F4775" s="60" t="e">
        <f>VLOOKUP($E4775:$E$5004,'PLANO DE APLICAÇÃO'!$A$5:$B$1002,2,0)</f>
        <v>#N/A</v>
      </c>
      <c r="G4775" s="28"/>
      <c r="H4775" s="29" t="str">
        <f>IF(G4775=1,'ANEXO RP14'!$A$51,(IF(G4775=2,'ANEXO RP14'!$A$52,(IF(G4775=3,'ANEXO RP14'!$A$53,(IF(G4775=4,'ANEXO RP14'!$A$54,(IF(G4775=5,'ANEXO RP14'!$A$55,(IF(G4775=6,'ANEXO RP14'!$A$56,(IF(G4775=7,'ANEXO RP14'!$A$57,(IF(G4775=8,'ANEXO RP14'!$A$58,(IF(G4775=9,'ANEXO RP14'!$A$59,(IF(G4775=10,'ANEXO RP14'!$A$60,(IF(G4775=11,'ANEXO RP14'!$A$61,(IF(G4775=12,'ANEXO RP14'!$A$62,(IF(G4775=13,'ANEXO RP14'!$A$63,(IF(G4775=14,'ANEXO RP14'!$A$64,(IF(G4775=15,'ANEXO RP14'!$A$65,(IF(G4775=16,'ANEXO RP14'!$A$66," ")))))))))))))))))))))))))))))))</f>
        <v xml:space="preserve"> </v>
      </c>
      <c r="I4775" s="106"/>
      <c r="J4775" s="114"/>
      <c r="K4775" s="91"/>
    </row>
    <row r="4776" spans="1:11" s="30" customFormat="1" ht="41.25" customHeight="1" thickBot="1" x14ac:dyDescent="0.3">
      <c r="A4776" s="113"/>
      <c r="B4776" s="93"/>
      <c r="C4776" s="55"/>
      <c r="D4776" s="94" t="e">
        <f>VLOOKUP($C4775:$C$5004,$C$27:$D$5004,2,0)</f>
        <v>#N/A</v>
      </c>
      <c r="E4776" s="99"/>
      <c r="F4776" s="60" t="e">
        <f>VLOOKUP($E4776:$E$5004,'PLANO DE APLICAÇÃO'!$A$5:$B$1002,2,0)</f>
        <v>#N/A</v>
      </c>
      <c r="G4776" s="28"/>
      <c r="H4776" s="29" t="str">
        <f>IF(G4776=1,'ANEXO RP14'!$A$51,(IF(G4776=2,'ANEXO RP14'!$A$52,(IF(G4776=3,'ANEXO RP14'!$A$53,(IF(G4776=4,'ANEXO RP14'!$A$54,(IF(G4776=5,'ANEXO RP14'!$A$55,(IF(G4776=6,'ANEXO RP14'!$A$56,(IF(G4776=7,'ANEXO RP14'!$A$57,(IF(G4776=8,'ANEXO RP14'!$A$58,(IF(G4776=9,'ANEXO RP14'!$A$59,(IF(G4776=10,'ANEXO RP14'!$A$60,(IF(G4776=11,'ANEXO RP14'!$A$61,(IF(G4776=12,'ANEXO RP14'!$A$62,(IF(G4776=13,'ANEXO RP14'!$A$63,(IF(G4776=14,'ANEXO RP14'!$A$64,(IF(G4776=15,'ANEXO RP14'!$A$65,(IF(G4776=16,'ANEXO RP14'!$A$66," ")))))))))))))))))))))))))))))))</f>
        <v xml:space="preserve"> </v>
      </c>
      <c r="I4776" s="106"/>
      <c r="J4776" s="114"/>
      <c r="K4776" s="91"/>
    </row>
    <row r="4777" spans="1:11" s="30" customFormat="1" ht="41.25" customHeight="1" thickBot="1" x14ac:dyDescent="0.3">
      <c r="A4777" s="113"/>
      <c r="B4777" s="93"/>
      <c r="C4777" s="55"/>
      <c r="D4777" s="94" t="e">
        <f>VLOOKUP($C4776:$C$5004,$C$27:$D$5004,2,0)</f>
        <v>#N/A</v>
      </c>
      <c r="E4777" s="99"/>
      <c r="F4777" s="60" t="e">
        <f>VLOOKUP($E4777:$E$5004,'PLANO DE APLICAÇÃO'!$A$5:$B$1002,2,0)</f>
        <v>#N/A</v>
      </c>
      <c r="G4777" s="28"/>
      <c r="H4777" s="29" t="str">
        <f>IF(G4777=1,'ANEXO RP14'!$A$51,(IF(G4777=2,'ANEXO RP14'!$A$52,(IF(G4777=3,'ANEXO RP14'!$A$53,(IF(G4777=4,'ANEXO RP14'!$A$54,(IF(G4777=5,'ANEXO RP14'!$A$55,(IF(G4777=6,'ANEXO RP14'!$A$56,(IF(G4777=7,'ANEXO RP14'!$A$57,(IF(G4777=8,'ANEXO RP14'!$A$58,(IF(G4777=9,'ANEXO RP14'!$A$59,(IF(G4777=10,'ANEXO RP14'!$A$60,(IF(G4777=11,'ANEXO RP14'!$A$61,(IF(G4777=12,'ANEXO RP14'!$A$62,(IF(G4777=13,'ANEXO RP14'!$A$63,(IF(G4777=14,'ANEXO RP14'!$A$64,(IF(G4777=15,'ANEXO RP14'!$A$65,(IF(G4777=16,'ANEXO RP14'!$A$66," ")))))))))))))))))))))))))))))))</f>
        <v xml:space="preserve"> </v>
      </c>
      <c r="I4777" s="106"/>
      <c r="J4777" s="114"/>
      <c r="K4777" s="91"/>
    </row>
    <row r="4778" spans="1:11" s="30" customFormat="1" ht="41.25" customHeight="1" thickBot="1" x14ac:dyDescent="0.3">
      <c r="A4778" s="113"/>
      <c r="B4778" s="93"/>
      <c r="C4778" s="55"/>
      <c r="D4778" s="94" t="e">
        <f>VLOOKUP($C4777:$C$5004,$C$27:$D$5004,2,0)</f>
        <v>#N/A</v>
      </c>
      <c r="E4778" s="99"/>
      <c r="F4778" s="60" t="e">
        <f>VLOOKUP($E4778:$E$5004,'PLANO DE APLICAÇÃO'!$A$5:$B$1002,2,0)</f>
        <v>#N/A</v>
      </c>
      <c r="G4778" s="28"/>
      <c r="H4778" s="29" t="str">
        <f>IF(G4778=1,'ANEXO RP14'!$A$51,(IF(G4778=2,'ANEXO RP14'!$A$52,(IF(G4778=3,'ANEXO RP14'!$A$53,(IF(G4778=4,'ANEXO RP14'!$A$54,(IF(G4778=5,'ANEXO RP14'!$A$55,(IF(G4778=6,'ANEXO RP14'!$A$56,(IF(G4778=7,'ANEXO RP14'!$A$57,(IF(G4778=8,'ANEXO RP14'!$A$58,(IF(G4778=9,'ANEXO RP14'!$A$59,(IF(G4778=10,'ANEXO RP14'!$A$60,(IF(G4778=11,'ANEXO RP14'!$A$61,(IF(G4778=12,'ANEXO RP14'!$A$62,(IF(G4778=13,'ANEXO RP14'!$A$63,(IF(G4778=14,'ANEXO RP14'!$A$64,(IF(G4778=15,'ANEXO RP14'!$A$65,(IF(G4778=16,'ANEXO RP14'!$A$66," ")))))))))))))))))))))))))))))))</f>
        <v xml:space="preserve"> </v>
      </c>
      <c r="I4778" s="106"/>
      <c r="J4778" s="114"/>
      <c r="K4778" s="91"/>
    </row>
    <row r="4779" spans="1:11" s="30" customFormat="1" ht="41.25" customHeight="1" thickBot="1" x14ac:dyDescent="0.3">
      <c r="A4779" s="113"/>
      <c r="B4779" s="93"/>
      <c r="C4779" s="55"/>
      <c r="D4779" s="94" t="e">
        <f>VLOOKUP($C4778:$C$5004,$C$27:$D$5004,2,0)</f>
        <v>#N/A</v>
      </c>
      <c r="E4779" s="99"/>
      <c r="F4779" s="60" t="e">
        <f>VLOOKUP($E4779:$E$5004,'PLANO DE APLICAÇÃO'!$A$5:$B$1002,2,0)</f>
        <v>#N/A</v>
      </c>
      <c r="G4779" s="28"/>
      <c r="H4779" s="29" t="str">
        <f>IF(G4779=1,'ANEXO RP14'!$A$51,(IF(G4779=2,'ANEXO RP14'!$A$52,(IF(G4779=3,'ANEXO RP14'!$A$53,(IF(G4779=4,'ANEXO RP14'!$A$54,(IF(G4779=5,'ANEXO RP14'!$A$55,(IF(G4779=6,'ANEXO RP14'!$A$56,(IF(G4779=7,'ANEXO RP14'!$A$57,(IF(G4779=8,'ANEXO RP14'!$A$58,(IF(G4779=9,'ANEXO RP14'!$A$59,(IF(G4779=10,'ANEXO RP14'!$A$60,(IF(G4779=11,'ANEXO RP14'!$A$61,(IF(G4779=12,'ANEXO RP14'!$A$62,(IF(G4779=13,'ANEXO RP14'!$A$63,(IF(G4779=14,'ANEXO RP14'!$A$64,(IF(G4779=15,'ANEXO RP14'!$A$65,(IF(G4779=16,'ANEXO RP14'!$A$66," ")))))))))))))))))))))))))))))))</f>
        <v xml:space="preserve"> </v>
      </c>
      <c r="I4779" s="106"/>
      <c r="J4779" s="114"/>
      <c r="K4779" s="91"/>
    </row>
    <row r="4780" spans="1:11" s="30" customFormat="1" ht="41.25" customHeight="1" thickBot="1" x14ac:dyDescent="0.3">
      <c r="A4780" s="113"/>
      <c r="B4780" s="93"/>
      <c r="C4780" s="55"/>
      <c r="D4780" s="94" t="e">
        <f>VLOOKUP($C4779:$C$5004,$C$27:$D$5004,2,0)</f>
        <v>#N/A</v>
      </c>
      <c r="E4780" s="99"/>
      <c r="F4780" s="60" t="e">
        <f>VLOOKUP($E4780:$E$5004,'PLANO DE APLICAÇÃO'!$A$5:$B$1002,2,0)</f>
        <v>#N/A</v>
      </c>
      <c r="G4780" s="28"/>
      <c r="H4780" s="29" t="str">
        <f>IF(G4780=1,'ANEXO RP14'!$A$51,(IF(G4780=2,'ANEXO RP14'!$A$52,(IF(G4780=3,'ANEXO RP14'!$A$53,(IF(G4780=4,'ANEXO RP14'!$A$54,(IF(G4780=5,'ANEXO RP14'!$A$55,(IF(G4780=6,'ANEXO RP14'!$A$56,(IF(G4780=7,'ANEXO RP14'!$A$57,(IF(G4780=8,'ANEXO RP14'!$A$58,(IF(G4780=9,'ANEXO RP14'!$A$59,(IF(G4780=10,'ANEXO RP14'!$A$60,(IF(G4780=11,'ANEXO RP14'!$A$61,(IF(G4780=12,'ANEXO RP14'!$A$62,(IF(G4780=13,'ANEXO RP14'!$A$63,(IF(G4780=14,'ANEXO RP14'!$A$64,(IF(G4780=15,'ANEXO RP14'!$A$65,(IF(G4780=16,'ANEXO RP14'!$A$66," ")))))))))))))))))))))))))))))))</f>
        <v xml:space="preserve"> </v>
      </c>
      <c r="I4780" s="106"/>
      <c r="J4780" s="114"/>
      <c r="K4780" s="91"/>
    </row>
    <row r="4781" spans="1:11" s="30" customFormat="1" ht="41.25" customHeight="1" thickBot="1" x14ac:dyDescent="0.3">
      <c r="A4781" s="113"/>
      <c r="B4781" s="93"/>
      <c r="C4781" s="55"/>
      <c r="D4781" s="94" t="e">
        <f>VLOOKUP($C4780:$C$5004,$C$27:$D$5004,2,0)</f>
        <v>#N/A</v>
      </c>
      <c r="E4781" s="99"/>
      <c r="F4781" s="60" t="e">
        <f>VLOOKUP($E4781:$E$5004,'PLANO DE APLICAÇÃO'!$A$5:$B$1002,2,0)</f>
        <v>#N/A</v>
      </c>
      <c r="G4781" s="28"/>
      <c r="H4781" s="29" t="str">
        <f>IF(G4781=1,'ANEXO RP14'!$A$51,(IF(G4781=2,'ANEXO RP14'!$A$52,(IF(G4781=3,'ANEXO RP14'!$A$53,(IF(G4781=4,'ANEXO RP14'!$A$54,(IF(G4781=5,'ANEXO RP14'!$A$55,(IF(G4781=6,'ANEXO RP14'!$A$56,(IF(G4781=7,'ANEXO RP14'!$A$57,(IF(G4781=8,'ANEXO RP14'!$A$58,(IF(G4781=9,'ANEXO RP14'!$A$59,(IF(G4781=10,'ANEXO RP14'!$A$60,(IF(G4781=11,'ANEXO RP14'!$A$61,(IF(G4781=12,'ANEXO RP14'!$A$62,(IF(G4781=13,'ANEXO RP14'!$A$63,(IF(G4781=14,'ANEXO RP14'!$A$64,(IF(G4781=15,'ANEXO RP14'!$A$65,(IF(G4781=16,'ANEXO RP14'!$A$66," ")))))))))))))))))))))))))))))))</f>
        <v xml:space="preserve"> </v>
      </c>
      <c r="I4781" s="106"/>
      <c r="J4781" s="114"/>
      <c r="K4781" s="91"/>
    </row>
    <row r="4782" spans="1:11" s="30" customFormat="1" ht="41.25" customHeight="1" thickBot="1" x14ac:dyDescent="0.3">
      <c r="A4782" s="113"/>
      <c r="B4782" s="93"/>
      <c r="C4782" s="55"/>
      <c r="D4782" s="94" t="e">
        <f>VLOOKUP($C4781:$C$5004,$C$27:$D$5004,2,0)</f>
        <v>#N/A</v>
      </c>
      <c r="E4782" s="99"/>
      <c r="F4782" s="60" t="e">
        <f>VLOOKUP($E4782:$E$5004,'PLANO DE APLICAÇÃO'!$A$5:$B$1002,2,0)</f>
        <v>#N/A</v>
      </c>
      <c r="G4782" s="28"/>
      <c r="H4782" s="29" t="str">
        <f>IF(G4782=1,'ANEXO RP14'!$A$51,(IF(G4782=2,'ANEXO RP14'!$A$52,(IF(G4782=3,'ANEXO RP14'!$A$53,(IF(G4782=4,'ANEXO RP14'!$A$54,(IF(G4782=5,'ANEXO RP14'!$A$55,(IF(G4782=6,'ANEXO RP14'!$A$56,(IF(G4782=7,'ANEXO RP14'!$A$57,(IF(G4782=8,'ANEXO RP14'!$A$58,(IF(G4782=9,'ANEXO RP14'!$A$59,(IF(G4782=10,'ANEXO RP14'!$A$60,(IF(G4782=11,'ANEXO RP14'!$A$61,(IF(G4782=12,'ANEXO RP14'!$A$62,(IF(G4782=13,'ANEXO RP14'!$A$63,(IF(G4782=14,'ANEXO RP14'!$A$64,(IF(G4782=15,'ANEXO RP14'!$A$65,(IF(G4782=16,'ANEXO RP14'!$A$66," ")))))))))))))))))))))))))))))))</f>
        <v xml:space="preserve"> </v>
      </c>
      <c r="I4782" s="106"/>
      <c r="J4782" s="114"/>
      <c r="K4782" s="91"/>
    </row>
    <row r="4783" spans="1:11" s="30" customFormat="1" ht="41.25" customHeight="1" thickBot="1" x14ac:dyDescent="0.3">
      <c r="A4783" s="113"/>
      <c r="B4783" s="93"/>
      <c r="C4783" s="55"/>
      <c r="D4783" s="94" t="e">
        <f>VLOOKUP($C4782:$C$5004,$C$27:$D$5004,2,0)</f>
        <v>#N/A</v>
      </c>
      <c r="E4783" s="99"/>
      <c r="F4783" s="60" t="e">
        <f>VLOOKUP($E4783:$E$5004,'PLANO DE APLICAÇÃO'!$A$5:$B$1002,2,0)</f>
        <v>#N/A</v>
      </c>
      <c r="G4783" s="28"/>
      <c r="H4783" s="29" t="str">
        <f>IF(G4783=1,'ANEXO RP14'!$A$51,(IF(G4783=2,'ANEXO RP14'!$A$52,(IF(G4783=3,'ANEXO RP14'!$A$53,(IF(G4783=4,'ANEXO RP14'!$A$54,(IF(G4783=5,'ANEXO RP14'!$A$55,(IF(G4783=6,'ANEXO RP14'!$A$56,(IF(G4783=7,'ANEXO RP14'!$A$57,(IF(G4783=8,'ANEXO RP14'!$A$58,(IF(G4783=9,'ANEXO RP14'!$A$59,(IF(G4783=10,'ANEXO RP14'!$A$60,(IF(G4783=11,'ANEXO RP14'!$A$61,(IF(G4783=12,'ANEXO RP14'!$A$62,(IF(G4783=13,'ANEXO RP14'!$A$63,(IF(G4783=14,'ANEXO RP14'!$A$64,(IF(G4783=15,'ANEXO RP14'!$A$65,(IF(G4783=16,'ANEXO RP14'!$A$66," ")))))))))))))))))))))))))))))))</f>
        <v xml:space="preserve"> </v>
      </c>
      <c r="I4783" s="106"/>
      <c r="J4783" s="114"/>
      <c r="K4783" s="91"/>
    </row>
    <row r="4784" spans="1:11" s="30" customFormat="1" ht="41.25" customHeight="1" thickBot="1" x14ac:dyDescent="0.3">
      <c r="A4784" s="113"/>
      <c r="B4784" s="93"/>
      <c r="C4784" s="55"/>
      <c r="D4784" s="94" t="e">
        <f>VLOOKUP($C4783:$C$5004,$C$27:$D$5004,2,0)</f>
        <v>#N/A</v>
      </c>
      <c r="E4784" s="99"/>
      <c r="F4784" s="60" t="e">
        <f>VLOOKUP($E4784:$E$5004,'PLANO DE APLICAÇÃO'!$A$5:$B$1002,2,0)</f>
        <v>#N/A</v>
      </c>
      <c r="G4784" s="28"/>
      <c r="H4784" s="29" t="str">
        <f>IF(G4784=1,'ANEXO RP14'!$A$51,(IF(G4784=2,'ANEXO RP14'!$A$52,(IF(G4784=3,'ANEXO RP14'!$A$53,(IF(G4784=4,'ANEXO RP14'!$A$54,(IF(G4784=5,'ANEXO RP14'!$A$55,(IF(G4784=6,'ANEXO RP14'!$A$56,(IF(G4784=7,'ANEXO RP14'!$A$57,(IF(G4784=8,'ANEXO RP14'!$A$58,(IF(G4784=9,'ANEXO RP14'!$A$59,(IF(G4784=10,'ANEXO RP14'!$A$60,(IF(G4784=11,'ANEXO RP14'!$A$61,(IF(G4784=12,'ANEXO RP14'!$A$62,(IF(G4784=13,'ANEXO RP14'!$A$63,(IF(G4784=14,'ANEXO RP14'!$A$64,(IF(G4784=15,'ANEXO RP14'!$A$65,(IF(G4784=16,'ANEXO RP14'!$A$66," ")))))))))))))))))))))))))))))))</f>
        <v xml:space="preserve"> </v>
      </c>
      <c r="I4784" s="106"/>
      <c r="J4784" s="114"/>
      <c r="K4784" s="91"/>
    </row>
    <row r="4785" spans="1:11" s="30" customFormat="1" ht="41.25" customHeight="1" thickBot="1" x14ac:dyDescent="0.3">
      <c r="A4785" s="113"/>
      <c r="B4785" s="93"/>
      <c r="C4785" s="55"/>
      <c r="D4785" s="94" t="e">
        <f>VLOOKUP($C4784:$C$5004,$C$27:$D$5004,2,0)</f>
        <v>#N/A</v>
      </c>
      <c r="E4785" s="99"/>
      <c r="F4785" s="60" t="e">
        <f>VLOOKUP($E4785:$E$5004,'PLANO DE APLICAÇÃO'!$A$5:$B$1002,2,0)</f>
        <v>#N/A</v>
      </c>
      <c r="G4785" s="28"/>
      <c r="H4785" s="29" t="str">
        <f>IF(G4785=1,'ANEXO RP14'!$A$51,(IF(G4785=2,'ANEXO RP14'!$A$52,(IF(G4785=3,'ANEXO RP14'!$A$53,(IF(G4785=4,'ANEXO RP14'!$A$54,(IF(G4785=5,'ANEXO RP14'!$A$55,(IF(G4785=6,'ANEXO RP14'!$A$56,(IF(G4785=7,'ANEXO RP14'!$A$57,(IF(G4785=8,'ANEXO RP14'!$A$58,(IF(G4785=9,'ANEXO RP14'!$A$59,(IF(G4785=10,'ANEXO RP14'!$A$60,(IF(G4785=11,'ANEXO RP14'!$A$61,(IF(G4785=12,'ANEXO RP14'!$A$62,(IF(G4785=13,'ANEXO RP14'!$A$63,(IF(G4785=14,'ANEXO RP14'!$A$64,(IF(G4785=15,'ANEXO RP14'!$A$65,(IF(G4785=16,'ANEXO RP14'!$A$66," ")))))))))))))))))))))))))))))))</f>
        <v xml:space="preserve"> </v>
      </c>
      <c r="I4785" s="106"/>
      <c r="J4785" s="114"/>
      <c r="K4785" s="91"/>
    </row>
    <row r="4786" spans="1:11" s="30" customFormat="1" ht="41.25" customHeight="1" thickBot="1" x14ac:dyDescent="0.3">
      <c r="A4786" s="113"/>
      <c r="B4786" s="93"/>
      <c r="C4786" s="55"/>
      <c r="D4786" s="94" t="e">
        <f>VLOOKUP($C4785:$C$5004,$C$27:$D$5004,2,0)</f>
        <v>#N/A</v>
      </c>
      <c r="E4786" s="99"/>
      <c r="F4786" s="60" t="e">
        <f>VLOOKUP($E4786:$E$5004,'PLANO DE APLICAÇÃO'!$A$5:$B$1002,2,0)</f>
        <v>#N/A</v>
      </c>
      <c r="G4786" s="28"/>
      <c r="H4786" s="29" t="str">
        <f>IF(G4786=1,'ANEXO RP14'!$A$51,(IF(G4786=2,'ANEXO RP14'!$A$52,(IF(G4786=3,'ANEXO RP14'!$A$53,(IF(G4786=4,'ANEXO RP14'!$A$54,(IF(G4786=5,'ANEXO RP14'!$A$55,(IF(G4786=6,'ANEXO RP14'!$A$56,(IF(G4786=7,'ANEXO RP14'!$A$57,(IF(G4786=8,'ANEXO RP14'!$A$58,(IF(G4786=9,'ANEXO RP14'!$A$59,(IF(G4786=10,'ANEXO RP14'!$A$60,(IF(G4786=11,'ANEXO RP14'!$A$61,(IF(G4786=12,'ANEXO RP14'!$A$62,(IF(G4786=13,'ANEXO RP14'!$A$63,(IF(G4786=14,'ANEXO RP14'!$A$64,(IF(G4786=15,'ANEXO RP14'!$A$65,(IF(G4786=16,'ANEXO RP14'!$A$66," ")))))))))))))))))))))))))))))))</f>
        <v xml:space="preserve"> </v>
      </c>
      <c r="I4786" s="106"/>
      <c r="J4786" s="114"/>
      <c r="K4786" s="91"/>
    </row>
    <row r="4787" spans="1:11" s="30" customFormat="1" ht="41.25" customHeight="1" thickBot="1" x14ac:dyDescent="0.3">
      <c r="A4787" s="113"/>
      <c r="B4787" s="93"/>
      <c r="C4787" s="55"/>
      <c r="D4787" s="94" t="e">
        <f>VLOOKUP($C4786:$C$5004,$C$27:$D$5004,2,0)</f>
        <v>#N/A</v>
      </c>
      <c r="E4787" s="99"/>
      <c r="F4787" s="60" t="e">
        <f>VLOOKUP($E4787:$E$5004,'PLANO DE APLICAÇÃO'!$A$5:$B$1002,2,0)</f>
        <v>#N/A</v>
      </c>
      <c r="G4787" s="28"/>
      <c r="H4787" s="29" t="str">
        <f>IF(G4787=1,'ANEXO RP14'!$A$51,(IF(G4787=2,'ANEXO RP14'!$A$52,(IF(G4787=3,'ANEXO RP14'!$A$53,(IF(G4787=4,'ANEXO RP14'!$A$54,(IF(G4787=5,'ANEXO RP14'!$A$55,(IF(G4787=6,'ANEXO RP14'!$A$56,(IF(G4787=7,'ANEXO RP14'!$A$57,(IF(G4787=8,'ANEXO RP14'!$A$58,(IF(G4787=9,'ANEXO RP14'!$A$59,(IF(G4787=10,'ANEXO RP14'!$A$60,(IF(G4787=11,'ANEXO RP14'!$A$61,(IF(G4787=12,'ANEXO RP14'!$A$62,(IF(G4787=13,'ANEXO RP14'!$A$63,(IF(G4787=14,'ANEXO RP14'!$A$64,(IF(G4787=15,'ANEXO RP14'!$A$65,(IF(G4787=16,'ANEXO RP14'!$A$66," ")))))))))))))))))))))))))))))))</f>
        <v xml:space="preserve"> </v>
      </c>
      <c r="I4787" s="106"/>
      <c r="J4787" s="114"/>
      <c r="K4787" s="91"/>
    </row>
    <row r="4788" spans="1:11" s="30" customFormat="1" ht="41.25" customHeight="1" thickBot="1" x14ac:dyDescent="0.3">
      <c r="A4788" s="113"/>
      <c r="B4788" s="93"/>
      <c r="C4788" s="55"/>
      <c r="D4788" s="94" t="e">
        <f>VLOOKUP($C4787:$C$5004,$C$27:$D$5004,2,0)</f>
        <v>#N/A</v>
      </c>
      <c r="E4788" s="99"/>
      <c r="F4788" s="60" t="e">
        <f>VLOOKUP($E4788:$E$5004,'PLANO DE APLICAÇÃO'!$A$5:$B$1002,2,0)</f>
        <v>#N/A</v>
      </c>
      <c r="G4788" s="28"/>
      <c r="H4788" s="29" t="str">
        <f>IF(G4788=1,'ANEXO RP14'!$A$51,(IF(G4788=2,'ANEXO RP14'!$A$52,(IF(G4788=3,'ANEXO RP14'!$A$53,(IF(G4788=4,'ANEXO RP14'!$A$54,(IF(G4788=5,'ANEXO RP14'!$A$55,(IF(G4788=6,'ANEXO RP14'!$A$56,(IF(G4788=7,'ANEXO RP14'!$A$57,(IF(G4788=8,'ANEXO RP14'!$A$58,(IF(G4788=9,'ANEXO RP14'!$A$59,(IF(G4788=10,'ANEXO RP14'!$A$60,(IF(G4788=11,'ANEXO RP14'!$A$61,(IF(G4788=12,'ANEXO RP14'!$A$62,(IF(G4788=13,'ANEXO RP14'!$A$63,(IF(G4788=14,'ANEXO RP14'!$A$64,(IF(G4788=15,'ANEXO RP14'!$A$65,(IF(G4788=16,'ANEXO RP14'!$A$66," ")))))))))))))))))))))))))))))))</f>
        <v xml:space="preserve"> </v>
      </c>
      <c r="I4788" s="106"/>
      <c r="J4788" s="114"/>
      <c r="K4788" s="91"/>
    </row>
    <row r="4789" spans="1:11" s="30" customFormat="1" ht="41.25" customHeight="1" thickBot="1" x14ac:dyDescent="0.3">
      <c r="A4789" s="113"/>
      <c r="B4789" s="93"/>
      <c r="C4789" s="55"/>
      <c r="D4789" s="94" t="e">
        <f>VLOOKUP($C4788:$C$5004,$C$27:$D$5004,2,0)</f>
        <v>#N/A</v>
      </c>
      <c r="E4789" s="99"/>
      <c r="F4789" s="60" t="e">
        <f>VLOOKUP($E4789:$E$5004,'PLANO DE APLICAÇÃO'!$A$5:$B$1002,2,0)</f>
        <v>#N/A</v>
      </c>
      <c r="G4789" s="28"/>
      <c r="H4789" s="29" t="str">
        <f>IF(G4789=1,'ANEXO RP14'!$A$51,(IF(G4789=2,'ANEXO RP14'!$A$52,(IF(G4789=3,'ANEXO RP14'!$A$53,(IF(G4789=4,'ANEXO RP14'!$A$54,(IF(G4789=5,'ANEXO RP14'!$A$55,(IF(G4789=6,'ANEXO RP14'!$A$56,(IF(G4789=7,'ANEXO RP14'!$A$57,(IF(G4789=8,'ANEXO RP14'!$A$58,(IF(G4789=9,'ANEXO RP14'!$A$59,(IF(G4789=10,'ANEXO RP14'!$A$60,(IF(G4789=11,'ANEXO RP14'!$A$61,(IF(G4789=12,'ANEXO RP14'!$A$62,(IF(G4789=13,'ANEXO RP14'!$A$63,(IF(G4789=14,'ANEXO RP14'!$A$64,(IF(G4789=15,'ANEXO RP14'!$A$65,(IF(G4789=16,'ANEXO RP14'!$A$66," ")))))))))))))))))))))))))))))))</f>
        <v xml:space="preserve"> </v>
      </c>
      <c r="I4789" s="106"/>
      <c r="J4789" s="114"/>
      <c r="K4789" s="91"/>
    </row>
    <row r="4790" spans="1:11" s="30" customFormat="1" ht="41.25" customHeight="1" thickBot="1" x14ac:dyDescent="0.3">
      <c r="A4790" s="113"/>
      <c r="B4790" s="93"/>
      <c r="C4790" s="55"/>
      <c r="D4790" s="94" t="e">
        <f>VLOOKUP($C4789:$C$5004,$C$27:$D$5004,2,0)</f>
        <v>#N/A</v>
      </c>
      <c r="E4790" s="99"/>
      <c r="F4790" s="60" t="e">
        <f>VLOOKUP($E4790:$E$5004,'PLANO DE APLICAÇÃO'!$A$5:$B$1002,2,0)</f>
        <v>#N/A</v>
      </c>
      <c r="G4790" s="28"/>
      <c r="H4790" s="29" t="str">
        <f>IF(G4790=1,'ANEXO RP14'!$A$51,(IF(G4790=2,'ANEXO RP14'!$A$52,(IF(G4790=3,'ANEXO RP14'!$A$53,(IF(G4790=4,'ANEXO RP14'!$A$54,(IF(G4790=5,'ANEXO RP14'!$A$55,(IF(G4790=6,'ANEXO RP14'!$A$56,(IF(G4790=7,'ANEXO RP14'!$A$57,(IF(G4790=8,'ANEXO RP14'!$A$58,(IF(G4790=9,'ANEXO RP14'!$A$59,(IF(G4790=10,'ANEXO RP14'!$A$60,(IF(G4790=11,'ANEXO RP14'!$A$61,(IF(G4790=12,'ANEXO RP14'!$A$62,(IF(G4790=13,'ANEXO RP14'!$A$63,(IF(G4790=14,'ANEXO RP14'!$A$64,(IF(G4790=15,'ANEXO RP14'!$A$65,(IF(G4790=16,'ANEXO RP14'!$A$66," ")))))))))))))))))))))))))))))))</f>
        <v xml:space="preserve"> </v>
      </c>
      <c r="I4790" s="106"/>
      <c r="J4790" s="114"/>
      <c r="K4790" s="91"/>
    </row>
    <row r="4791" spans="1:11" s="30" customFormat="1" ht="41.25" customHeight="1" thickBot="1" x14ac:dyDescent="0.3">
      <c r="A4791" s="113"/>
      <c r="B4791" s="93"/>
      <c r="C4791" s="55"/>
      <c r="D4791" s="94" t="e">
        <f>VLOOKUP($C4790:$C$5004,$C$27:$D$5004,2,0)</f>
        <v>#N/A</v>
      </c>
      <c r="E4791" s="99"/>
      <c r="F4791" s="60" t="e">
        <f>VLOOKUP($E4791:$E$5004,'PLANO DE APLICAÇÃO'!$A$5:$B$1002,2,0)</f>
        <v>#N/A</v>
      </c>
      <c r="G4791" s="28"/>
      <c r="H4791" s="29" t="str">
        <f>IF(G4791=1,'ANEXO RP14'!$A$51,(IF(G4791=2,'ANEXO RP14'!$A$52,(IF(G4791=3,'ANEXO RP14'!$A$53,(IF(G4791=4,'ANEXO RP14'!$A$54,(IF(G4791=5,'ANEXO RP14'!$A$55,(IF(G4791=6,'ANEXO RP14'!$A$56,(IF(G4791=7,'ANEXO RP14'!$A$57,(IF(G4791=8,'ANEXO RP14'!$A$58,(IF(G4791=9,'ANEXO RP14'!$A$59,(IF(G4791=10,'ANEXO RP14'!$A$60,(IF(G4791=11,'ANEXO RP14'!$A$61,(IF(G4791=12,'ANEXO RP14'!$A$62,(IF(G4791=13,'ANEXO RP14'!$A$63,(IF(G4791=14,'ANEXO RP14'!$A$64,(IF(G4791=15,'ANEXO RP14'!$A$65,(IF(G4791=16,'ANEXO RP14'!$A$66," ")))))))))))))))))))))))))))))))</f>
        <v xml:space="preserve"> </v>
      </c>
      <c r="I4791" s="106"/>
      <c r="J4791" s="114"/>
      <c r="K4791" s="91"/>
    </row>
    <row r="4792" spans="1:11" s="30" customFormat="1" ht="41.25" customHeight="1" thickBot="1" x14ac:dyDescent="0.3">
      <c r="A4792" s="113"/>
      <c r="B4792" s="93"/>
      <c r="C4792" s="55"/>
      <c r="D4792" s="94" t="e">
        <f>VLOOKUP($C4791:$C$5004,$C$27:$D$5004,2,0)</f>
        <v>#N/A</v>
      </c>
      <c r="E4792" s="99"/>
      <c r="F4792" s="60" t="e">
        <f>VLOOKUP($E4792:$E$5004,'PLANO DE APLICAÇÃO'!$A$5:$B$1002,2,0)</f>
        <v>#N/A</v>
      </c>
      <c r="G4792" s="28"/>
      <c r="H4792" s="29" t="str">
        <f>IF(G4792=1,'ANEXO RP14'!$A$51,(IF(G4792=2,'ANEXO RP14'!$A$52,(IF(G4792=3,'ANEXO RP14'!$A$53,(IF(G4792=4,'ANEXO RP14'!$A$54,(IF(G4792=5,'ANEXO RP14'!$A$55,(IF(G4792=6,'ANEXO RP14'!$A$56,(IF(G4792=7,'ANEXO RP14'!$A$57,(IF(G4792=8,'ANEXO RP14'!$A$58,(IF(G4792=9,'ANEXO RP14'!$A$59,(IF(G4792=10,'ANEXO RP14'!$A$60,(IF(G4792=11,'ANEXO RP14'!$A$61,(IF(G4792=12,'ANEXO RP14'!$A$62,(IF(G4792=13,'ANEXO RP14'!$A$63,(IF(G4792=14,'ANEXO RP14'!$A$64,(IF(G4792=15,'ANEXO RP14'!$A$65,(IF(G4792=16,'ANEXO RP14'!$A$66," ")))))))))))))))))))))))))))))))</f>
        <v xml:space="preserve"> </v>
      </c>
      <c r="I4792" s="106"/>
      <c r="J4792" s="114"/>
      <c r="K4792" s="91"/>
    </row>
    <row r="4793" spans="1:11" s="30" customFormat="1" ht="41.25" customHeight="1" thickBot="1" x14ac:dyDescent="0.3">
      <c r="A4793" s="113"/>
      <c r="B4793" s="93"/>
      <c r="C4793" s="55"/>
      <c r="D4793" s="94" t="e">
        <f>VLOOKUP($C4792:$C$5004,$C$27:$D$5004,2,0)</f>
        <v>#N/A</v>
      </c>
      <c r="E4793" s="99"/>
      <c r="F4793" s="60" t="e">
        <f>VLOOKUP($E4793:$E$5004,'PLANO DE APLICAÇÃO'!$A$5:$B$1002,2,0)</f>
        <v>#N/A</v>
      </c>
      <c r="G4793" s="28"/>
      <c r="H4793" s="29" t="str">
        <f>IF(G4793=1,'ANEXO RP14'!$A$51,(IF(G4793=2,'ANEXO RP14'!$A$52,(IF(G4793=3,'ANEXO RP14'!$A$53,(IF(G4793=4,'ANEXO RP14'!$A$54,(IF(G4793=5,'ANEXO RP14'!$A$55,(IF(G4793=6,'ANEXO RP14'!$A$56,(IF(G4793=7,'ANEXO RP14'!$A$57,(IF(G4793=8,'ANEXO RP14'!$A$58,(IF(G4793=9,'ANEXO RP14'!$A$59,(IF(G4793=10,'ANEXO RP14'!$A$60,(IF(G4793=11,'ANEXO RP14'!$A$61,(IF(G4793=12,'ANEXO RP14'!$A$62,(IF(G4793=13,'ANEXO RP14'!$A$63,(IF(G4793=14,'ANEXO RP14'!$A$64,(IF(G4793=15,'ANEXO RP14'!$A$65,(IF(G4793=16,'ANEXO RP14'!$A$66," ")))))))))))))))))))))))))))))))</f>
        <v xml:space="preserve"> </v>
      </c>
      <c r="I4793" s="106"/>
      <c r="J4793" s="114"/>
      <c r="K4793" s="91"/>
    </row>
    <row r="4794" spans="1:11" s="30" customFormat="1" ht="41.25" customHeight="1" thickBot="1" x14ac:dyDescent="0.3">
      <c r="A4794" s="113"/>
      <c r="B4794" s="93"/>
      <c r="C4794" s="55"/>
      <c r="D4794" s="94" t="e">
        <f>VLOOKUP($C4793:$C$5004,$C$27:$D$5004,2,0)</f>
        <v>#N/A</v>
      </c>
      <c r="E4794" s="99"/>
      <c r="F4794" s="60" t="e">
        <f>VLOOKUP($E4794:$E$5004,'PLANO DE APLICAÇÃO'!$A$5:$B$1002,2,0)</f>
        <v>#N/A</v>
      </c>
      <c r="G4794" s="28"/>
      <c r="H4794" s="29" t="str">
        <f>IF(G4794=1,'ANEXO RP14'!$A$51,(IF(G4794=2,'ANEXO RP14'!$A$52,(IF(G4794=3,'ANEXO RP14'!$A$53,(IF(G4794=4,'ANEXO RP14'!$A$54,(IF(G4794=5,'ANEXO RP14'!$A$55,(IF(G4794=6,'ANEXO RP14'!$A$56,(IF(G4794=7,'ANEXO RP14'!$A$57,(IF(G4794=8,'ANEXO RP14'!$A$58,(IF(G4794=9,'ANEXO RP14'!$A$59,(IF(G4794=10,'ANEXO RP14'!$A$60,(IF(G4794=11,'ANEXO RP14'!$A$61,(IF(G4794=12,'ANEXO RP14'!$A$62,(IF(G4794=13,'ANEXO RP14'!$A$63,(IF(G4794=14,'ANEXO RP14'!$A$64,(IF(G4794=15,'ANEXO RP14'!$A$65,(IF(G4794=16,'ANEXO RP14'!$A$66," ")))))))))))))))))))))))))))))))</f>
        <v xml:space="preserve"> </v>
      </c>
      <c r="I4794" s="106"/>
      <c r="J4794" s="114"/>
      <c r="K4794" s="91"/>
    </row>
    <row r="4795" spans="1:11" s="30" customFormat="1" ht="41.25" customHeight="1" thickBot="1" x14ac:dyDescent="0.3">
      <c r="A4795" s="113"/>
      <c r="B4795" s="93"/>
      <c r="C4795" s="55"/>
      <c r="D4795" s="94" t="e">
        <f>VLOOKUP($C4794:$C$5004,$C$27:$D$5004,2,0)</f>
        <v>#N/A</v>
      </c>
      <c r="E4795" s="99"/>
      <c r="F4795" s="60" t="e">
        <f>VLOOKUP($E4795:$E$5004,'PLANO DE APLICAÇÃO'!$A$5:$B$1002,2,0)</f>
        <v>#N/A</v>
      </c>
      <c r="G4795" s="28"/>
      <c r="H4795" s="29" t="str">
        <f>IF(G4795=1,'ANEXO RP14'!$A$51,(IF(G4795=2,'ANEXO RP14'!$A$52,(IF(G4795=3,'ANEXO RP14'!$A$53,(IF(G4795=4,'ANEXO RP14'!$A$54,(IF(G4795=5,'ANEXO RP14'!$A$55,(IF(G4795=6,'ANEXO RP14'!$A$56,(IF(G4795=7,'ANEXO RP14'!$A$57,(IF(G4795=8,'ANEXO RP14'!$A$58,(IF(G4795=9,'ANEXO RP14'!$A$59,(IF(G4795=10,'ANEXO RP14'!$A$60,(IF(G4795=11,'ANEXO RP14'!$A$61,(IF(G4795=12,'ANEXO RP14'!$A$62,(IF(G4795=13,'ANEXO RP14'!$A$63,(IF(G4795=14,'ANEXO RP14'!$A$64,(IF(G4795=15,'ANEXO RP14'!$A$65,(IF(G4795=16,'ANEXO RP14'!$A$66," ")))))))))))))))))))))))))))))))</f>
        <v xml:space="preserve"> </v>
      </c>
      <c r="I4795" s="106"/>
      <c r="J4795" s="114"/>
      <c r="K4795" s="91"/>
    </row>
    <row r="4796" spans="1:11" s="30" customFormat="1" ht="41.25" customHeight="1" thickBot="1" x14ac:dyDescent="0.3">
      <c r="A4796" s="113"/>
      <c r="B4796" s="93"/>
      <c r="C4796" s="55"/>
      <c r="D4796" s="94" t="e">
        <f>VLOOKUP($C4795:$C$5004,$C$27:$D$5004,2,0)</f>
        <v>#N/A</v>
      </c>
      <c r="E4796" s="99"/>
      <c r="F4796" s="60" t="e">
        <f>VLOOKUP($E4796:$E$5004,'PLANO DE APLICAÇÃO'!$A$5:$B$1002,2,0)</f>
        <v>#N/A</v>
      </c>
      <c r="G4796" s="28"/>
      <c r="H4796" s="29" t="str">
        <f>IF(G4796=1,'ANEXO RP14'!$A$51,(IF(G4796=2,'ANEXO RP14'!$A$52,(IF(G4796=3,'ANEXO RP14'!$A$53,(IF(G4796=4,'ANEXO RP14'!$A$54,(IF(G4796=5,'ANEXO RP14'!$A$55,(IF(G4796=6,'ANEXO RP14'!$A$56,(IF(G4796=7,'ANEXO RP14'!$A$57,(IF(G4796=8,'ANEXO RP14'!$A$58,(IF(G4796=9,'ANEXO RP14'!$A$59,(IF(G4796=10,'ANEXO RP14'!$A$60,(IF(G4796=11,'ANEXO RP14'!$A$61,(IF(G4796=12,'ANEXO RP14'!$A$62,(IF(G4796=13,'ANEXO RP14'!$A$63,(IF(G4796=14,'ANEXO RP14'!$A$64,(IF(G4796=15,'ANEXO RP14'!$A$65,(IF(G4796=16,'ANEXO RP14'!$A$66," ")))))))))))))))))))))))))))))))</f>
        <v xml:space="preserve"> </v>
      </c>
      <c r="I4796" s="106"/>
      <c r="J4796" s="114"/>
      <c r="K4796" s="91"/>
    </row>
    <row r="4797" spans="1:11" s="30" customFormat="1" ht="41.25" customHeight="1" thickBot="1" x14ac:dyDescent="0.3">
      <c r="A4797" s="113"/>
      <c r="B4797" s="93"/>
      <c r="C4797" s="55"/>
      <c r="D4797" s="94" t="e">
        <f>VLOOKUP($C4796:$C$5004,$C$27:$D$5004,2,0)</f>
        <v>#N/A</v>
      </c>
      <c r="E4797" s="99"/>
      <c r="F4797" s="60" t="e">
        <f>VLOOKUP($E4797:$E$5004,'PLANO DE APLICAÇÃO'!$A$5:$B$1002,2,0)</f>
        <v>#N/A</v>
      </c>
      <c r="G4797" s="28"/>
      <c r="H4797" s="29" t="str">
        <f>IF(G4797=1,'ANEXO RP14'!$A$51,(IF(G4797=2,'ANEXO RP14'!$A$52,(IF(G4797=3,'ANEXO RP14'!$A$53,(IF(G4797=4,'ANEXO RP14'!$A$54,(IF(G4797=5,'ANEXO RP14'!$A$55,(IF(G4797=6,'ANEXO RP14'!$A$56,(IF(G4797=7,'ANEXO RP14'!$A$57,(IF(G4797=8,'ANEXO RP14'!$A$58,(IF(G4797=9,'ANEXO RP14'!$A$59,(IF(G4797=10,'ANEXO RP14'!$A$60,(IF(G4797=11,'ANEXO RP14'!$A$61,(IF(G4797=12,'ANEXO RP14'!$A$62,(IF(G4797=13,'ANEXO RP14'!$A$63,(IF(G4797=14,'ANEXO RP14'!$A$64,(IF(G4797=15,'ANEXO RP14'!$A$65,(IF(G4797=16,'ANEXO RP14'!$A$66," ")))))))))))))))))))))))))))))))</f>
        <v xml:space="preserve"> </v>
      </c>
      <c r="I4797" s="106"/>
      <c r="J4797" s="114"/>
      <c r="K4797" s="91"/>
    </row>
    <row r="4798" spans="1:11" s="30" customFormat="1" ht="41.25" customHeight="1" thickBot="1" x14ac:dyDescent="0.3">
      <c r="A4798" s="113"/>
      <c r="B4798" s="93"/>
      <c r="C4798" s="55"/>
      <c r="D4798" s="94" t="e">
        <f>VLOOKUP($C4797:$C$5004,$C$27:$D$5004,2,0)</f>
        <v>#N/A</v>
      </c>
      <c r="E4798" s="99"/>
      <c r="F4798" s="60" t="e">
        <f>VLOOKUP($E4798:$E$5004,'PLANO DE APLICAÇÃO'!$A$5:$B$1002,2,0)</f>
        <v>#N/A</v>
      </c>
      <c r="G4798" s="28"/>
      <c r="H4798" s="29" t="str">
        <f>IF(G4798=1,'ANEXO RP14'!$A$51,(IF(G4798=2,'ANEXO RP14'!$A$52,(IF(G4798=3,'ANEXO RP14'!$A$53,(IF(G4798=4,'ANEXO RP14'!$A$54,(IF(G4798=5,'ANEXO RP14'!$A$55,(IF(G4798=6,'ANEXO RP14'!$A$56,(IF(G4798=7,'ANEXO RP14'!$A$57,(IF(G4798=8,'ANEXO RP14'!$A$58,(IF(G4798=9,'ANEXO RP14'!$A$59,(IF(G4798=10,'ANEXO RP14'!$A$60,(IF(G4798=11,'ANEXO RP14'!$A$61,(IF(G4798=12,'ANEXO RP14'!$A$62,(IF(G4798=13,'ANEXO RP14'!$A$63,(IF(G4798=14,'ANEXO RP14'!$A$64,(IF(G4798=15,'ANEXO RP14'!$A$65,(IF(G4798=16,'ANEXO RP14'!$A$66," ")))))))))))))))))))))))))))))))</f>
        <v xml:space="preserve"> </v>
      </c>
      <c r="I4798" s="106"/>
      <c r="J4798" s="114"/>
      <c r="K4798" s="91"/>
    </row>
    <row r="4799" spans="1:11" s="30" customFormat="1" ht="41.25" customHeight="1" thickBot="1" x14ac:dyDescent="0.3">
      <c r="A4799" s="113"/>
      <c r="B4799" s="93"/>
      <c r="C4799" s="55"/>
      <c r="D4799" s="94" t="e">
        <f>VLOOKUP($C4798:$C$5004,$C$27:$D$5004,2,0)</f>
        <v>#N/A</v>
      </c>
      <c r="E4799" s="99"/>
      <c r="F4799" s="60" t="e">
        <f>VLOOKUP($E4799:$E$5004,'PLANO DE APLICAÇÃO'!$A$5:$B$1002,2,0)</f>
        <v>#N/A</v>
      </c>
      <c r="G4799" s="28"/>
      <c r="H4799" s="29" t="str">
        <f>IF(G4799=1,'ANEXO RP14'!$A$51,(IF(G4799=2,'ANEXO RP14'!$A$52,(IF(G4799=3,'ANEXO RP14'!$A$53,(IF(G4799=4,'ANEXO RP14'!$A$54,(IF(G4799=5,'ANEXO RP14'!$A$55,(IF(G4799=6,'ANEXO RP14'!$A$56,(IF(G4799=7,'ANEXO RP14'!$A$57,(IF(G4799=8,'ANEXO RP14'!$A$58,(IF(G4799=9,'ANEXO RP14'!$A$59,(IF(G4799=10,'ANEXO RP14'!$A$60,(IF(G4799=11,'ANEXO RP14'!$A$61,(IF(G4799=12,'ANEXO RP14'!$A$62,(IF(G4799=13,'ANEXO RP14'!$A$63,(IF(G4799=14,'ANEXO RP14'!$A$64,(IF(G4799=15,'ANEXO RP14'!$A$65,(IF(G4799=16,'ANEXO RP14'!$A$66," ")))))))))))))))))))))))))))))))</f>
        <v xml:space="preserve"> </v>
      </c>
      <c r="I4799" s="106"/>
      <c r="J4799" s="114"/>
      <c r="K4799" s="91"/>
    </row>
    <row r="4800" spans="1:11" s="30" customFormat="1" ht="41.25" customHeight="1" thickBot="1" x14ac:dyDescent="0.3">
      <c r="A4800" s="113"/>
      <c r="B4800" s="93"/>
      <c r="C4800" s="55"/>
      <c r="D4800" s="94" t="e">
        <f>VLOOKUP($C4799:$C$5004,$C$27:$D$5004,2,0)</f>
        <v>#N/A</v>
      </c>
      <c r="E4800" s="99"/>
      <c r="F4800" s="60" t="e">
        <f>VLOOKUP($E4800:$E$5004,'PLANO DE APLICAÇÃO'!$A$5:$B$1002,2,0)</f>
        <v>#N/A</v>
      </c>
      <c r="G4800" s="28"/>
      <c r="H4800" s="29" t="str">
        <f>IF(G4800=1,'ANEXO RP14'!$A$51,(IF(G4800=2,'ANEXO RP14'!$A$52,(IF(G4800=3,'ANEXO RP14'!$A$53,(IF(G4800=4,'ANEXO RP14'!$A$54,(IF(G4800=5,'ANEXO RP14'!$A$55,(IF(G4800=6,'ANEXO RP14'!$A$56,(IF(G4800=7,'ANEXO RP14'!$A$57,(IF(G4800=8,'ANEXO RP14'!$A$58,(IF(G4800=9,'ANEXO RP14'!$A$59,(IF(G4800=10,'ANEXO RP14'!$A$60,(IF(G4800=11,'ANEXO RP14'!$A$61,(IF(G4800=12,'ANEXO RP14'!$A$62,(IF(G4800=13,'ANEXO RP14'!$A$63,(IF(G4800=14,'ANEXO RP14'!$A$64,(IF(G4800=15,'ANEXO RP14'!$A$65,(IF(G4800=16,'ANEXO RP14'!$A$66," ")))))))))))))))))))))))))))))))</f>
        <v xml:space="preserve"> </v>
      </c>
      <c r="I4800" s="106"/>
      <c r="J4800" s="114"/>
      <c r="K4800" s="91"/>
    </row>
    <row r="4801" spans="1:11" s="30" customFormat="1" ht="41.25" customHeight="1" thickBot="1" x14ac:dyDescent="0.3">
      <c r="A4801" s="113"/>
      <c r="B4801" s="93"/>
      <c r="C4801" s="55"/>
      <c r="D4801" s="94" t="e">
        <f>VLOOKUP($C4800:$C$5004,$C$27:$D$5004,2,0)</f>
        <v>#N/A</v>
      </c>
      <c r="E4801" s="99"/>
      <c r="F4801" s="60" t="e">
        <f>VLOOKUP($E4801:$E$5004,'PLANO DE APLICAÇÃO'!$A$5:$B$1002,2,0)</f>
        <v>#N/A</v>
      </c>
      <c r="G4801" s="28"/>
      <c r="H4801" s="29" t="str">
        <f>IF(G4801=1,'ANEXO RP14'!$A$51,(IF(G4801=2,'ANEXO RP14'!$A$52,(IF(G4801=3,'ANEXO RP14'!$A$53,(IF(G4801=4,'ANEXO RP14'!$A$54,(IF(G4801=5,'ANEXO RP14'!$A$55,(IF(G4801=6,'ANEXO RP14'!$A$56,(IF(G4801=7,'ANEXO RP14'!$A$57,(IF(G4801=8,'ANEXO RP14'!$A$58,(IF(G4801=9,'ANEXO RP14'!$A$59,(IF(G4801=10,'ANEXO RP14'!$A$60,(IF(G4801=11,'ANEXO RP14'!$A$61,(IF(G4801=12,'ANEXO RP14'!$A$62,(IF(G4801=13,'ANEXO RP14'!$A$63,(IF(G4801=14,'ANEXO RP14'!$A$64,(IF(G4801=15,'ANEXO RP14'!$A$65,(IF(G4801=16,'ANEXO RP14'!$A$66," ")))))))))))))))))))))))))))))))</f>
        <v xml:space="preserve"> </v>
      </c>
      <c r="I4801" s="106"/>
      <c r="J4801" s="114"/>
      <c r="K4801" s="91"/>
    </row>
    <row r="4802" spans="1:11" s="30" customFormat="1" ht="41.25" customHeight="1" thickBot="1" x14ac:dyDescent="0.3">
      <c r="A4802" s="113"/>
      <c r="B4802" s="93"/>
      <c r="C4802" s="55"/>
      <c r="D4802" s="94" t="e">
        <f>VLOOKUP($C4801:$C$5004,$C$27:$D$5004,2,0)</f>
        <v>#N/A</v>
      </c>
      <c r="E4802" s="99"/>
      <c r="F4802" s="60" t="e">
        <f>VLOOKUP($E4802:$E$5004,'PLANO DE APLICAÇÃO'!$A$5:$B$1002,2,0)</f>
        <v>#N/A</v>
      </c>
      <c r="G4802" s="28"/>
      <c r="H4802" s="29" t="str">
        <f>IF(G4802=1,'ANEXO RP14'!$A$51,(IF(G4802=2,'ANEXO RP14'!$A$52,(IF(G4802=3,'ANEXO RP14'!$A$53,(IF(G4802=4,'ANEXO RP14'!$A$54,(IF(G4802=5,'ANEXO RP14'!$A$55,(IF(G4802=6,'ANEXO RP14'!$A$56,(IF(G4802=7,'ANEXO RP14'!$A$57,(IF(G4802=8,'ANEXO RP14'!$A$58,(IF(G4802=9,'ANEXO RP14'!$A$59,(IF(G4802=10,'ANEXO RP14'!$A$60,(IF(G4802=11,'ANEXO RP14'!$A$61,(IF(G4802=12,'ANEXO RP14'!$A$62,(IF(G4802=13,'ANEXO RP14'!$A$63,(IF(G4802=14,'ANEXO RP14'!$A$64,(IF(G4802=15,'ANEXO RP14'!$A$65,(IF(G4802=16,'ANEXO RP14'!$A$66," ")))))))))))))))))))))))))))))))</f>
        <v xml:space="preserve"> </v>
      </c>
      <c r="I4802" s="106"/>
      <c r="J4802" s="114"/>
      <c r="K4802" s="91"/>
    </row>
    <row r="4803" spans="1:11" s="30" customFormat="1" ht="41.25" customHeight="1" thickBot="1" x14ac:dyDescent="0.3">
      <c r="A4803" s="113"/>
      <c r="B4803" s="93"/>
      <c r="C4803" s="55"/>
      <c r="D4803" s="94" t="e">
        <f>VLOOKUP($C4802:$C$5004,$C$27:$D$5004,2,0)</f>
        <v>#N/A</v>
      </c>
      <c r="E4803" s="99"/>
      <c r="F4803" s="60" t="e">
        <f>VLOOKUP($E4803:$E$5004,'PLANO DE APLICAÇÃO'!$A$5:$B$1002,2,0)</f>
        <v>#N/A</v>
      </c>
      <c r="G4803" s="28"/>
      <c r="H4803" s="29" t="str">
        <f>IF(G4803=1,'ANEXO RP14'!$A$51,(IF(G4803=2,'ANEXO RP14'!$A$52,(IF(G4803=3,'ANEXO RP14'!$A$53,(IF(G4803=4,'ANEXO RP14'!$A$54,(IF(G4803=5,'ANEXO RP14'!$A$55,(IF(G4803=6,'ANEXO RP14'!$A$56,(IF(G4803=7,'ANEXO RP14'!$A$57,(IF(G4803=8,'ANEXO RP14'!$A$58,(IF(G4803=9,'ANEXO RP14'!$A$59,(IF(G4803=10,'ANEXO RP14'!$A$60,(IF(G4803=11,'ANEXO RP14'!$A$61,(IF(G4803=12,'ANEXO RP14'!$A$62,(IF(G4803=13,'ANEXO RP14'!$A$63,(IF(G4803=14,'ANEXO RP14'!$A$64,(IF(G4803=15,'ANEXO RP14'!$A$65,(IF(G4803=16,'ANEXO RP14'!$A$66," ")))))))))))))))))))))))))))))))</f>
        <v xml:space="preserve"> </v>
      </c>
      <c r="I4803" s="106"/>
      <c r="J4803" s="114"/>
      <c r="K4803" s="91"/>
    </row>
    <row r="4804" spans="1:11" s="30" customFormat="1" ht="41.25" customHeight="1" thickBot="1" x14ac:dyDescent="0.3">
      <c r="A4804" s="113"/>
      <c r="B4804" s="93"/>
      <c r="C4804" s="55"/>
      <c r="D4804" s="94" t="e">
        <f>VLOOKUP($C4803:$C$5004,$C$27:$D$5004,2,0)</f>
        <v>#N/A</v>
      </c>
      <c r="E4804" s="99"/>
      <c r="F4804" s="60" t="e">
        <f>VLOOKUP($E4804:$E$5004,'PLANO DE APLICAÇÃO'!$A$5:$B$1002,2,0)</f>
        <v>#N/A</v>
      </c>
      <c r="G4804" s="28"/>
      <c r="H4804" s="29" t="str">
        <f>IF(G4804=1,'ANEXO RP14'!$A$51,(IF(G4804=2,'ANEXO RP14'!$A$52,(IF(G4804=3,'ANEXO RP14'!$A$53,(IF(G4804=4,'ANEXO RP14'!$A$54,(IF(G4804=5,'ANEXO RP14'!$A$55,(IF(G4804=6,'ANEXO RP14'!$A$56,(IF(G4804=7,'ANEXO RP14'!$A$57,(IF(G4804=8,'ANEXO RP14'!$A$58,(IF(G4804=9,'ANEXO RP14'!$A$59,(IF(G4804=10,'ANEXO RP14'!$A$60,(IF(G4804=11,'ANEXO RP14'!$A$61,(IF(G4804=12,'ANEXO RP14'!$A$62,(IF(G4804=13,'ANEXO RP14'!$A$63,(IF(G4804=14,'ANEXO RP14'!$A$64,(IF(G4804=15,'ANEXO RP14'!$A$65,(IF(G4804=16,'ANEXO RP14'!$A$66," ")))))))))))))))))))))))))))))))</f>
        <v xml:space="preserve"> </v>
      </c>
      <c r="I4804" s="106"/>
      <c r="J4804" s="114"/>
      <c r="K4804" s="91"/>
    </row>
    <row r="4805" spans="1:11" s="30" customFormat="1" ht="41.25" customHeight="1" thickBot="1" x14ac:dyDescent="0.3">
      <c r="A4805" s="113"/>
      <c r="B4805" s="93"/>
      <c r="C4805" s="55"/>
      <c r="D4805" s="94" t="e">
        <f>VLOOKUP($C4804:$C$5004,$C$27:$D$5004,2,0)</f>
        <v>#N/A</v>
      </c>
      <c r="E4805" s="99"/>
      <c r="F4805" s="60" t="e">
        <f>VLOOKUP($E4805:$E$5004,'PLANO DE APLICAÇÃO'!$A$5:$B$1002,2,0)</f>
        <v>#N/A</v>
      </c>
      <c r="G4805" s="28"/>
      <c r="H4805" s="29" t="str">
        <f>IF(G4805=1,'ANEXO RP14'!$A$51,(IF(G4805=2,'ANEXO RP14'!$A$52,(IF(G4805=3,'ANEXO RP14'!$A$53,(IF(G4805=4,'ANEXO RP14'!$A$54,(IF(G4805=5,'ANEXO RP14'!$A$55,(IF(G4805=6,'ANEXO RP14'!$A$56,(IF(G4805=7,'ANEXO RP14'!$A$57,(IF(G4805=8,'ANEXO RP14'!$A$58,(IF(G4805=9,'ANEXO RP14'!$A$59,(IF(G4805=10,'ANEXO RP14'!$A$60,(IF(G4805=11,'ANEXO RP14'!$A$61,(IF(G4805=12,'ANEXO RP14'!$A$62,(IF(G4805=13,'ANEXO RP14'!$A$63,(IF(G4805=14,'ANEXO RP14'!$A$64,(IF(G4805=15,'ANEXO RP14'!$A$65,(IF(G4805=16,'ANEXO RP14'!$A$66," ")))))))))))))))))))))))))))))))</f>
        <v xml:space="preserve"> </v>
      </c>
      <c r="I4805" s="106"/>
      <c r="J4805" s="114"/>
      <c r="K4805" s="91"/>
    </row>
    <row r="4806" spans="1:11" s="30" customFormat="1" ht="41.25" customHeight="1" thickBot="1" x14ac:dyDescent="0.3">
      <c r="A4806" s="113"/>
      <c r="B4806" s="93"/>
      <c r="C4806" s="55"/>
      <c r="D4806" s="94" t="e">
        <f>VLOOKUP($C4805:$C$5004,$C$27:$D$5004,2,0)</f>
        <v>#N/A</v>
      </c>
      <c r="E4806" s="99"/>
      <c r="F4806" s="60" t="e">
        <f>VLOOKUP($E4806:$E$5004,'PLANO DE APLICAÇÃO'!$A$5:$B$1002,2,0)</f>
        <v>#N/A</v>
      </c>
      <c r="G4806" s="28"/>
      <c r="H4806" s="29" t="str">
        <f>IF(G4806=1,'ANEXO RP14'!$A$51,(IF(G4806=2,'ANEXO RP14'!$A$52,(IF(G4806=3,'ANEXO RP14'!$A$53,(IF(G4806=4,'ANEXO RP14'!$A$54,(IF(G4806=5,'ANEXO RP14'!$A$55,(IF(G4806=6,'ANEXO RP14'!$A$56,(IF(G4806=7,'ANEXO RP14'!$A$57,(IF(G4806=8,'ANEXO RP14'!$A$58,(IF(G4806=9,'ANEXO RP14'!$A$59,(IF(G4806=10,'ANEXO RP14'!$A$60,(IF(G4806=11,'ANEXO RP14'!$A$61,(IF(G4806=12,'ANEXO RP14'!$A$62,(IF(G4806=13,'ANEXO RP14'!$A$63,(IF(G4806=14,'ANEXO RP14'!$A$64,(IF(G4806=15,'ANEXO RP14'!$A$65,(IF(G4806=16,'ANEXO RP14'!$A$66," ")))))))))))))))))))))))))))))))</f>
        <v xml:space="preserve"> </v>
      </c>
      <c r="I4806" s="106"/>
      <c r="J4806" s="114"/>
      <c r="K4806" s="91"/>
    </row>
    <row r="4807" spans="1:11" s="30" customFormat="1" ht="41.25" customHeight="1" thickBot="1" x14ac:dyDescent="0.3">
      <c r="A4807" s="113"/>
      <c r="B4807" s="93"/>
      <c r="C4807" s="55"/>
      <c r="D4807" s="94" t="e">
        <f>VLOOKUP($C4806:$C$5004,$C$27:$D$5004,2,0)</f>
        <v>#N/A</v>
      </c>
      <c r="E4807" s="99"/>
      <c r="F4807" s="60" t="e">
        <f>VLOOKUP($E4807:$E$5004,'PLANO DE APLICAÇÃO'!$A$5:$B$1002,2,0)</f>
        <v>#N/A</v>
      </c>
      <c r="G4807" s="28"/>
      <c r="H4807" s="29" t="str">
        <f>IF(G4807=1,'ANEXO RP14'!$A$51,(IF(G4807=2,'ANEXO RP14'!$A$52,(IF(G4807=3,'ANEXO RP14'!$A$53,(IF(G4807=4,'ANEXO RP14'!$A$54,(IF(G4807=5,'ANEXO RP14'!$A$55,(IF(G4807=6,'ANEXO RP14'!$A$56,(IF(G4807=7,'ANEXO RP14'!$A$57,(IF(G4807=8,'ANEXO RP14'!$A$58,(IF(G4807=9,'ANEXO RP14'!$A$59,(IF(G4807=10,'ANEXO RP14'!$A$60,(IF(G4807=11,'ANEXO RP14'!$A$61,(IF(G4807=12,'ANEXO RP14'!$A$62,(IF(G4807=13,'ANEXO RP14'!$A$63,(IF(G4807=14,'ANEXO RP14'!$A$64,(IF(G4807=15,'ANEXO RP14'!$A$65,(IF(G4807=16,'ANEXO RP14'!$A$66," ")))))))))))))))))))))))))))))))</f>
        <v xml:space="preserve"> </v>
      </c>
      <c r="I4807" s="106"/>
      <c r="J4807" s="114"/>
      <c r="K4807" s="91"/>
    </row>
    <row r="4808" spans="1:11" s="30" customFormat="1" ht="41.25" customHeight="1" thickBot="1" x14ac:dyDescent="0.3">
      <c r="A4808" s="113"/>
      <c r="B4808" s="93"/>
      <c r="C4808" s="55"/>
      <c r="D4808" s="94" t="e">
        <f>VLOOKUP($C4807:$C$5004,$C$27:$D$5004,2,0)</f>
        <v>#N/A</v>
      </c>
      <c r="E4808" s="99"/>
      <c r="F4808" s="60" t="e">
        <f>VLOOKUP($E4808:$E$5004,'PLANO DE APLICAÇÃO'!$A$5:$B$1002,2,0)</f>
        <v>#N/A</v>
      </c>
      <c r="G4808" s="28"/>
      <c r="H4808" s="29" t="str">
        <f>IF(G4808=1,'ANEXO RP14'!$A$51,(IF(G4808=2,'ANEXO RP14'!$A$52,(IF(G4808=3,'ANEXO RP14'!$A$53,(IF(G4808=4,'ANEXO RP14'!$A$54,(IF(G4808=5,'ANEXO RP14'!$A$55,(IF(G4808=6,'ANEXO RP14'!$A$56,(IF(G4808=7,'ANEXO RP14'!$A$57,(IF(G4808=8,'ANEXO RP14'!$A$58,(IF(G4808=9,'ANEXO RP14'!$A$59,(IF(G4808=10,'ANEXO RP14'!$A$60,(IF(G4808=11,'ANEXO RP14'!$A$61,(IF(G4808=12,'ANEXO RP14'!$A$62,(IF(G4808=13,'ANEXO RP14'!$A$63,(IF(G4808=14,'ANEXO RP14'!$A$64,(IF(G4808=15,'ANEXO RP14'!$A$65,(IF(G4808=16,'ANEXO RP14'!$A$66," ")))))))))))))))))))))))))))))))</f>
        <v xml:space="preserve"> </v>
      </c>
      <c r="I4808" s="106"/>
      <c r="J4808" s="114"/>
      <c r="K4808" s="91"/>
    </row>
    <row r="4809" spans="1:11" s="30" customFormat="1" ht="41.25" customHeight="1" thickBot="1" x14ac:dyDescent="0.3">
      <c r="A4809" s="113"/>
      <c r="B4809" s="93"/>
      <c r="C4809" s="55"/>
      <c r="D4809" s="94" t="e">
        <f>VLOOKUP($C4808:$C$5004,$C$27:$D$5004,2,0)</f>
        <v>#N/A</v>
      </c>
      <c r="E4809" s="99"/>
      <c r="F4809" s="60" t="e">
        <f>VLOOKUP($E4809:$E$5004,'PLANO DE APLICAÇÃO'!$A$5:$B$1002,2,0)</f>
        <v>#N/A</v>
      </c>
      <c r="G4809" s="28"/>
      <c r="H4809" s="29" t="str">
        <f>IF(G4809=1,'ANEXO RP14'!$A$51,(IF(G4809=2,'ANEXO RP14'!$A$52,(IF(G4809=3,'ANEXO RP14'!$A$53,(IF(G4809=4,'ANEXO RP14'!$A$54,(IF(G4809=5,'ANEXO RP14'!$A$55,(IF(G4809=6,'ANEXO RP14'!$A$56,(IF(G4809=7,'ANEXO RP14'!$A$57,(IF(G4809=8,'ANEXO RP14'!$A$58,(IF(G4809=9,'ANEXO RP14'!$A$59,(IF(G4809=10,'ANEXO RP14'!$A$60,(IF(G4809=11,'ANEXO RP14'!$A$61,(IF(G4809=12,'ANEXO RP14'!$A$62,(IF(G4809=13,'ANEXO RP14'!$A$63,(IF(G4809=14,'ANEXO RP14'!$A$64,(IF(G4809=15,'ANEXO RP14'!$A$65,(IF(G4809=16,'ANEXO RP14'!$A$66," ")))))))))))))))))))))))))))))))</f>
        <v xml:space="preserve"> </v>
      </c>
      <c r="I4809" s="106"/>
      <c r="J4809" s="114"/>
      <c r="K4809" s="91"/>
    </row>
    <row r="4810" spans="1:11" s="30" customFormat="1" ht="41.25" customHeight="1" thickBot="1" x14ac:dyDescent="0.3">
      <c r="A4810" s="113"/>
      <c r="B4810" s="93"/>
      <c r="C4810" s="55"/>
      <c r="D4810" s="94" t="e">
        <f>VLOOKUP($C4809:$C$5004,$C$27:$D$5004,2,0)</f>
        <v>#N/A</v>
      </c>
      <c r="E4810" s="99"/>
      <c r="F4810" s="60" t="e">
        <f>VLOOKUP($E4810:$E$5004,'PLANO DE APLICAÇÃO'!$A$5:$B$1002,2,0)</f>
        <v>#N/A</v>
      </c>
      <c r="G4810" s="28"/>
      <c r="H4810" s="29" t="str">
        <f>IF(G4810=1,'ANEXO RP14'!$A$51,(IF(G4810=2,'ANEXO RP14'!$A$52,(IF(G4810=3,'ANEXO RP14'!$A$53,(IF(G4810=4,'ANEXO RP14'!$A$54,(IF(G4810=5,'ANEXO RP14'!$A$55,(IF(G4810=6,'ANEXO RP14'!$A$56,(IF(G4810=7,'ANEXO RP14'!$A$57,(IF(G4810=8,'ANEXO RP14'!$A$58,(IF(G4810=9,'ANEXO RP14'!$A$59,(IF(G4810=10,'ANEXO RP14'!$A$60,(IF(G4810=11,'ANEXO RP14'!$A$61,(IF(G4810=12,'ANEXO RP14'!$A$62,(IF(G4810=13,'ANEXO RP14'!$A$63,(IF(G4810=14,'ANEXO RP14'!$A$64,(IF(G4810=15,'ANEXO RP14'!$A$65,(IF(G4810=16,'ANEXO RP14'!$A$66," ")))))))))))))))))))))))))))))))</f>
        <v xml:space="preserve"> </v>
      </c>
      <c r="I4810" s="106"/>
      <c r="J4810" s="114"/>
      <c r="K4810" s="91"/>
    </row>
    <row r="4811" spans="1:11" s="30" customFormat="1" ht="41.25" customHeight="1" thickBot="1" x14ac:dyDescent="0.3">
      <c r="A4811" s="113"/>
      <c r="B4811" s="93"/>
      <c r="C4811" s="55"/>
      <c r="D4811" s="94" t="e">
        <f>VLOOKUP($C4810:$C$5004,$C$27:$D$5004,2,0)</f>
        <v>#N/A</v>
      </c>
      <c r="E4811" s="99"/>
      <c r="F4811" s="60" t="e">
        <f>VLOOKUP($E4811:$E$5004,'PLANO DE APLICAÇÃO'!$A$5:$B$1002,2,0)</f>
        <v>#N/A</v>
      </c>
      <c r="G4811" s="28"/>
      <c r="H4811" s="29" t="str">
        <f>IF(G4811=1,'ANEXO RP14'!$A$51,(IF(G4811=2,'ANEXO RP14'!$A$52,(IF(G4811=3,'ANEXO RP14'!$A$53,(IF(G4811=4,'ANEXO RP14'!$A$54,(IF(G4811=5,'ANEXO RP14'!$A$55,(IF(G4811=6,'ANEXO RP14'!$A$56,(IF(G4811=7,'ANEXO RP14'!$A$57,(IF(G4811=8,'ANEXO RP14'!$A$58,(IF(G4811=9,'ANEXO RP14'!$A$59,(IF(G4811=10,'ANEXO RP14'!$A$60,(IF(G4811=11,'ANEXO RP14'!$A$61,(IF(G4811=12,'ANEXO RP14'!$A$62,(IF(G4811=13,'ANEXO RP14'!$A$63,(IF(G4811=14,'ANEXO RP14'!$A$64,(IF(G4811=15,'ANEXO RP14'!$A$65,(IF(G4811=16,'ANEXO RP14'!$A$66," ")))))))))))))))))))))))))))))))</f>
        <v xml:space="preserve"> </v>
      </c>
      <c r="I4811" s="106"/>
      <c r="J4811" s="114"/>
      <c r="K4811" s="91"/>
    </row>
    <row r="4812" spans="1:11" s="30" customFormat="1" ht="41.25" customHeight="1" thickBot="1" x14ac:dyDescent="0.3">
      <c r="A4812" s="113"/>
      <c r="B4812" s="93"/>
      <c r="C4812" s="55"/>
      <c r="D4812" s="94" t="e">
        <f>VLOOKUP($C4811:$C$5004,$C$27:$D$5004,2,0)</f>
        <v>#N/A</v>
      </c>
      <c r="E4812" s="99"/>
      <c r="F4812" s="60" t="e">
        <f>VLOOKUP($E4812:$E$5004,'PLANO DE APLICAÇÃO'!$A$5:$B$1002,2,0)</f>
        <v>#N/A</v>
      </c>
      <c r="G4812" s="28"/>
      <c r="H4812" s="29" t="str">
        <f>IF(G4812=1,'ANEXO RP14'!$A$51,(IF(G4812=2,'ANEXO RP14'!$A$52,(IF(G4812=3,'ANEXO RP14'!$A$53,(IF(G4812=4,'ANEXO RP14'!$A$54,(IF(G4812=5,'ANEXO RP14'!$A$55,(IF(G4812=6,'ANEXO RP14'!$A$56,(IF(G4812=7,'ANEXO RP14'!$A$57,(IF(G4812=8,'ANEXO RP14'!$A$58,(IF(G4812=9,'ANEXO RP14'!$A$59,(IF(G4812=10,'ANEXO RP14'!$A$60,(IF(G4812=11,'ANEXO RP14'!$A$61,(IF(G4812=12,'ANEXO RP14'!$A$62,(IF(G4812=13,'ANEXO RP14'!$A$63,(IF(G4812=14,'ANEXO RP14'!$A$64,(IF(G4812=15,'ANEXO RP14'!$A$65,(IF(G4812=16,'ANEXO RP14'!$A$66," ")))))))))))))))))))))))))))))))</f>
        <v xml:space="preserve"> </v>
      </c>
      <c r="I4812" s="106"/>
      <c r="J4812" s="114"/>
      <c r="K4812" s="91"/>
    </row>
    <row r="4813" spans="1:11" s="30" customFormat="1" ht="41.25" customHeight="1" thickBot="1" x14ac:dyDescent="0.3">
      <c r="A4813" s="113"/>
      <c r="B4813" s="93"/>
      <c r="C4813" s="55"/>
      <c r="D4813" s="94" t="e">
        <f>VLOOKUP($C4812:$C$5004,$C$27:$D$5004,2,0)</f>
        <v>#N/A</v>
      </c>
      <c r="E4813" s="99"/>
      <c r="F4813" s="60" t="e">
        <f>VLOOKUP($E4813:$E$5004,'PLANO DE APLICAÇÃO'!$A$5:$B$1002,2,0)</f>
        <v>#N/A</v>
      </c>
      <c r="G4813" s="28"/>
      <c r="H4813" s="29" t="str">
        <f>IF(G4813=1,'ANEXO RP14'!$A$51,(IF(G4813=2,'ANEXO RP14'!$A$52,(IF(G4813=3,'ANEXO RP14'!$A$53,(IF(G4813=4,'ANEXO RP14'!$A$54,(IF(G4813=5,'ANEXO RP14'!$A$55,(IF(G4813=6,'ANEXO RP14'!$A$56,(IF(G4813=7,'ANEXO RP14'!$A$57,(IF(G4813=8,'ANEXO RP14'!$A$58,(IF(G4813=9,'ANEXO RP14'!$A$59,(IF(G4813=10,'ANEXO RP14'!$A$60,(IF(G4813=11,'ANEXO RP14'!$A$61,(IF(G4813=12,'ANEXO RP14'!$A$62,(IF(G4813=13,'ANEXO RP14'!$A$63,(IF(G4813=14,'ANEXO RP14'!$A$64,(IF(G4813=15,'ANEXO RP14'!$A$65,(IF(G4813=16,'ANEXO RP14'!$A$66," ")))))))))))))))))))))))))))))))</f>
        <v xml:space="preserve"> </v>
      </c>
      <c r="I4813" s="106"/>
      <c r="J4813" s="114"/>
      <c r="K4813" s="91"/>
    </row>
    <row r="4814" spans="1:11" s="30" customFormat="1" ht="41.25" customHeight="1" thickBot="1" x14ac:dyDescent="0.3">
      <c r="A4814" s="113"/>
      <c r="B4814" s="93"/>
      <c r="C4814" s="55"/>
      <c r="D4814" s="94" t="e">
        <f>VLOOKUP($C4813:$C$5004,$C$27:$D$5004,2,0)</f>
        <v>#N/A</v>
      </c>
      <c r="E4814" s="99"/>
      <c r="F4814" s="60" t="e">
        <f>VLOOKUP($E4814:$E$5004,'PLANO DE APLICAÇÃO'!$A$5:$B$1002,2,0)</f>
        <v>#N/A</v>
      </c>
      <c r="G4814" s="28"/>
      <c r="H4814" s="29" t="str">
        <f>IF(G4814=1,'ANEXO RP14'!$A$51,(IF(G4814=2,'ANEXO RP14'!$A$52,(IF(G4814=3,'ANEXO RP14'!$A$53,(IF(G4814=4,'ANEXO RP14'!$A$54,(IF(G4814=5,'ANEXO RP14'!$A$55,(IF(G4814=6,'ANEXO RP14'!$A$56,(IF(G4814=7,'ANEXO RP14'!$A$57,(IF(G4814=8,'ANEXO RP14'!$A$58,(IF(G4814=9,'ANEXO RP14'!$A$59,(IF(G4814=10,'ANEXO RP14'!$A$60,(IF(G4814=11,'ANEXO RP14'!$A$61,(IF(G4814=12,'ANEXO RP14'!$A$62,(IF(G4814=13,'ANEXO RP14'!$A$63,(IF(G4814=14,'ANEXO RP14'!$A$64,(IF(G4814=15,'ANEXO RP14'!$A$65,(IF(G4814=16,'ANEXO RP14'!$A$66," ")))))))))))))))))))))))))))))))</f>
        <v xml:space="preserve"> </v>
      </c>
      <c r="I4814" s="106"/>
      <c r="J4814" s="114"/>
      <c r="K4814" s="91"/>
    </row>
    <row r="4815" spans="1:11" s="30" customFormat="1" ht="41.25" customHeight="1" thickBot="1" x14ac:dyDescent="0.3">
      <c r="A4815" s="113"/>
      <c r="B4815" s="93"/>
      <c r="C4815" s="55"/>
      <c r="D4815" s="94" t="e">
        <f>VLOOKUP($C4814:$C$5004,$C$27:$D$5004,2,0)</f>
        <v>#N/A</v>
      </c>
      <c r="E4815" s="99"/>
      <c r="F4815" s="60" t="e">
        <f>VLOOKUP($E4815:$E$5004,'PLANO DE APLICAÇÃO'!$A$5:$B$1002,2,0)</f>
        <v>#N/A</v>
      </c>
      <c r="G4815" s="28"/>
      <c r="H4815" s="29" t="str">
        <f>IF(G4815=1,'ANEXO RP14'!$A$51,(IF(G4815=2,'ANEXO RP14'!$A$52,(IF(G4815=3,'ANEXO RP14'!$A$53,(IF(G4815=4,'ANEXO RP14'!$A$54,(IF(G4815=5,'ANEXO RP14'!$A$55,(IF(G4815=6,'ANEXO RP14'!$A$56,(IF(G4815=7,'ANEXO RP14'!$A$57,(IF(G4815=8,'ANEXO RP14'!$A$58,(IF(G4815=9,'ANEXO RP14'!$A$59,(IF(G4815=10,'ANEXO RP14'!$A$60,(IF(G4815=11,'ANEXO RP14'!$A$61,(IF(G4815=12,'ANEXO RP14'!$A$62,(IF(G4815=13,'ANEXO RP14'!$A$63,(IF(G4815=14,'ANEXO RP14'!$A$64,(IF(G4815=15,'ANEXO RP14'!$A$65,(IF(G4815=16,'ANEXO RP14'!$A$66," ")))))))))))))))))))))))))))))))</f>
        <v xml:space="preserve"> </v>
      </c>
      <c r="I4815" s="106"/>
      <c r="J4815" s="114"/>
      <c r="K4815" s="91"/>
    </row>
    <row r="4816" spans="1:11" s="30" customFormat="1" ht="41.25" customHeight="1" thickBot="1" x14ac:dyDescent="0.3">
      <c r="A4816" s="113"/>
      <c r="B4816" s="93"/>
      <c r="C4816" s="55"/>
      <c r="D4816" s="94" t="e">
        <f>VLOOKUP($C4815:$C$5004,$C$27:$D$5004,2,0)</f>
        <v>#N/A</v>
      </c>
      <c r="E4816" s="99"/>
      <c r="F4816" s="60" t="e">
        <f>VLOOKUP($E4816:$E$5004,'PLANO DE APLICAÇÃO'!$A$5:$B$1002,2,0)</f>
        <v>#N/A</v>
      </c>
      <c r="G4816" s="28"/>
      <c r="H4816" s="29" t="str">
        <f>IF(G4816=1,'ANEXO RP14'!$A$51,(IF(G4816=2,'ANEXO RP14'!$A$52,(IF(G4816=3,'ANEXO RP14'!$A$53,(IF(G4816=4,'ANEXO RP14'!$A$54,(IF(G4816=5,'ANEXO RP14'!$A$55,(IF(G4816=6,'ANEXO RP14'!$A$56,(IF(G4816=7,'ANEXO RP14'!$A$57,(IF(G4816=8,'ANEXO RP14'!$A$58,(IF(G4816=9,'ANEXO RP14'!$A$59,(IF(G4816=10,'ANEXO RP14'!$A$60,(IF(G4816=11,'ANEXO RP14'!$A$61,(IF(G4816=12,'ANEXO RP14'!$A$62,(IF(G4816=13,'ANEXO RP14'!$A$63,(IF(G4816=14,'ANEXO RP14'!$A$64,(IF(G4816=15,'ANEXO RP14'!$A$65,(IF(G4816=16,'ANEXO RP14'!$A$66," ")))))))))))))))))))))))))))))))</f>
        <v xml:space="preserve"> </v>
      </c>
      <c r="I4816" s="106"/>
      <c r="J4816" s="114"/>
      <c r="K4816" s="91"/>
    </row>
    <row r="4817" spans="1:11" s="30" customFormat="1" ht="41.25" customHeight="1" thickBot="1" x14ac:dyDescent="0.3">
      <c r="A4817" s="113"/>
      <c r="B4817" s="93"/>
      <c r="C4817" s="55"/>
      <c r="D4817" s="94" t="e">
        <f>VLOOKUP($C4816:$C$5004,$C$27:$D$5004,2,0)</f>
        <v>#N/A</v>
      </c>
      <c r="E4817" s="99"/>
      <c r="F4817" s="60" t="e">
        <f>VLOOKUP($E4817:$E$5004,'PLANO DE APLICAÇÃO'!$A$5:$B$1002,2,0)</f>
        <v>#N/A</v>
      </c>
      <c r="G4817" s="28"/>
      <c r="H4817" s="29" t="str">
        <f>IF(G4817=1,'ANEXO RP14'!$A$51,(IF(G4817=2,'ANEXO RP14'!$A$52,(IF(G4817=3,'ANEXO RP14'!$A$53,(IF(G4817=4,'ANEXO RP14'!$A$54,(IF(G4817=5,'ANEXO RP14'!$A$55,(IF(G4817=6,'ANEXO RP14'!$A$56,(IF(G4817=7,'ANEXO RP14'!$A$57,(IF(G4817=8,'ANEXO RP14'!$A$58,(IF(G4817=9,'ANEXO RP14'!$A$59,(IF(G4817=10,'ANEXO RP14'!$A$60,(IF(G4817=11,'ANEXO RP14'!$A$61,(IF(G4817=12,'ANEXO RP14'!$A$62,(IF(G4817=13,'ANEXO RP14'!$A$63,(IF(G4817=14,'ANEXO RP14'!$A$64,(IF(G4817=15,'ANEXO RP14'!$A$65,(IF(G4817=16,'ANEXO RP14'!$A$66," ")))))))))))))))))))))))))))))))</f>
        <v xml:space="preserve"> </v>
      </c>
      <c r="I4817" s="106"/>
      <c r="J4817" s="114"/>
      <c r="K4817" s="91"/>
    </row>
    <row r="4818" spans="1:11" s="30" customFormat="1" ht="41.25" customHeight="1" thickBot="1" x14ac:dyDescent="0.3">
      <c r="A4818" s="113"/>
      <c r="B4818" s="93"/>
      <c r="C4818" s="55"/>
      <c r="D4818" s="94" t="e">
        <f>VLOOKUP($C4817:$C$5004,$C$27:$D$5004,2,0)</f>
        <v>#N/A</v>
      </c>
      <c r="E4818" s="99"/>
      <c r="F4818" s="60" t="e">
        <f>VLOOKUP($E4818:$E$5004,'PLANO DE APLICAÇÃO'!$A$5:$B$1002,2,0)</f>
        <v>#N/A</v>
      </c>
      <c r="G4818" s="28"/>
      <c r="H4818" s="29" t="str">
        <f>IF(G4818=1,'ANEXO RP14'!$A$51,(IF(G4818=2,'ANEXO RP14'!$A$52,(IF(G4818=3,'ANEXO RP14'!$A$53,(IF(G4818=4,'ANEXO RP14'!$A$54,(IF(G4818=5,'ANEXO RP14'!$A$55,(IF(G4818=6,'ANEXO RP14'!$A$56,(IF(G4818=7,'ANEXO RP14'!$A$57,(IF(G4818=8,'ANEXO RP14'!$A$58,(IF(G4818=9,'ANEXO RP14'!$A$59,(IF(G4818=10,'ANEXO RP14'!$A$60,(IF(G4818=11,'ANEXO RP14'!$A$61,(IF(G4818=12,'ANEXO RP14'!$A$62,(IF(G4818=13,'ANEXO RP14'!$A$63,(IF(G4818=14,'ANEXO RP14'!$A$64,(IF(G4818=15,'ANEXO RP14'!$A$65,(IF(G4818=16,'ANEXO RP14'!$A$66," ")))))))))))))))))))))))))))))))</f>
        <v xml:space="preserve"> </v>
      </c>
      <c r="I4818" s="106"/>
      <c r="J4818" s="114"/>
      <c r="K4818" s="91"/>
    </row>
    <row r="4819" spans="1:11" s="30" customFormat="1" ht="41.25" customHeight="1" thickBot="1" x14ac:dyDescent="0.3">
      <c r="A4819" s="113"/>
      <c r="B4819" s="93"/>
      <c r="C4819" s="55"/>
      <c r="D4819" s="94" t="e">
        <f>VLOOKUP($C4818:$C$5004,$C$27:$D$5004,2,0)</f>
        <v>#N/A</v>
      </c>
      <c r="E4819" s="99"/>
      <c r="F4819" s="60" t="e">
        <f>VLOOKUP($E4819:$E$5004,'PLANO DE APLICAÇÃO'!$A$5:$B$1002,2,0)</f>
        <v>#N/A</v>
      </c>
      <c r="G4819" s="28"/>
      <c r="H4819" s="29" t="str">
        <f>IF(G4819=1,'ANEXO RP14'!$A$51,(IF(G4819=2,'ANEXO RP14'!$A$52,(IF(G4819=3,'ANEXO RP14'!$A$53,(IF(G4819=4,'ANEXO RP14'!$A$54,(IF(G4819=5,'ANEXO RP14'!$A$55,(IF(G4819=6,'ANEXO RP14'!$A$56,(IF(G4819=7,'ANEXO RP14'!$A$57,(IF(G4819=8,'ANEXO RP14'!$A$58,(IF(G4819=9,'ANEXO RP14'!$A$59,(IF(G4819=10,'ANEXO RP14'!$A$60,(IF(G4819=11,'ANEXO RP14'!$A$61,(IF(G4819=12,'ANEXO RP14'!$A$62,(IF(G4819=13,'ANEXO RP14'!$A$63,(IF(G4819=14,'ANEXO RP14'!$A$64,(IF(G4819=15,'ANEXO RP14'!$A$65,(IF(G4819=16,'ANEXO RP14'!$A$66," ")))))))))))))))))))))))))))))))</f>
        <v xml:space="preserve"> </v>
      </c>
      <c r="I4819" s="106"/>
      <c r="J4819" s="114"/>
      <c r="K4819" s="91"/>
    </row>
    <row r="4820" spans="1:11" s="30" customFormat="1" ht="41.25" customHeight="1" thickBot="1" x14ac:dyDescent="0.3">
      <c r="A4820" s="113"/>
      <c r="B4820" s="93"/>
      <c r="C4820" s="55"/>
      <c r="D4820" s="94" t="e">
        <f>VLOOKUP($C4819:$C$5004,$C$27:$D$5004,2,0)</f>
        <v>#N/A</v>
      </c>
      <c r="E4820" s="99"/>
      <c r="F4820" s="60" t="e">
        <f>VLOOKUP($E4820:$E$5004,'PLANO DE APLICAÇÃO'!$A$5:$B$1002,2,0)</f>
        <v>#N/A</v>
      </c>
      <c r="G4820" s="28"/>
      <c r="H4820" s="29" t="str">
        <f>IF(G4820=1,'ANEXO RP14'!$A$51,(IF(G4820=2,'ANEXO RP14'!$A$52,(IF(G4820=3,'ANEXO RP14'!$A$53,(IF(G4820=4,'ANEXO RP14'!$A$54,(IF(G4820=5,'ANEXO RP14'!$A$55,(IF(G4820=6,'ANEXO RP14'!$A$56,(IF(G4820=7,'ANEXO RP14'!$A$57,(IF(G4820=8,'ANEXO RP14'!$A$58,(IF(G4820=9,'ANEXO RP14'!$A$59,(IF(G4820=10,'ANEXO RP14'!$A$60,(IF(G4820=11,'ANEXO RP14'!$A$61,(IF(G4820=12,'ANEXO RP14'!$A$62,(IF(G4820=13,'ANEXO RP14'!$A$63,(IF(G4820=14,'ANEXO RP14'!$A$64,(IF(G4820=15,'ANEXO RP14'!$A$65,(IF(G4820=16,'ANEXO RP14'!$A$66," ")))))))))))))))))))))))))))))))</f>
        <v xml:space="preserve"> </v>
      </c>
      <c r="I4820" s="106"/>
      <c r="J4820" s="114"/>
      <c r="K4820" s="91"/>
    </row>
    <row r="4821" spans="1:11" s="30" customFormat="1" ht="41.25" customHeight="1" thickBot="1" x14ac:dyDescent="0.3">
      <c r="A4821" s="113"/>
      <c r="B4821" s="93"/>
      <c r="C4821" s="55"/>
      <c r="D4821" s="94" t="e">
        <f>VLOOKUP($C4820:$C$5004,$C$27:$D$5004,2,0)</f>
        <v>#N/A</v>
      </c>
      <c r="E4821" s="99"/>
      <c r="F4821" s="60" t="e">
        <f>VLOOKUP($E4821:$E$5004,'PLANO DE APLICAÇÃO'!$A$5:$B$1002,2,0)</f>
        <v>#N/A</v>
      </c>
      <c r="G4821" s="28"/>
      <c r="H4821" s="29" t="str">
        <f>IF(G4821=1,'ANEXO RP14'!$A$51,(IF(G4821=2,'ANEXO RP14'!$A$52,(IF(G4821=3,'ANEXO RP14'!$A$53,(IF(G4821=4,'ANEXO RP14'!$A$54,(IF(G4821=5,'ANEXO RP14'!$A$55,(IF(G4821=6,'ANEXO RP14'!$A$56,(IF(G4821=7,'ANEXO RP14'!$A$57,(IF(G4821=8,'ANEXO RP14'!$A$58,(IF(G4821=9,'ANEXO RP14'!$A$59,(IF(G4821=10,'ANEXO RP14'!$A$60,(IF(G4821=11,'ANEXO RP14'!$A$61,(IF(G4821=12,'ANEXO RP14'!$A$62,(IF(G4821=13,'ANEXO RP14'!$A$63,(IF(G4821=14,'ANEXO RP14'!$A$64,(IF(G4821=15,'ANEXO RP14'!$A$65,(IF(G4821=16,'ANEXO RP14'!$A$66," ")))))))))))))))))))))))))))))))</f>
        <v xml:space="preserve"> </v>
      </c>
      <c r="I4821" s="106"/>
      <c r="J4821" s="114"/>
      <c r="K4821" s="91"/>
    </row>
    <row r="4822" spans="1:11" s="30" customFormat="1" ht="41.25" customHeight="1" thickBot="1" x14ac:dyDescent="0.3">
      <c r="A4822" s="113"/>
      <c r="B4822" s="93"/>
      <c r="C4822" s="55"/>
      <c r="D4822" s="94" t="e">
        <f>VLOOKUP($C4821:$C$5004,$C$27:$D$5004,2,0)</f>
        <v>#N/A</v>
      </c>
      <c r="E4822" s="99"/>
      <c r="F4822" s="60" t="e">
        <f>VLOOKUP($E4822:$E$5004,'PLANO DE APLICAÇÃO'!$A$5:$B$1002,2,0)</f>
        <v>#N/A</v>
      </c>
      <c r="G4822" s="28"/>
      <c r="H4822" s="29" t="str">
        <f>IF(G4822=1,'ANEXO RP14'!$A$51,(IF(G4822=2,'ANEXO RP14'!$A$52,(IF(G4822=3,'ANEXO RP14'!$A$53,(IF(G4822=4,'ANEXO RP14'!$A$54,(IF(G4822=5,'ANEXO RP14'!$A$55,(IF(G4822=6,'ANEXO RP14'!$A$56,(IF(G4822=7,'ANEXO RP14'!$A$57,(IF(G4822=8,'ANEXO RP14'!$A$58,(IF(G4822=9,'ANEXO RP14'!$A$59,(IF(G4822=10,'ANEXO RP14'!$A$60,(IF(G4822=11,'ANEXO RP14'!$A$61,(IF(G4822=12,'ANEXO RP14'!$A$62,(IF(G4822=13,'ANEXO RP14'!$A$63,(IF(G4822=14,'ANEXO RP14'!$A$64,(IF(G4822=15,'ANEXO RP14'!$A$65,(IF(G4822=16,'ANEXO RP14'!$A$66," ")))))))))))))))))))))))))))))))</f>
        <v xml:space="preserve"> </v>
      </c>
      <c r="I4822" s="106"/>
      <c r="J4822" s="114"/>
      <c r="K4822" s="91"/>
    </row>
    <row r="4823" spans="1:11" s="30" customFormat="1" ht="41.25" customHeight="1" thickBot="1" x14ac:dyDescent="0.3">
      <c r="A4823" s="113"/>
      <c r="B4823" s="93"/>
      <c r="C4823" s="55"/>
      <c r="D4823" s="94" t="e">
        <f>VLOOKUP($C4822:$C$5004,$C$27:$D$5004,2,0)</f>
        <v>#N/A</v>
      </c>
      <c r="E4823" s="99"/>
      <c r="F4823" s="60" t="e">
        <f>VLOOKUP($E4823:$E$5004,'PLANO DE APLICAÇÃO'!$A$5:$B$1002,2,0)</f>
        <v>#N/A</v>
      </c>
      <c r="G4823" s="28"/>
      <c r="H4823" s="29" t="str">
        <f>IF(G4823=1,'ANEXO RP14'!$A$51,(IF(G4823=2,'ANEXO RP14'!$A$52,(IF(G4823=3,'ANEXO RP14'!$A$53,(IF(G4823=4,'ANEXO RP14'!$A$54,(IF(G4823=5,'ANEXO RP14'!$A$55,(IF(G4823=6,'ANEXO RP14'!$A$56,(IF(G4823=7,'ANEXO RP14'!$A$57,(IF(G4823=8,'ANEXO RP14'!$A$58,(IF(G4823=9,'ANEXO RP14'!$A$59,(IF(G4823=10,'ANEXO RP14'!$A$60,(IF(G4823=11,'ANEXO RP14'!$A$61,(IF(G4823=12,'ANEXO RP14'!$A$62,(IF(G4823=13,'ANEXO RP14'!$A$63,(IF(G4823=14,'ANEXO RP14'!$A$64,(IF(G4823=15,'ANEXO RP14'!$A$65,(IF(G4823=16,'ANEXO RP14'!$A$66," ")))))))))))))))))))))))))))))))</f>
        <v xml:space="preserve"> </v>
      </c>
      <c r="I4823" s="106"/>
      <c r="J4823" s="114"/>
      <c r="K4823" s="91"/>
    </row>
    <row r="4824" spans="1:11" s="30" customFormat="1" ht="41.25" customHeight="1" thickBot="1" x14ac:dyDescent="0.3">
      <c r="A4824" s="113"/>
      <c r="B4824" s="93"/>
      <c r="C4824" s="55"/>
      <c r="D4824" s="94" t="e">
        <f>VLOOKUP($C4823:$C$5004,$C$27:$D$5004,2,0)</f>
        <v>#N/A</v>
      </c>
      <c r="E4824" s="99"/>
      <c r="F4824" s="60" t="e">
        <f>VLOOKUP($E4824:$E$5004,'PLANO DE APLICAÇÃO'!$A$5:$B$1002,2,0)</f>
        <v>#N/A</v>
      </c>
      <c r="G4824" s="28"/>
      <c r="H4824" s="29" t="str">
        <f>IF(G4824=1,'ANEXO RP14'!$A$51,(IF(G4824=2,'ANEXO RP14'!$A$52,(IF(G4824=3,'ANEXO RP14'!$A$53,(IF(G4824=4,'ANEXO RP14'!$A$54,(IF(G4824=5,'ANEXO RP14'!$A$55,(IF(G4824=6,'ANEXO RP14'!$A$56,(IF(G4824=7,'ANEXO RP14'!$A$57,(IF(G4824=8,'ANEXO RP14'!$A$58,(IF(G4824=9,'ANEXO RP14'!$A$59,(IF(G4824=10,'ANEXO RP14'!$A$60,(IF(G4824=11,'ANEXO RP14'!$A$61,(IF(G4824=12,'ANEXO RP14'!$A$62,(IF(G4824=13,'ANEXO RP14'!$A$63,(IF(G4824=14,'ANEXO RP14'!$A$64,(IF(G4824=15,'ANEXO RP14'!$A$65,(IF(G4824=16,'ANEXO RP14'!$A$66," ")))))))))))))))))))))))))))))))</f>
        <v xml:space="preserve"> </v>
      </c>
      <c r="I4824" s="106"/>
      <c r="J4824" s="114"/>
      <c r="K4824" s="91"/>
    </row>
    <row r="4825" spans="1:11" s="30" customFormat="1" ht="41.25" customHeight="1" thickBot="1" x14ac:dyDescent="0.3">
      <c r="A4825" s="113"/>
      <c r="B4825" s="93"/>
      <c r="C4825" s="55"/>
      <c r="D4825" s="94" t="e">
        <f>VLOOKUP($C4824:$C$5004,$C$27:$D$5004,2,0)</f>
        <v>#N/A</v>
      </c>
      <c r="E4825" s="99"/>
      <c r="F4825" s="60" t="e">
        <f>VLOOKUP($E4825:$E$5004,'PLANO DE APLICAÇÃO'!$A$5:$B$1002,2,0)</f>
        <v>#N/A</v>
      </c>
      <c r="G4825" s="28"/>
      <c r="H4825" s="29" t="str">
        <f>IF(G4825=1,'ANEXO RP14'!$A$51,(IF(G4825=2,'ANEXO RP14'!$A$52,(IF(G4825=3,'ANEXO RP14'!$A$53,(IF(G4825=4,'ANEXO RP14'!$A$54,(IF(G4825=5,'ANEXO RP14'!$A$55,(IF(G4825=6,'ANEXO RP14'!$A$56,(IF(G4825=7,'ANEXO RP14'!$A$57,(IF(G4825=8,'ANEXO RP14'!$A$58,(IF(G4825=9,'ANEXO RP14'!$A$59,(IF(G4825=10,'ANEXO RP14'!$A$60,(IF(G4825=11,'ANEXO RP14'!$A$61,(IF(G4825=12,'ANEXO RP14'!$A$62,(IF(G4825=13,'ANEXO RP14'!$A$63,(IF(G4825=14,'ANEXO RP14'!$A$64,(IF(G4825=15,'ANEXO RP14'!$A$65,(IF(G4825=16,'ANEXO RP14'!$A$66," ")))))))))))))))))))))))))))))))</f>
        <v xml:space="preserve"> </v>
      </c>
      <c r="I4825" s="106"/>
      <c r="J4825" s="114"/>
      <c r="K4825" s="91"/>
    </row>
    <row r="4826" spans="1:11" s="30" customFormat="1" ht="41.25" customHeight="1" thickBot="1" x14ac:dyDescent="0.3">
      <c r="A4826" s="113"/>
      <c r="B4826" s="93"/>
      <c r="C4826" s="55"/>
      <c r="D4826" s="94" t="e">
        <f>VLOOKUP($C4825:$C$5004,$C$27:$D$5004,2,0)</f>
        <v>#N/A</v>
      </c>
      <c r="E4826" s="99"/>
      <c r="F4826" s="60" t="e">
        <f>VLOOKUP($E4826:$E$5004,'PLANO DE APLICAÇÃO'!$A$5:$B$1002,2,0)</f>
        <v>#N/A</v>
      </c>
      <c r="G4826" s="28"/>
      <c r="H4826" s="29" t="str">
        <f>IF(G4826=1,'ANEXO RP14'!$A$51,(IF(G4826=2,'ANEXO RP14'!$A$52,(IF(G4826=3,'ANEXO RP14'!$A$53,(IF(G4826=4,'ANEXO RP14'!$A$54,(IF(G4826=5,'ANEXO RP14'!$A$55,(IF(G4826=6,'ANEXO RP14'!$A$56,(IF(G4826=7,'ANEXO RP14'!$A$57,(IF(G4826=8,'ANEXO RP14'!$A$58,(IF(G4826=9,'ANEXO RP14'!$A$59,(IF(G4826=10,'ANEXO RP14'!$A$60,(IF(G4826=11,'ANEXO RP14'!$A$61,(IF(G4826=12,'ANEXO RP14'!$A$62,(IF(G4826=13,'ANEXO RP14'!$A$63,(IF(G4826=14,'ANEXO RP14'!$A$64,(IF(G4826=15,'ANEXO RP14'!$A$65,(IF(G4826=16,'ANEXO RP14'!$A$66," ")))))))))))))))))))))))))))))))</f>
        <v xml:space="preserve"> </v>
      </c>
      <c r="I4826" s="106"/>
      <c r="J4826" s="114"/>
      <c r="K4826" s="91"/>
    </row>
    <row r="4827" spans="1:11" s="30" customFormat="1" ht="41.25" customHeight="1" thickBot="1" x14ac:dyDescent="0.3">
      <c r="A4827" s="113"/>
      <c r="B4827" s="93"/>
      <c r="C4827" s="55"/>
      <c r="D4827" s="94" t="e">
        <f>VLOOKUP($C4826:$C$5004,$C$27:$D$5004,2,0)</f>
        <v>#N/A</v>
      </c>
      <c r="E4827" s="99"/>
      <c r="F4827" s="60" t="e">
        <f>VLOOKUP($E4827:$E$5004,'PLANO DE APLICAÇÃO'!$A$5:$B$1002,2,0)</f>
        <v>#N/A</v>
      </c>
      <c r="G4827" s="28"/>
      <c r="H4827" s="29" t="str">
        <f>IF(G4827=1,'ANEXO RP14'!$A$51,(IF(G4827=2,'ANEXO RP14'!$A$52,(IF(G4827=3,'ANEXO RP14'!$A$53,(IF(G4827=4,'ANEXO RP14'!$A$54,(IF(G4827=5,'ANEXO RP14'!$A$55,(IF(G4827=6,'ANEXO RP14'!$A$56,(IF(G4827=7,'ANEXO RP14'!$A$57,(IF(G4827=8,'ANEXO RP14'!$A$58,(IF(G4827=9,'ANEXO RP14'!$A$59,(IF(G4827=10,'ANEXO RP14'!$A$60,(IF(G4827=11,'ANEXO RP14'!$A$61,(IF(G4827=12,'ANEXO RP14'!$A$62,(IF(G4827=13,'ANEXO RP14'!$A$63,(IF(G4827=14,'ANEXO RP14'!$A$64,(IF(G4827=15,'ANEXO RP14'!$A$65,(IF(G4827=16,'ANEXO RP14'!$A$66," ")))))))))))))))))))))))))))))))</f>
        <v xml:space="preserve"> </v>
      </c>
      <c r="I4827" s="106"/>
      <c r="J4827" s="114"/>
      <c r="K4827" s="91"/>
    </row>
    <row r="4828" spans="1:11" s="30" customFormat="1" ht="41.25" customHeight="1" thickBot="1" x14ac:dyDescent="0.3">
      <c r="A4828" s="113"/>
      <c r="B4828" s="93"/>
      <c r="C4828" s="55"/>
      <c r="D4828" s="94" t="e">
        <f>VLOOKUP($C4827:$C$5004,$C$27:$D$5004,2,0)</f>
        <v>#N/A</v>
      </c>
      <c r="E4828" s="99"/>
      <c r="F4828" s="60" t="e">
        <f>VLOOKUP($E4828:$E$5004,'PLANO DE APLICAÇÃO'!$A$5:$B$1002,2,0)</f>
        <v>#N/A</v>
      </c>
      <c r="G4828" s="28"/>
      <c r="H4828" s="29" t="str">
        <f>IF(G4828=1,'ANEXO RP14'!$A$51,(IF(G4828=2,'ANEXO RP14'!$A$52,(IF(G4828=3,'ANEXO RP14'!$A$53,(IF(G4828=4,'ANEXO RP14'!$A$54,(IF(G4828=5,'ANEXO RP14'!$A$55,(IF(G4828=6,'ANEXO RP14'!$A$56,(IF(G4828=7,'ANEXO RP14'!$A$57,(IF(G4828=8,'ANEXO RP14'!$A$58,(IF(G4828=9,'ANEXO RP14'!$A$59,(IF(G4828=10,'ANEXO RP14'!$A$60,(IF(G4828=11,'ANEXO RP14'!$A$61,(IF(G4828=12,'ANEXO RP14'!$A$62,(IF(G4828=13,'ANEXO RP14'!$A$63,(IF(G4828=14,'ANEXO RP14'!$A$64,(IF(G4828=15,'ANEXO RP14'!$A$65,(IF(G4828=16,'ANEXO RP14'!$A$66," ")))))))))))))))))))))))))))))))</f>
        <v xml:space="preserve"> </v>
      </c>
      <c r="I4828" s="106"/>
      <c r="J4828" s="114"/>
      <c r="K4828" s="91"/>
    </row>
    <row r="4829" spans="1:11" s="30" customFormat="1" ht="41.25" customHeight="1" thickBot="1" x14ac:dyDescent="0.3">
      <c r="A4829" s="113"/>
      <c r="B4829" s="93"/>
      <c r="C4829" s="55"/>
      <c r="D4829" s="94" t="e">
        <f>VLOOKUP($C4828:$C$5004,$C$27:$D$5004,2,0)</f>
        <v>#N/A</v>
      </c>
      <c r="E4829" s="99"/>
      <c r="F4829" s="60" t="e">
        <f>VLOOKUP($E4829:$E$5004,'PLANO DE APLICAÇÃO'!$A$5:$B$1002,2,0)</f>
        <v>#N/A</v>
      </c>
      <c r="G4829" s="28"/>
      <c r="H4829" s="29" t="str">
        <f>IF(G4829=1,'ANEXO RP14'!$A$51,(IF(G4829=2,'ANEXO RP14'!$A$52,(IF(G4829=3,'ANEXO RP14'!$A$53,(IF(G4829=4,'ANEXO RP14'!$A$54,(IF(G4829=5,'ANEXO RP14'!$A$55,(IF(G4829=6,'ANEXO RP14'!$A$56,(IF(G4829=7,'ANEXO RP14'!$A$57,(IF(G4829=8,'ANEXO RP14'!$A$58,(IF(G4829=9,'ANEXO RP14'!$A$59,(IF(G4829=10,'ANEXO RP14'!$A$60,(IF(G4829=11,'ANEXO RP14'!$A$61,(IF(G4829=12,'ANEXO RP14'!$A$62,(IF(G4829=13,'ANEXO RP14'!$A$63,(IF(G4829=14,'ANEXO RP14'!$A$64,(IF(G4829=15,'ANEXO RP14'!$A$65,(IF(G4829=16,'ANEXO RP14'!$A$66," ")))))))))))))))))))))))))))))))</f>
        <v xml:space="preserve"> </v>
      </c>
      <c r="I4829" s="106"/>
      <c r="J4829" s="114"/>
      <c r="K4829" s="91"/>
    </row>
    <row r="4830" spans="1:11" s="30" customFormat="1" ht="41.25" customHeight="1" thickBot="1" x14ac:dyDescent="0.3">
      <c r="A4830" s="113"/>
      <c r="B4830" s="93"/>
      <c r="C4830" s="55"/>
      <c r="D4830" s="94" t="e">
        <f>VLOOKUP($C4829:$C$5004,$C$27:$D$5004,2,0)</f>
        <v>#N/A</v>
      </c>
      <c r="E4830" s="99"/>
      <c r="F4830" s="60" t="e">
        <f>VLOOKUP($E4830:$E$5004,'PLANO DE APLICAÇÃO'!$A$5:$B$1002,2,0)</f>
        <v>#N/A</v>
      </c>
      <c r="G4830" s="28"/>
      <c r="H4830" s="29" t="str">
        <f>IF(G4830=1,'ANEXO RP14'!$A$51,(IF(G4830=2,'ANEXO RP14'!$A$52,(IF(G4830=3,'ANEXO RP14'!$A$53,(IF(G4830=4,'ANEXO RP14'!$A$54,(IF(G4830=5,'ANEXO RP14'!$A$55,(IF(G4830=6,'ANEXO RP14'!$A$56,(IF(G4830=7,'ANEXO RP14'!$A$57,(IF(G4830=8,'ANEXO RP14'!$A$58,(IF(G4830=9,'ANEXO RP14'!$A$59,(IF(G4830=10,'ANEXO RP14'!$A$60,(IF(G4830=11,'ANEXO RP14'!$A$61,(IF(G4830=12,'ANEXO RP14'!$A$62,(IF(G4830=13,'ANEXO RP14'!$A$63,(IF(G4830=14,'ANEXO RP14'!$A$64,(IF(G4830=15,'ANEXO RP14'!$A$65,(IF(G4830=16,'ANEXO RP14'!$A$66," ")))))))))))))))))))))))))))))))</f>
        <v xml:space="preserve"> </v>
      </c>
      <c r="I4830" s="106"/>
      <c r="J4830" s="114"/>
      <c r="K4830" s="91"/>
    </row>
    <row r="4831" spans="1:11" s="30" customFormat="1" ht="41.25" customHeight="1" thickBot="1" x14ac:dyDescent="0.3">
      <c r="A4831" s="113"/>
      <c r="B4831" s="93"/>
      <c r="C4831" s="55"/>
      <c r="D4831" s="94" t="e">
        <f>VLOOKUP($C4830:$C$5004,$C$27:$D$5004,2,0)</f>
        <v>#N/A</v>
      </c>
      <c r="E4831" s="99"/>
      <c r="F4831" s="60" t="e">
        <f>VLOOKUP($E4831:$E$5004,'PLANO DE APLICAÇÃO'!$A$5:$B$1002,2,0)</f>
        <v>#N/A</v>
      </c>
      <c r="G4831" s="28"/>
      <c r="H4831" s="29" t="str">
        <f>IF(G4831=1,'ANEXO RP14'!$A$51,(IF(G4831=2,'ANEXO RP14'!$A$52,(IF(G4831=3,'ANEXO RP14'!$A$53,(IF(G4831=4,'ANEXO RP14'!$A$54,(IF(G4831=5,'ANEXO RP14'!$A$55,(IF(G4831=6,'ANEXO RP14'!$A$56,(IF(G4831=7,'ANEXO RP14'!$A$57,(IF(G4831=8,'ANEXO RP14'!$A$58,(IF(G4831=9,'ANEXO RP14'!$A$59,(IF(G4831=10,'ANEXO RP14'!$A$60,(IF(G4831=11,'ANEXO RP14'!$A$61,(IF(G4831=12,'ANEXO RP14'!$A$62,(IF(G4831=13,'ANEXO RP14'!$A$63,(IF(G4831=14,'ANEXO RP14'!$A$64,(IF(G4831=15,'ANEXO RP14'!$A$65,(IF(G4831=16,'ANEXO RP14'!$A$66," ")))))))))))))))))))))))))))))))</f>
        <v xml:space="preserve"> </v>
      </c>
      <c r="I4831" s="106"/>
      <c r="J4831" s="114"/>
      <c r="K4831" s="91"/>
    </row>
    <row r="4832" spans="1:11" s="30" customFormat="1" ht="41.25" customHeight="1" thickBot="1" x14ac:dyDescent="0.3">
      <c r="A4832" s="113"/>
      <c r="B4832" s="93"/>
      <c r="C4832" s="55"/>
      <c r="D4832" s="94" t="e">
        <f>VLOOKUP($C4831:$C$5004,$C$27:$D$5004,2,0)</f>
        <v>#N/A</v>
      </c>
      <c r="E4832" s="99"/>
      <c r="F4832" s="60" t="e">
        <f>VLOOKUP($E4832:$E$5004,'PLANO DE APLICAÇÃO'!$A$5:$B$1002,2,0)</f>
        <v>#N/A</v>
      </c>
      <c r="G4832" s="28"/>
      <c r="H4832" s="29" t="str">
        <f>IF(G4832=1,'ANEXO RP14'!$A$51,(IF(G4832=2,'ANEXO RP14'!$A$52,(IF(G4832=3,'ANEXO RP14'!$A$53,(IF(G4832=4,'ANEXO RP14'!$A$54,(IF(G4832=5,'ANEXO RP14'!$A$55,(IF(G4832=6,'ANEXO RP14'!$A$56,(IF(G4832=7,'ANEXO RP14'!$A$57,(IF(G4832=8,'ANEXO RP14'!$A$58,(IF(G4832=9,'ANEXO RP14'!$A$59,(IF(G4832=10,'ANEXO RP14'!$A$60,(IF(G4832=11,'ANEXO RP14'!$A$61,(IF(G4832=12,'ANEXO RP14'!$A$62,(IF(G4832=13,'ANEXO RP14'!$A$63,(IF(G4832=14,'ANEXO RP14'!$A$64,(IF(G4832=15,'ANEXO RP14'!$A$65,(IF(G4832=16,'ANEXO RP14'!$A$66," ")))))))))))))))))))))))))))))))</f>
        <v xml:space="preserve"> </v>
      </c>
      <c r="I4832" s="106"/>
      <c r="J4832" s="114"/>
      <c r="K4832" s="91"/>
    </row>
    <row r="4833" spans="1:11" s="30" customFormat="1" ht="41.25" customHeight="1" thickBot="1" x14ac:dyDescent="0.3">
      <c r="A4833" s="113"/>
      <c r="B4833" s="93"/>
      <c r="C4833" s="55"/>
      <c r="D4833" s="94" t="e">
        <f>VLOOKUP($C4832:$C$5004,$C$27:$D$5004,2,0)</f>
        <v>#N/A</v>
      </c>
      <c r="E4833" s="99"/>
      <c r="F4833" s="60" t="e">
        <f>VLOOKUP($E4833:$E$5004,'PLANO DE APLICAÇÃO'!$A$5:$B$1002,2,0)</f>
        <v>#N/A</v>
      </c>
      <c r="G4833" s="28"/>
      <c r="H4833" s="29" t="str">
        <f>IF(G4833=1,'ANEXO RP14'!$A$51,(IF(G4833=2,'ANEXO RP14'!$A$52,(IF(G4833=3,'ANEXO RP14'!$A$53,(IF(G4833=4,'ANEXO RP14'!$A$54,(IF(G4833=5,'ANEXO RP14'!$A$55,(IF(G4833=6,'ANEXO RP14'!$A$56,(IF(G4833=7,'ANEXO RP14'!$A$57,(IF(G4833=8,'ANEXO RP14'!$A$58,(IF(G4833=9,'ANEXO RP14'!$A$59,(IF(G4833=10,'ANEXO RP14'!$A$60,(IF(G4833=11,'ANEXO RP14'!$A$61,(IF(G4833=12,'ANEXO RP14'!$A$62,(IF(G4833=13,'ANEXO RP14'!$A$63,(IF(G4833=14,'ANEXO RP14'!$A$64,(IF(G4833=15,'ANEXO RP14'!$A$65,(IF(G4833=16,'ANEXO RP14'!$A$66," ")))))))))))))))))))))))))))))))</f>
        <v xml:space="preserve"> </v>
      </c>
      <c r="I4833" s="106"/>
      <c r="J4833" s="114"/>
      <c r="K4833" s="91"/>
    </row>
    <row r="4834" spans="1:11" s="30" customFormat="1" ht="41.25" customHeight="1" thickBot="1" x14ac:dyDescent="0.3">
      <c r="A4834" s="113"/>
      <c r="B4834" s="93"/>
      <c r="C4834" s="55"/>
      <c r="D4834" s="94" t="e">
        <f>VLOOKUP($C4833:$C$5004,$C$27:$D$5004,2,0)</f>
        <v>#N/A</v>
      </c>
      <c r="E4834" s="99"/>
      <c r="F4834" s="60" t="e">
        <f>VLOOKUP($E4834:$E$5004,'PLANO DE APLICAÇÃO'!$A$5:$B$1002,2,0)</f>
        <v>#N/A</v>
      </c>
      <c r="G4834" s="28"/>
      <c r="H4834" s="29" t="str">
        <f>IF(G4834=1,'ANEXO RP14'!$A$51,(IF(G4834=2,'ANEXO RP14'!$A$52,(IF(G4834=3,'ANEXO RP14'!$A$53,(IF(G4834=4,'ANEXO RP14'!$A$54,(IF(G4834=5,'ANEXO RP14'!$A$55,(IF(G4834=6,'ANEXO RP14'!$A$56,(IF(G4834=7,'ANEXO RP14'!$A$57,(IF(G4834=8,'ANEXO RP14'!$A$58,(IF(G4834=9,'ANEXO RP14'!$A$59,(IF(G4834=10,'ANEXO RP14'!$A$60,(IF(G4834=11,'ANEXO RP14'!$A$61,(IF(G4834=12,'ANEXO RP14'!$A$62,(IF(G4834=13,'ANEXO RP14'!$A$63,(IF(G4834=14,'ANEXO RP14'!$A$64,(IF(G4834=15,'ANEXO RP14'!$A$65,(IF(G4834=16,'ANEXO RP14'!$A$66," ")))))))))))))))))))))))))))))))</f>
        <v xml:space="preserve"> </v>
      </c>
      <c r="I4834" s="106"/>
      <c r="J4834" s="114"/>
      <c r="K4834" s="91"/>
    </row>
    <row r="4835" spans="1:11" s="30" customFormat="1" ht="41.25" customHeight="1" thickBot="1" x14ac:dyDescent="0.3">
      <c r="A4835" s="113"/>
      <c r="B4835" s="93"/>
      <c r="C4835" s="55"/>
      <c r="D4835" s="94" t="e">
        <f>VLOOKUP($C4834:$C$5004,$C$27:$D$5004,2,0)</f>
        <v>#N/A</v>
      </c>
      <c r="E4835" s="99"/>
      <c r="F4835" s="60" t="e">
        <f>VLOOKUP($E4835:$E$5004,'PLANO DE APLICAÇÃO'!$A$5:$B$1002,2,0)</f>
        <v>#N/A</v>
      </c>
      <c r="G4835" s="28"/>
      <c r="H4835" s="29" t="str">
        <f>IF(G4835=1,'ANEXO RP14'!$A$51,(IF(G4835=2,'ANEXO RP14'!$A$52,(IF(G4835=3,'ANEXO RP14'!$A$53,(IF(G4835=4,'ANEXO RP14'!$A$54,(IF(G4835=5,'ANEXO RP14'!$A$55,(IF(G4835=6,'ANEXO RP14'!$A$56,(IF(G4835=7,'ANEXO RP14'!$A$57,(IF(G4835=8,'ANEXO RP14'!$A$58,(IF(G4835=9,'ANEXO RP14'!$A$59,(IF(G4835=10,'ANEXO RP14'!$A$60,(IF(G4835=11,'ANEXO RP14'!$A$61,(IF(G4835=12,'ANEXO RP14'!$A$62,(IF(G4835=13,'ANEXO RP14'!$A$63,(IF(G4835=14,'ANEXO RP14'!$A$64,(IF(G4835=15,'ANEXO RP14'!$A$65,(IF(G4835=16,'ANEXO RP14'!$A$66," ")))))))))))))))))))))))))))))))</f>
        <v xml:space="preserve"> </v>
      </c>
      <c r="I4835" s="106"/>
      <c r="J4835" s="114"/>
      <c r="K4835" s="91"/>
    </row>
    <row r="4836" spans="1:11" s="30" customFormat="1" ht="41.25" customHeight="1" thickBot="1" x14ac:dyDescent="0.3">
      <c r="A4836" s="113"/>
      <c r="B4836" s="93"/>
      <c r="C4836" s="55"/>
      <c r="D4836" s="94" t="e">
        <f>VLOOKUP($C4835:$C$5004,$C$27:$D$5004,2,0)</f>
        <v>#N/A</v>
      </c>
      <c r="E4836" s="99"/>
      <c r="F4836" s="60" t="e">
        <f>VLOOKUP($E4836:$E$5004,'PLANO DE APLICAÇÃO'!$A$5:$B$1002,2,0)</f>
        <v>#N/A</v>
      </c>
      <c r="G4836" s="28"/>
      <c r="H4836" s="29" t="str">
        <f>IF(G4836=1,'ANEXO RP14'!$A$51,(IF(G4836=2,'ANEXO RP14'!$A$52,(IF(G4836=3,'ANEXO RP14'!$A$53,(IF(G4836=4,'ANEXO RP14'!$A$54,(IF(G4836=5,'ANEXO RP14'!$A$55,(IF(G4836=6,'ANEXO RP14'!$A$56,(IF(G4836=7,'ANEXO RP14'!$A$57,(IF(G4836=8,'ANEXO RP14'!$A$58,(IF(G4836=9,'ANEXO RP14'!$A$59,(IF(G4836=10,'ANEXO RP14'!$A$60,(IF(G4836=11,'ANEXO RP14'!$A$61,(IF(G4836=12,'ANEXO RP14'!$A$62,(IF(G4836=13,'ANEXO RP14'!$A$63,(IF(G4836=14,'ANEXO RP14'!$A$64,(IF(G4836=15,'ANEXO RP14'!$A$65,(IF(G4836=16,'ANEXO RP14'!$A$66," ")))))))))))))))))))))))))))))))</f>
        <v xml:space="preserve"> </v>
      </c>
      <c r="I4836" s="106"/>
      <c r="J4836" s="114"/>
      <c r="K4836" s="91"/>
    </row>
    <row r="4837" spans="1:11" s="30" customFormat="1" ht="41.25" customHeight="1" thickBot="1" x14ac:dyDescent="0.3">
      <c r="A4837" s="113"/>
      <c r="B4837" s="93"/>
      <c r="C4837" s="55"/>
      <c r="D4837" s="94" t="e">
        <f>VLOOKUP($C4836:$C$5004,$C$27:$D$5004,2,0)</f>
        <v>#N/A</v>
      </c>
      <c r="E4837" s="99"/>
      <c r="F4837" s="60" t="e">
        <f>VLOOKUP($E4837:$E$5004,'PLANO DE APLICAÇÃO'!$A$5:$B$1002,2,0)</f>
        <v>#N/A</v>
      </c>
      <c r="G4837" s="28"/>
      <c r="H4837" s="29" t="str">
        <f>IF(G4837=1,'ANEXO RP14'!$A$51,(IF(G4837=2,'ANEXO RP14'!$A$52,(IF(G4837=3,'ANEXO RP14'!$A$53,(IF(G4837=4,'ANEXO RP14'!$A$54,(IF(G4837=5,'ANEXO RP14'!$A$55,(IF(G4837=6,'ANEXO RP14'!$A$56,(IF(G4837=7,'ANEXO RP14'!$A$57,(IF(G4837=8,'ANEXO RP14'!$A$58,(IF(G4837=9,'ANEXO RP14'!$A$59,(IF(G4837=10,'ANEXO RP14'!$A$60,(IF(G4837=11,'ANEXO RP14'!$A$61,(IF(G4837=12,'ANEXO RP14'!$A$62,(IF(G4837=13,'ANEXO RP14'!$A$63,(IF(G4837=14,'ANEXO RP14'!$A$64,(IF(G4837=15,'ANEXO RP14'!$A$65,(IF(G4837=16,'ANEXO RP14'!$A$66," ")))))))))))))))))))))))))))))))</f>
        <v xml:space="preserve"> </v>
      </c>
      <c r="I4837" s="106"/>
      <c r="J4837" s="114"/>
      <c r="K4837" s="91"/>
    </row>
    <row r="4838" spans="1:11" s="30" customFormat="1" ht="41.25" customHeight="1" thickBot="1" x14ac:dyDescent="0.3">
      <c r="A4838" s="113"/>
      <c r="B4838" s="93"/>
      <c r="C4838" s="55"/>
      <c r="D4838" s="94" t="e">
        <f>VLOOKUP($C4837:$C$5004,$C$27:$D$5004,2,0)</f>
        <v>#N/A</v>
      </c>
      <c r="E4838" s="99"/>
      <c r="F4838" s="60" t="e">
        <f>VLOOKUP($E4838:$E$5004,'PLANO DE APLICAÇÃO'!$A$5:$B$1002,2,0)</f>
        <v>#N/A</v>
      </c>
      <c r="G4838" s="28"/>
      <c r="H4838" s="29" t="str">
        <f>IF(G4838=1,'ANEXO RP14'!$A$51,(IF(G4838=2,'ANEXO RP14'!$A$52,(IF(G4838=3,'ANEXO RP14'!$A$53,(IF(G4838=4,'ANEXO RP14'!$A$54,(IF(G4838=5,'ANEXO RP14'!$A$55,(IF(G4838=6,'ANEXO RP14'!$A$56,(IF(G4838=7,'ANEXO RP14'!$A$57,(IF(G4838=8,'ANEXO RP14'!$A$58,(IF(G4838=9,'ANEXO RP14'!$A$59,(IF(G4838=10,'ANEXO RP14'!$A$60,(IF(G4838=11,'ANEXO RP14'!$A$61,(IF(G4838=12,'ANEXO RP14'!$A$62,(IF(G4838=13,'ANEXO RP14'!$A$63,(IF(G4838=14,'ANEXO RP14'!$A$64,(IF(G4838=15,'ANEXO RP14'!$A$65,(IF(G4838=16,'ANEXO RP14'!$A$66," ")))))))))))))))))))))))))))))))</f>
        <v xml:space="preserve"> </v>
      </c>
      <c r="I4838" s="106"/>
      <c r="J4838" s="114"/>
      <c r="K4838" s="91"/>
    </row>
    <row r="4839" spans="1:11" s="30" customFormat="1" ht="41.25" customHeight="1" thickBot="1" x14ac:dyDescent="0.3">
      <c r="A4839" s="113"/>
      <c r="B4839" s="93"/>
      <c r="C4839" s="55"/>
      <c r="D4839" s="94" t="e">
        <f>VLOOKUP($C4838:$C$5004,$C$27:$D$5004,2,0)</f>
        <v>#N/A</v>
      </c>
      <c r="E4839" s="99"/>
      <c r="F4839" s="60" t="e">
        <f>VLOOKUP($E4839:$E$5004,'PLANO DE APLICAÇÃO'!$A$5:$B$1002,2,0)</f>
        <v>#N/A</v>
      </c>
      <c r="G4839" s="28"/>
      <c r="H4839" s="29" t="str">
        <f>IF(G4839=1,'ANEXO RP14'!$A$51,(IF(G4839=2,'ANEXO RP14'!$A$52,(IF(G4839=3,'ANEXO RP14'!$A$53,(IF(G4839=4,'ANEXO RP14'!$A$54,(IF(G4839=5,'ANEXO RP14'!$A$55,(IF(G4839=6,'ANEXO RP14'!$A$56,(IF(G4839=7,'ANEXO RP14'!$A$57,(IF(G4839=8,'ANEXO RP14'!$A$58,(IF(G4839=9,'ANEXO RP14'!$A$59,(IF(G4839=10,'ANEXO RP14'!$A$60,(IF(G4839=11,'ANEXO RP14'!$A$61,(IF(G4839=12,'ANEXO RP14'!$A$62,(IF(G4839=13,'ANEXO RP14'!$A$63,(IF(G4839=14,'ANEXO RP14'!$A$64,(IF(G4839=15,'ANEXO RP14'!$A$65,(IF(G4839=16,'ANEXO RP14'!$A$66," ")))))))))))))))))))))))))))))))</f>
        <v xml:space="preserve"> </v>
      </c>
      <c r="I4839" s="106"/>
      <c r="J4839" s="114"/>
      <c r="K4839" s="91"/>
    </row>
    <row r="4840" spans="1:11" s="30" customFormat="1" ht="41.25" customHeight="1" thickBot="1" x14ac:dyDescent="0.3">
      <c r="A4840" s="113"/>
      <c r="B4840" s="93"/>
      <c r="C4840" s="55"/>
      <c r="D4840" s="94" t="e">
        <f>VLOOKUP($C4839:$C$5004,$C$27:$D$5004,2,0)</f>
        <v>#N/A</v>
      </c>
      <c r="E4840" s="99"/>
      <c r="F4840" s="60" t="e">
        <f>VLOOKUP($E4840:$E$5004,'PLANO DE APLICAÇÃO'!$A$5:$B$1002,2,0)</f>
        <v>#N/A</v>
      </c>
      <c r="G4840" s="28"/>
      <c r="H4840" s="29" t="str">
        <f>IF(G4840=1,'ANEXO RP14'!$A$51,(IF(G4840=2,'ANEXO RP14'!$A$52,(IF(G4840=3,'ANEXO RP14'!$A$53,(IF(G4840=4,'ANEXO RP14'!$A$54,(IF(G4840=5,'ANEXO RP14'!$A$55,(IF(G4840=6,'ANEXO RP14'!$A$56,(IF(G4840=7,'ANEXO RP14'!$A$57,(IF(G4840=8,'ANEXO RP14'!$A$58,(IF(G4840=9,'ANEXO RP14'!$A$59,(IF(G4840=10,'ANEXO RP14'!$A$60,(IF(G4840=11,'ANEXO RP14'!$A$61,(IF(G4840=12,'ANEXO RP14'!$A$62,(IF(G4840=13,'ANEXO RP14'!$A$63,(IF(G4840=14,'ANEXO RP14'!$A$64,(IF(G4840=15,'ANEXO RP14'!$A$65,(IF(G4840=16,'ANEXO RP14'!$A$66," ")))))))))))))))))))))))))))))))</f>
        <v xml:space="preserve"> </v>
      </c>
      <c r="I4840" s="106"/>
      <c r="J4840" s="114"/>
      <c r="K4840" s="91"/>
    </row>
    <row r="4841" spans="1:11" s="30" customFormat="1" ht="41.25" customHeight="1" thickBot="1" x14ac:dyDescent="0.3">
      <c r="A4841" s="113"/>
      <c r="B4841" s="93"/>
      <c r="C4841" s="55"/>
      <c r="D4841" s="94" t="e">
        <f>VLOOKUP($C4840:$C$5004,$C$27:$D$5004,2,0)</f>
        <v>#N/A</v>
      </c>
      <c r="E4841" s="99"/>
      <c r="F4841" s="60" t="e">
        <f>VLOOKUP($E4841:$E$5004,'PLANO DE APLICAÇÃO'!$A$5:$B$1002,2,0)</f>
        <v>#N/A</v>
      </c>
      <c r="G4841" s="28"/>
      <c r="H4841" s="29" t="str">
        <f>IF(G4841=1,'ANEXO RP14'!$A$51,(IF(G4841=2,'ANEXO RP14'!$A$52,(IF(G4841=3,'ANEXO RP14'!$A$53,(IF(G4841=4,'ANEXO RP14'!$A$54,(IF(G4841=5,'ANEXO RP14'!$A$55,(IF(G4841=6,'ANEXO RP14'!$A$56,(IF(G4841=7,'ANEXO RP14'!$A$57,(IF(G4841=8,'ANEXO RP14'!$A$58,(IF(G4841=9,'ANEXO RP14'!$A$59,(IF(G4841=10,'ANEXO RP14'!$A$60,(IF(G4841=11,'ANEXO RP14'!$A$61,(IF(G4841=12,'ANEXO RP14'!$A$62,(IF(G4841=13,'ANEXO RP14'!$A$63,(IF(G4841=14,'ANEXO RP14'!$A$64,(IF(G4841=15,'ANEXO RP14'!$A$65,(IF(G4841=16,'ANEXO RP14'!$A$66," ")))))))))))))))))))))))))))))))</f>
        <v xml:space="preserve"> </v>
      </c>
      <c r="I4841" s="106"/>
      <c r="J4841" s="114"/>
      <c r="K4841" s="91"/>
    </row>
    <row r="4842" spans="1:11" s="30" customFormat="1" ht="41.25" customHeight="1" thickBot="1" x14ac:dyDescent="0.3">
      <c r="A4842" s="113"/>
      <c r="B4842" s="93"/>
      <c r="C4842" s="55"/>
      <c r="D4842" s="94" t="e">
        <f>VLOOKUP($C4841:$C$5004,$C$27:$D$5004,2,0)</f>
        <v>#N/A</v>
      </c>
      <c r="E4842" s="99"/>
      <c r="F4842" s="60" t="e">
        <f>VLOOKUP($E4842:$E$5004,'PLANO DE APLICAÇÃO'!$A$5:$B$1002,2,0)</f>
        <v>#N/A</v>
      </c>
      <c r="G4842" s="28"/>
      <c r="H4842" s="29" t="str">
        <f>IF(G4842=1,'ANEXO RP14'!$A$51,(IF(G4842=2,'ANEXO RP14'!$A$52,(IF(G4842=3,'ANEXO RP14'!$A$53,(IF(G4842=4,'ANEXO RP14'!$A$54,(IF(G4842=5,'ANEXO RP14'!$A$55,(IF(G4842=6,'ANEXO RP14'!$A$56,(IF(G4842=7,'ANEXO RP14'!$A$57,(IF(G4842=8,'ANEXO RP14'!$A$58,(IF(G4842=9,'ANEXO RP14'!$A$59,(IF(G4842=10,'ANEXO RP14'!$A$60,(IF(G4842=11,'ANEXO RP14'!$A$61,(IF(G4842=12,'ANEXO RP14'!$A$62,(IF(G4842=13,'ANEXO RP14'!$A$63,(IF(G4842=14,'ANEXO RP14'!$A$64,(IF(G4842=15,'ANEXO RP14'!$A$65,(IF(G4842=16,'ANEXO RP14'!$A$66," ")))))))))))))))))))))))))))))))</f>
        <v xml:space="preserve"> </v>
      </c>
      <c r="I4842" s="106"/>
      <c r="J4842" s="114"/>
      <c r="K4842" s="91"/>
    </row>
    <row r="4843" spans="1:11" s="30" customFormat="1" ht="41.25" customHeight="1" thickBot="1" x14ac:dyDescent="0.3">
      <c r="A4843" s="113"/>
      <c r="B4843" s="93"/>
      <c r="C4843" s="55"/>
      <c r="D4843" s="94" t="e">
        <f>VLOOKUP($C4842:$C$5004,$C$27:$D$5004,2,0)</f>
        <v>#N/A</v>
      </c>
      <c r="E4843" s="99"/>
      <c r="F4843" s="60" t="e">
        <f>VLOOKUP($E4843:$E$5004,'PLANO DE APLICAÇÃO'!$A$5:$B$1002,2,0)</f>
        <v>#N/A</v>
      </c>
      <c r="G4843" s="28"/>
      <c r="H4843" s="29" t="str">
        <f>IF(G4843=1,'ANEXO RP14'!$A$51,(IF(G4843=2,'ANEXO RP14'!$A$52,(IF(G4843=3,'ANEXO RP14'!$A$53,(IF(G4843=4,'ANEXO RP14'!$A$54,(IF(G4843=5,'ANEXO RP14'!$A$55,(IF(G4843=6,'ANEXO RP14'!$A$56,(IF(G4843=7,'ANEXO RP14'!$A$57,(IF(G4843=8,'ANEXO RP14'!$A$58,(IF(G4843=9,'ANEXO RP14'!$A$59,(IF(G4843=10,'ANEXO RP14'!$A$60,(IF(G4843=11,'ANEXO RP14'!$A$61,(IF(G4843=12,'ANEXO RP14'!$A$62,(IF(G4843=13,'ANEXO RP14'!$A$63,(IF(G4843=14,'ANEXO RP14'!$A$64,(IF(G4843=15,'ANEXO RP14'!$A$65,(IF(G4843=16,'ANEXO RP14'!$A$66," ")))))))))))))))))))))))))))))))</f>
        <v xml:space="preserve"> </v>
      </c>
      <c r="I4843" s="106"/>
      <c r="J4843" s="114"/>
      <c r="K4843" s="91"/>
    </row>
    <row r="4844" spans="1:11" s="30" customFormat="1" ht="41.25" customHeight="1" thickBot="1" x14ac:dyDescent="0.3">
      <c r="A4844" s="113"/>
      <c r="B4844" s="93"/>
      <c r="C4844" s="55"/>
      <c r="D4844" s="94" t="e">
        <f>VLOOKUP($C4843:$C$5004,$C$27:$D$5004,2,0)</f>
        <v>#N/A</v>
      </c>
      <c r="E4844" s="99"/>
      <c r="F4844" s="60" t="e">
        <f>VLOOKUP($E4844:$E$5004,'PLANO DE APLICAÇÃO'!$A$5:$B$1002,2,0)</f>
        <v>#N/A</v>
      </c>
      <c r="G4844" s="28"/>
      <c r="H4844" s="29" t="str">
        <f>IF(G4844=1,'ANEXO RP14'!$A$51,(IF(G4844=2,'ANEXO RP14'!$A$52,(IF(G4844=3,'ANEXO RP14'!$A$53,(IF(G4844=4,'ANEXO RP14'!$A$54,(IF(G4844=5,'ANEXO RP14'!$A$55,(IF(G4844=6,'ANEXO RP14'!$A$56,(IF(G4844=7,'ANEXO RP14'!$A$57,(IF(G4844=8,'ANEXO RP14'!$A$58,(IF(G4844=9,'ANEXO RP14'!$A$59,(IF(G4844=10,'ANEXO RP14'!$A$60,(IF(G4844=11,'ANEXO RP14'!$A$61,(IF(G4844=12,'ANEXO RP14'!$A$62,(IF(G4844=13,'ANEXO RP14'!$A$63,(IF(G4844=14,'ANEXO RP14'!$A$64,(IF(G4844=15,'ANEXO RP14'!$A$65,(IF(G4844=16,'ANEXO RP14'!$A$66," ")))))))))))))))))))))))))))))))</f>
        <v xml:space="preserve"> </v>
      </c>
      <c r="I4844" s="106"/>
      <c r="J4844" s="114"/>
      <c r="K4844" s="91"/>
    </row>
    <row r="4845" spans="1:11" s="30" customFormat="1" ht="41.25" customHeight="1" thickBot="1" x14ac:dyDescent="0.3">
      <c r="A4845" s="113"/>
      <c r="B4845" s="93"/>
      <c r="C4845" s="55"/>
      <c r="D4845" s="94" t="e">
        <f>VLOOKUP($C4844:$C$5004,$C$27:$D$5004,2,0)</f>
        <v>#N/A</v>
      </c>
      <c r="E4845" s="99"/>
      <c r="F4845" s="60" t="e">
        <f>VLOOKUP($E4845:$E$5004,'PLANO DE APLICAÇÃO'!$A$5:$B$1002,2,0)</f>
        <v>#N/A</v>
      </c>
      <c r="G4845" s="28"/>
      <c r="H4845" s="29" t="str">
        <f>IF(G4845=1,'ANEXO RP14'!$A$51,(IF(G4845=2,'ANEXO RP14'!$A$52,(IF(G4845=3,'ANEXO RP14'!$A$53,(IF(G4845=4,'ANEXO RP14'!$A$54,(IF(G4845=5,'ANEXO RP14'!$A$55,(IF(G4845=6,'ANEXO RP14'!$A$56,(IF(G4845=7,'ANEXO RP14'!$A$57,(IF(G4845=8,'ANEXO RP14'!$A$58,(IF(G4845=9,'ANEXO RP14'!$A$59,(IF(G4845=10,'ANEXO RP14'!$A$60,(IF(G4845=11,'ANEXO RP14'!$A$61,(IF(G4845=12,'ANEXO RP14'!$A$62,(IF(G4845=13,'ANEXO RP14'!$A$63,(IF(G4845=14,'ANEXO RP14'!$A$64,(IF(G4845=15,'ANEXO RP14'!$A$65,(IF(G4845=16,'ANEXO RP14'!$A$66," ")))))))))))))))))))))))))))))))</f>
        <v xml:space="preserve"> </v>
      </c>
      <c r="I4845" s="106"/>
      <c r="J4845" s="114"/>
      <c r="K4845" s="91"/>
    </row>
    <row r="4846" spans="1:11" s="30" customFormat="1" ht="41.25" customHeight="1" thickBot="1" x14ac:dyDescent="0.3">
      <c r="A4846" s="113"/>
      <c r="B4846" s="93"/>
      <c r="C4846" s="55"/>
      <c r="D4846" s="94" t="e">
        <f>VLOOKUP($C4845:$C$5004,$C$27:$D$5004,2,0)</f>
        <v>#N/A</v>
      </c>
      <c r="E4846" s="99"/>
      <c r="F4846" s="60" t="e">
        <f>VLOOKUP($E4846:$E$5004,'PLANO DE APLICAÇÃO'!$A$5:$B$1002,2,0)</f>
        <v>#N/A</v>
      </c>
      <c r="G4846" s="28"/>
      <c r="H4846" s="29" t="str">
        <f>IF(G4846=1,'ANEXO RP14'!$A$51,(IF(G4846=2,'ANEXO RP14'!$A$52,(IF(G4846=3,'ANEXO RP14'!$A$53,(IF(G4846=4,'ANEXO RP14'!$A$54,(IF(G4846=5,'ANEXO RP14'!$A$55,(IF(G4846=6,'ANEXO RP14'!$A$56,(IF(G4846=7,'ANEXO RP14'!$A$57,(IF(G4846=8,'ANEXO RP14'!$A$58,(IF(G4846=9,'ANEXO RP14'!$A$59,(IF(G4846=10,'ANEXO RP14'!$A$60,(IF(G4846=11,'ANEXO RP14'!$A$61,(IF(G4846=12,'ANEXO RP14'!$A$62,(IF(G4846=13,'ANEXO RP14'!$A$63,(IF(G4846=14,'ANEXO RP14'!$A$64,(IF(G4846=15,'ANEXO RP14'!$A$65,(IF(G4846=16,'ANEXO RP14'!$A$66," ")))))))))))))))))))))))))))))))</f>
        <v xml:space="preserve"> </v>
      </c>
      <c r="I4846" s="106"/>
      <c r="J4846" s="114"/>
      <c r="K4846" s="91"/>
    </row>
    <row r="4847" spans="1:11" s="30" customFormat="1" ht="41.25" customHeight="1" thickBot="1" x14ac:dyDescent="0.3">
      <c r="A4847" s="113"/>
      <c r="B4847" s="93"/>
      <c r="C4847" s="55"/>
      <c r="D4847" s="94" t="e">
        <f>VLOOKUP($C4846:$C$5004,$C$27:$D$5004,2,0)</f>
        <v>#N/A</v>
      </c>
      <c r="E4847" s="99"/>
      <c r="F4847" s="60" t="e">
        <f>VLOOKUP($E4847:$E$5004,'PLANO DE APLICAÇÃO'!$A$5:$B$1002,2,0)</f>
        <v>#N/A</v>
      </c>
      <c r="G4847" s="28"/>
      <c r="H4847" s="29" t="str">
        <f>IF(G4847=1,'ANEXO RP14'!$A$51,(IF(G4847=2,'ANEXO RP14'!$A$52,(IF(G4847=3,'ANEXO RP14'!$A$53,(IF(G4847=4,'ANEXO RP14'!$A$54,(IF(G4847=5,'ANEXO RP14'!$A$55,(IF(G4847=6,'ANEXO RP14'!$A$56,(IF(G4847=7,'ANEXO RP14'!$A$57,(IF(G4847=8,'ANEXO RP14'!$A$58,(IF(G4847=9,'ANEXO RP14'!$A$59,(IF(G4847=10,'ANEXO RP14'!$A$60,(IF(G4847=11,'ANEXO RP14'!$A$61,(IF(G4847=12,'ANEXO RP14'!$A$62,(IF(G4847=13,'ANEXO RP14'!$A$63,(IF(G4847=14,'ANEXO RP14'!$A$64,(IF(G4847=15,'ANEXO RP14'!$A$65,(IF(G4847=16,'ANEXO RP14'!$A$66," ")))))))))))))))))))))))))))))))</f>
        <v xml:space="preserve"> </v>
      </c>
      <c r="I4847" s="106"/>
      <c r="J4847" s="114"/>
      <c r="K4847" s="91"/>
    </row>
    <row r="4848" spans="1:11" s="30" customFormat="1" ht="41.25" customHeight="1" thickBot="1" x14ac:dyDescent="0.3">
      <c r="A4848" s="113"/>
      <c r="B4848" s="93"/>
      <c r="C4848" s="55"/>
      <c r="D4848" s="94" t="e">
        <f>VLOOKUP($C4847:$C$5004,$C$27:$D$5004,2,0)</f>
        <v>#N/A</v>
      </c>
      <c r="E4848" s="99"/>
      <c r="F4848" s="60" t="e">
        <f>VLOOKUP($E4848:$E$5004,'PLANO DE APLICAÇÃO'!$A$5:$B$1002,2,0)</f>
        <v>#N/A</v>
      </c>
      <c r="G4848" s="28"/>
      <c r="H4848" s="29" t="str">
        <f>IF(G4848=1,'ANEXO RP14'!$A$51,(IF(G4848=2,'ANEXO RP14'!$A$52,(IF(G4848=3,'ANEXO RP14'!$A$53,(IF(G4848=4,'ANEXO RP14'!$A$54,(IF(G4848=5,'ANEXO RP14'!$A$55,(IF(G4848=6,'ANEXO RP14'!$A$56,(IF(G4848=7,'ANEXO RP14'!$A$57,(IF(G4848=8,'ANEXO RP14'!$A$58,(IF(G4848=9,'ANEXO RP14'!$A$59,(IF(G4848=10,'ANEXO RP14'!$A$60,(IF(G4848=11,'ANEXO RP14'!$A$61,(IF(G4848=12,'ANEXO RP14'!$A$62,(IF(G4848=13,'ANEXO RP14'!$A$63,(IF(G4848=14,'ANEXO RP14'!$A$64,(IF(G4848=15,'ANEXO RP14'!$A$65,(IF(G4848=16,'ANEXO RP14'!$A$66," ")))))))))))))))))))))))))))))))</f>
        <v xml:space="preserve"> </v>
      </c>
      <c r="I4848" s="106"/>
      <c r="J4848" s="114"/>
      <c r="K4848" s="91"/>
    </row>
    <row r="4849" spans="1:11" s="30" customFormat="1" ht="41.25" customHeight="1" thickBot="1" x14ac:dyDescent="0.3">
      <c r="A4849" s="113"/>
      <c r="B4849" s="93"/>
      <c r="C4849" s="55"/>
      <c r="D4849" s="94" t="e">
        <f>VLOOKUP($C4848:$C$5004,$C$27:$D$5004,2,0)</f>
        <v>#N/A</v>
      </c>
      <c r="E4849" s="99"/>
      <c r="F4849" s="60" t="e">
        <f>VLOOKUP($E4849:$E$5004,'PLANO DE APLICAÇÃO'!$A$5:$B$1002,2,0)</f>
        <v>#N/A</v>
      </c>
      <c r="G4849" s="28"/>
      <c r="H4849" s="29" t="str">
        <f>IF(G4849=1,'ANEXO RP14'!$A$51,(IF(G4849=2,'ANEXO RP14'!$A$52,(IF(G4849=3,'ANEXO RP14'!$A$53,(IF(G4849=4,'ANEXO RP14'!$A$54,(IF(G4849=5,'ANEXO RP14'!$A$55,(IF(G4849=6,'ANEXO RP14'!$A$56,(IF(G4849=7,'ANEXO RP14'!$A$57,(IF(G4849=8,'ANEXO RP14'!$A$58,(IF(G4849=9,'ANEXO RP14'!$A$59,(IF(G4849=10,'ANEXO RP14'!$A$60,(IF(G4849=11,'ANEXO RP14'!$A$61,(IF(G4849=12,'ANEXO RP14'!$A$62,(IF(G4849=13,'ANEXO RP14'!$A$63,(IF(G4849=14,'ANEXO RP14'!$A$64,(IF(G4849=15,'ANEXO RP14'!$A$65,(IF(G4849=16,'ANEXO RP14'!$A$66," ")))))))))))))))))))))))))))))))</f>
        <v xml:space="preserve"> </v>
      </c>
      <c r="I4849" s="106"/>
      <c r="J4849" s="114"/>
      <c r="K4849" s="91"/>
    </row>
    <row r="4850" spans="1:11" s="30" customFormat="1" ht="41.25" customHeight="1" thickBot="1" x14ac:dyDescent="0.3">
      <c r="A4850" s="113"/>
      <c r="B4850" s="93"/>
      <c r="C4850" s="55"/>
      <c r="D4850" s="94" t="e">
        <f>VLOOKUP($C4849:$C$5004,$C$27:$D$5004,2,0)</f>
        <v>#N/A</v>
      </c>
      <c r="E4850" s="99"/>
      <c r="F4850" s="60" t="e">
        <f>VLOOKUP($E4850:$E$5004,'PLANO DE APLICAÇÃO'!$A$5:$B$1002,2,0)</f>
        <v>#N/A</v>
      </c>
      <c r="G4850" s="28"/>
      <c r="H4850" s="29" t="str">
        <f>IF(G4850=1,'ANEXO RP14'!$A$51,(IF(G4850=2,'ANEXO RP14'!$A$52,(IF(G4850=3,'ANEXO RP14'!$A$53,(IF(G4850=4,'ANEXO RP14'!$A$54,(IF(G4850=5,'ANEXO RP14'!$A$55,(IF(G4850=6,'ANEXO RP14'!$A$56,(IF(G4850=7,'ANEXO RP14'!$A$57,(IF(G4850=8,'ANEXO RP14'!$A$58,(IF(G4850=9,'ANEXO RP14'!$A$59,(IF(G4850=10,'ANEXO RP14'!$A$60,(IF(G4850=11,'ANEXO RP14'!$A$61,(IF(G4850=12,'ANEXO RP14'!$A$62,(IF(G4850=13,'ANEXO RP14'!$A$63,(IF(G4850=14,'ANEXO RP14'!$A$64,(IF(G4850=15,'ANEXO RP14'!$A$65,(IF(G4850=16,'ANEXO RP14'!$A$66," ")))))))))))))))))))))))))))))))</f>
        <v xml:space="preserve"> </v>
      </c>
      <c r="I4850" s="106"/>
      <c r="J4850" s="114"/>
      <c r="K4850" s="91"/>
    </row>
    <row r="4851" spans="1:11" s="30" customFormat="1" ht="41.25" customHeight="1" thickBot="1" x14ac:dyDescent="0.3">
      <c r="A4851" s="113"/>
      <c r="B4851" s="93"/>
      <c r="C4851" s="55"/>
      <c r="D4851" s="94" t="e">
        <f>VLOOKUP($C4850:$C$5004,$C$27:$D$5004,2,0)</f>
        <v>#N/A</v>
      </c>
      <c r="E4851" s="99"/>
      <c r="F4851" s="60" t="e">
        <f>VLOOKUP($E4851:$E$5004,'PLANO DE APLICAÇÃO'!$A$5:$B$1002,2,0)</f>
        <v>#N/A</v>
      </c>
      <c r="G4851" s="28"/>
      <c r="H4851" s="29" t="str">
        <f>IF(G4851=1,'ANEXO RP14'!$A$51,(IF(G4851=2,'ANEXO RP14'!$A$52,(IF(G4851=3,'ANEXO RP14'!$A$53,(IF(G4851=4,'ANEXO RP14'!$A$54,(IF(G4851=5,'ANEXO RP14'!$A$55,(IF(G4851=6,'ANEXO RP14'!$A$56,(IF(G4851=7,'ANEXO RP14'!$A$57,(IF(G4851=8,'ANEXO RP14'!$A$58,(IF(G4851=9,'ANEXO RP14'!$A$59,(IF(G4851=10,'ANEXO RP14'!$A$60,(IF(G4851=11,'ANEXO RP14'!$A$61,(IF(G4851=12,'ANEXO RP14'!$A$62,(IF(G4851=13,'ANEXO RP14'!$A$63,(IF(G4851=14,'ANEXO RP14'!$A$64,(IF(G4851=15,'ANEXO RP14'!$A$65,(IF(G4851=16,'ANEXO RP14'!$A$66," ")))))))))))))))))))))))))))))))</f>
        <v xml:space="preserve"> </v>
      </c>
      <c r="I4851" s="106"/>
      <c r="J4851" s="114"/>
      <c r="K4851" s="91"/>
    </row>
    <row r="4852" spans="1:11" s="30" customFormat="1" ht="41.25" customHeight="1" thickBot="1" x14ac:dyDescent="0.3">
      <c r="A4852" s="113"/>
      <c r="B4852" s="93"/>
      <c r="C4852" s="55"/>
      <c r="D4852" s="94" t="e">
        <f>VLOOKUP($C4851:$C$5004,$C$27:$D$5004,2,0)</f>
        <v>#N/A</v>
      </c>
      <c r="E4852" s="99"/>
      <c r="F4852" s="60" t="e">
        <f>VLOOKUP($E4852:$E$5004,'PLANO DE APLICAÇÃO'!$A$5:$B$1002,2,0)</f>
        <v>#N/A</v>
      </c>
      <c r="G4852" s="28"/>
      <c r="H4852" s="29" t="str">
        <f>IF(G4852=1,'ANEXO RP14'!$A$51,(IF(G4852=2,'ANEXO RP14'!$A$52,(IF(G4852=3,'ANEXO RP14'!$A$53,(IF(G4852=4,'ANEXO RP14'!$A$54,(IF(G4852=5,'ANEXO RP14'!$A$55,(IF(G4852=6,'ANEXO RP14'!$A$56,(IF(G4852=7,'ANEXO RP14'!$A$57,(IF(G4852=8,'ANEXO RP14'!$A$58,(IF(G4852=9,'ANEXO RP14'!$A$59,(IF(G4852=10,'ANEXO RP14'!$A$60,(IF(G4852=11,'ANEXO RP14'!$A$61,(IF(G4852=12,'ANEXO RP14'!$A$62,(IF(G4852=13,'ANEXO RP14'!$A$63,(IF(G4852=14,'ANEXO RP14'!$A$64,(IF(G4852=15,'ANEXO RP14'!$A$65,(IF(G4852=16,'ANEXO RP14'!$A$66," ")))))))))))))))))))))))))))))))</f>
        <v xml:space="preserve"> </v>
      </c>
      <c r="I4852" s="106"/>
      <c r="J4852" s="114"/>
      <c r="K4852" s="91"/>
    </row>
    <row r="4853" spans="1:11" s="30" customFormat="1" ht="41.25" customHeight="1" thickBot="1" x14ac:dyDescent="0.3">
      <c r="A4853" s="113"/>
      <c r="B4853" s="93"/>
      <c r="C4853" s="55"/>
      <c r="D4853" s="94" t="e">
        <f>VLOOKUP($C4852:$C$5004,$C$27:$D$5004,2,0)</f>
        <v>#N/A</v>
      </c>
      <c r="E4853" s="99"/>
      <c r="F4853" s="60" t="e">
        <f>VLOOKUP($E4853:$E$5004,'PLANO DE APLICAÇÃO'!$A$5:$B$1002,2,0)</f>
        <v>#N/A</v>
      </c>
      <c r="G4853" s="28"/>
      <c r="H4853" s="29" t="str">
        <f>IF(G4853=1,'ANEXO RP14'!$A$51,(IF(G4853=2,'ANEXO RP14'!$A$52,(IF(G4853=3,'ANEXO RP14'!$A$53,(IF(G4853=4,'ANEXO RP14'!$A$54,(IF(G4853=5,'ANEXO RP14'!$A$55,(IF(G4853=6,'ANEXO RP14'!$A$56,(IF(G4853=7,'ANEXO RP14'!$A$57,(IF(G4853=8,'ANEXO RP14'!$A$58,(IF(G4853=9,'ANEXO RP14'!$A$59,(IF(G4853=10,'ANEXO RP14'!$A$60,(IF(G4853=11,'ANEXO RP14'!$A$61,(IF(G4853=12,'ANEXO RP14'!$A$62,(IF(G4853=13,'ANEXO RP14'!$A$63,(IF(G4853=14,'ANEXO RP14'!$A$64,(IF(G4853=15,'ANEXO RP14'!$A$65,(IF(G4853=16,'ANEXO RP14'!$A$66," ")))))))))))))))))))))))))))))))</f>
        <v xml:space="preserve"> </v>
      </c>
      <c r="I4853" s="106"/>
      <c r="J4853" s="114"/>
      <c r="K4853" s="91"/>
    </row>
    <row r="4854" spans="1:11" s="30" customFormat="1" ht="41.25" customHeight="1" thickBot="1" x14ac:dyDescent="0.3">
      <c r="A4854" s="113"/>
      <c r="B4854" s="93"/>
      <c r="C4854" s="55"/>
      <c r="D4854" s="94" t="e">
        <f>VLOOKUP($C4853:$C$5004,$C$27:$D$5004,2,0)</f>
        <v>#N/A</v>
      </c>
      <c r="E4854" s="99"/>
      <c r="F4854" s="60" t="e">
        <f>VLOOKUP($E4854:$E$5004,'PLANO DE APLICAÇÃO'!$A$5:$B$1002,2,0)</f>
        <v>#N/A</v>
      </c>
      <c r="G4854" s="28"/>
      <c r="H4854" s="29" t="str">
        <f>IF(G4854=1,'ANEXO RP14'!$A$51,(IF(G4854=2,'ANEXO RP14'!$A$52,(IF(G4854=3,'ANEXO RP14'!$A$53,(IF(G4854=4,'ANEXO RP14'!$A$54,(IF(G4854=5,'ANEXO RP14'!$A$55,(IF(G4854=6,'ANEXO RP14'!$A$56,(IF(G4854=7,'ANEXO RP14'!$A$57,(IF(G4854=8,'ANEXO RP14'!$A$58,(IF(G4854=9,'ANEXO RP14'!$A$59,(IF(G4854=10,'ANEXO RP14'!$A$60,(IF(G4854=11,'ANEXO RP14'!$A$61,(IF(G4854=12,'ANEXO RP14'!$A$62,(IF(G4854=13,'ANEXO RP14'!$A$63,(IF(G4854=14,'ANEXO RP14'!$A$64,(IF(G4854=15,'ANEXO RP14'!$A$65,(IF(G4854=16,'ANEXO RP14'!$A$66," ")))))))))))))))))))))))))))))))</f>
        <v xml:space="preserve"> </v>
      </c>
      <c r="I4854" s="106"/>
      <c r="J4854" s="114"/>
      <c r="K4854" s="91"/>
    </row>
    <row r="4855" spans="1:11" s="30" customFormat="1" ht="41.25" customHeight="1" thickBot="1" x14ac:dyDescent="0.3">
      <c r="A4855" s="113"/>
      <c r="B4855" s="93"/>
      <c r="C4855" s="55"/>
      <c r="D4855" s="94" t="e">
        <f>VLOOKUP($C4854:$C$5004,$C$27:$D$5004,2,0)</f>
        <v>#N/A</v>
      </c>
      <c r="E4855" s="99"/>
      <c r="F4855" s="60" t="e">
        <f>VLOOKUP($E4855:$E$5004,'PLANO DE APLICAÇÃO'!$A$5:$B$1002,2,0)</f>
        <v>#N/A</v>
      </c>
      <c r="G4855" s="28"/>
      <c r="H4855" s="29" t="str">
        <f>IF(G4855=1,'ANEXO RP14'!$A$51,(IF(G4855=2,'ANEXO RP14'!$A$52,(IF(G4855=3,'ANEXO RP14'!$A$53,(IF(G4855=4,'ANEXO RP14'!$A$54,(IF(G4855=5,'ANEXO RP14'!$A$55,(IF(G4855=6,'ANEXO RP14'!$A$56,(IF(G4855=7,'ANEXO RP14'!$A$57,(IF(G4855=8,'ANEXO RP14'!$A$58,(IF(G4855=9,'ANEXO RP14'!$A$59,(IF(G4855=10,'ANEXO RP14'!$A$60,(IF(G4855=11,'ANEXO RP14'!$A$61,(IF(G4855=12,'ANEXO RP14'!$A$62,(IF(G4855=13,'ANEXO RP14'!$A$63,(IF(G4855=14,'ANEXO RP14'!$A$64,(IF(G4855=15,'ANEXO RP14'!$A$65,(IF(G4855=16,'ANEXO RP14'!$A$66," ")))))))))))))))))))))))))))))))</f>
        <v xml:space="preserve"> </v>
      </c>
      <c r="I4855" s="106"/>
      <c r="J4855" s="114"/>
      <c r="K4855" s="91"/>
    </row>
    <row r="4856" spans="1:11" s="30" customFormat="1" ht="41.25" customHeight="1" thickBot="1" x14ac:dyDescent="0.3">
      <c r="A4856" s="113"/>
      <c r="B4856" s="93"/>
      <c r="C4856" s="55"/>
      <c r="D4856" s="94" t="e">
        <f>VLOOKUP($C4855:$C$5004,$C$27:$D$5004,2,0)</f>
        <v>#N/A</v>
      </c>
      <c r="E4856" s="99"/>
      <c r="F4856" s="60" t="e">
        <f>VLOOKUP($E4856:$E$5004,'PLANO DE APLICAÇÃO'!$A$5:$B$1002,2,0)</f>
        <v>#N/A</v>
      </c>
      <c r="G4856" s="28"/>
      <c r="H4856" s="29" t="str">
        <f>IF(G4856=1,'ANEXO RP14'!$A$51,(IF(G4856=2,'ANEXO RP14'!$A$52,(IF(G4856=3,'ANEXO RP14'!$A$53,(IF(G4856=4,'ANEXO RP14'!$A$54,(IF(G4856=5,'ANEXO RP14'!$A$55,(IF(G4856=6,'ANEXO RP14'!$A$56,(IF(G4856=7,'ANEXO RP14'!$A$57,(IF(G4856=8,'ANEXO RP14'!$A$58,(IF(G4856=9,'ANEXO RP14'!$A$59,(IF(G4856=10,'ANEXO RP14'!$A$60,(IF(G4856=11,'ANEXO RP14'!$A$61,(IF(G4856=12,'ANEXO RP14'!$A$62,(IF(G4856=13,'ANEXO RP14'!$A$63,(IF(G4856=14,'ANEXO RP14'!$A$64,(IF(G4856=15,'ANEXO RP14'!$A$65,(IF(G4856=16,'ANEXO RP14'!$A$66," ")))))))))))))))))))))))))))))))</f>
        <v xml:space="preserve"> </v>
      </c>
      <c r="I4856" s="106"/>
      <c r="J4856" s="114"/>
      <c r="K4856" s="91"/>
    </row>
    <row r="4857" spans="1:11" s="30" customFormat="1" ht="41.25" customHeight="1" thickBot="1" x14ac:dyDescent="0.3">
      <c r="A4857" s="113"/>
      <c r="B4857" s="93"/>
      <c r="C4857" s="55"/>
      <c r="D4857" s="94" t="e">
        <f>VLOOKUP($C4856:$C$5004,$C$27:$D$5004,2,0)</f>
        <v>#N/A</v>
      </c>
      <c r="E4857" s="99"/>
      <c r="F4857" s="60" t="e">
        <f>VLOOKUP($E4857:$E$5004,'PLANO DE APLICAÇÃO'!$A$5:$B$1002,2,0)</f>
        <v>#N/A</v>
      </c>
      <c r="G4857" s="28"/>
      <c r="H4857" s="29" t="str">
        <f>IF(G4857=1,'ANEXO RP14'!$A$51,(IF(G4857=2,'ANEXO RP14'!$A$52,(IF(G4857=3,'ANEXO RP14'!$A$53,(IF(G4857=4,'ANEXO RP14'!$A$54,(IF(G4857=5,'ANEXO RP14'!$A$55,(IF(G4857=6,'ANEXO RP14'!$A$56,(IF(G4857=7,'ANEXO RP14'!$A$57,(IF(G4857=8,'ANEXO RP14'!$A$58,(IF(G4857=9,'ANEXO RP14'!$A$59,(IF(G4857=10,'ANEXO RP14'!$A$60,(IF(G4857=11,'ANEXO RP14'!$A$61,(IF(G4857=12,'ANEXO RP14'!$A$62,(IF(G4857=13,'ANEXO RP14'!$A$63,(IF(G4857=14,'ANEXO RP14'!$A$64,(IF(G4857=15,'ANEXO RP14'!$A$65,(IF(G4857=16,'ANEXO RP14'!$A$66," ")))))))))))))))))))))))))))))))</f>
        <v xml:space="preserve"> </v>
      </c>
      <c r="I4857" s="106"/>
      <c r="J4857" s="114"/>
      <c r="K4857" s="91"/>
    </row>
    <row r="4858" spans="1:11" s="30" customFormat="1" ht="41.25" customHeight="1" thickBot="1" x14ac:dyDescent="0.3">
      <c r="A4858" s="113"/>
      <c r="B4858" s="93"/>
      <c r="C4858" s="55"/>
      <c r="D4858" s="94" t="e">
        <f>VLOOKUP($C4857:$C$5004,$C$27:$D$5004,2,0)</f>
        <v>#N/A</v>
      </c>
      <c r="E4858" s="99"/>
      <c r="F4858" s="60" t="e">
        <f>VLOOKUP($E4858:$E$5004,'PLANO DE APLICAÇÃO'!$A$5:$B$1002,2,0)</f>
        <v>#N/A</v>
      </c>
      <c r="G4858" s="28"/>
      <c r="H4858" s="29" t="str">
        <f>IF(G4858=1,'ANEXO RP14'!$A$51,(IF(G4858=2,'ANEXO RP14'!$A$52,(IF(G4858=3,'ANEXO RP14'!$A$53,(IF(G4858=4,'ANEXO RP14'!$A$54,(IF(G4858=5,'ANEXO RP14'!$A$55,(IF(G4858=6,'ANEXO RP14'!$A$56,(IF(G4858=7,'ANEXO RP14'!$A$57,(IF(G4858=8,'ANEXO RP14'!$A$58,(IF(G4858=9,'ANEXO RP14'!$A$59,(IF(G4858=10,'ANEXO RP14'!$A$60,(IF(G4858=11,'ANEXO RP14'!$A$61,(IF(G4858=12,'ANEXO RP14'!$A$62,(IF(G4858=13,'ANEXO RP14'!$A$63,(IF(G4858=14,'ANEXO RP14'!$A$64,(IF(G4858=15,'ANEXO RP14'!$A$65,(IF(G4858=16,'ANEXO RP14'!$A$66," ")))))))))))))))))))))))))))))))</f>
        <v xml:space="preserve"> </v>
      </c>
      <c r="I4858" s="106"/>
      <c r="J4858" s="114"/>
      <c r="K4858" s="91"/>
    </row>
    <row r="4859" spans="1:11" s="30" customFormat="1" ht="41.25" customHeight="1" thickBot="1" x14ac:dyDescent="0.3">
      <c r="A4859" s="113"/>
      <c r="B4859" s="93"/>
      <c r="C4859" s="55"/>
      <c r="D4859" s="94" t="e">
        <f>VLOOKUP($C4858:$C$5004,$C$27:$D$5004,2,0)</f>
        <v>#N/A</v>
      </c>
      <c r="E4859" s="99"/>
      <c r="F4859" s="60" t="e">
        <f>VLOOKUP($E4859:$E$5004,'PLANO DE APLICAÇÃO'!$A$5:$B$1002,2,0)</f>
        <v>#N/A</v>
      </c>
      <c r="G4859" s="28"/>
      <c r="H4859" s="29" t="str">
        <f>IF(G4859=1,'ANEXO RP14'!$A$51,(IF(G4859=2,'ANEXO RP14'!$A$52,(IF(G4859=3,'ANEXO RP14'!$A$53,(IF(G4859=4,'ANEXO RP14'!$A$54,(IF(G4859=5,'ANEXO RP14'!$A$55,(IF(G4859=6,'ANEXO RP14'!$A$56,(IF(G4859=7,'ANEXO RP14'!$A$57,(IF(G4859=8,'ANEXO RP14'!$A$58,(IF(G4859=9,'ANEXO RP14'!$A$59,(IF(G4859=10,'ANEXO RP14'!$A$60,(IF(G4859=11,'ANEXO RP14'!$A$61,(IF(G4859=12,'ANEXO RP14'!$A$62,(IF(G4859=13,'ANEXO RP14'!$A$63,(IF(G4859=14,'ANEXO RP14'!$A$64,(IF(G4859=15,'ANEXO RP14'!$A$65,(IF(G4859=16,'ANEXO RP14'!$A$66," ")))))))))))))))))))))))))))))))</f>
        <v xml:space="preserve"> </v>
      </c>
      <c r="I4859" s="106"/>
      <c r="J4859" s="114"/>
      <c r="K4859" s="91"/>
    </row>
    <row r="4860" spans="1:11" s="30" customFormat="1" ht="41.25" customHeight="1" thickBot="1" x14ac:dyDescent="0.3">
      <c r="A4860" s="113"/>
      <c r="B4860" s="93"/>
      <c r="C4860" s="55"/>
      <c r="D4860" s="94" t="e">
        <f>VLOOKUP($C4859:$C$5004,$C$27:$D$5004,2,0)</f>
        <v>#N/A</v>
      </c>
      <c r="E4860" s="99"/>
      <c r="F4860" s="60" t="e">
        <f>VLOOKUP($E4860:$E$5004,'PLANO DE APLICAÇÃO'!$A$5:$B$1002,2,0)</f>
        <v>#N/A</v>
      </c>
      <c r="G4860" s="28"/>
      <c r="H4860" s="29" t="str">
        <f>IF(G4860=1,'ANEXO RP14'!$A$51,(IF(G4860=2,'ANEXO RP14'!$A$52,(IF(G4860=3,'ANEXO RP14'!$A$53,(IF(G4860=4,'ANEXO RP14'!$A$54,(IF(G4860=5,'ANEXO RP14'!$A$55,(IF(G4860=6,'ANEXO RP14'!$A$56,(IF(G4860=7,'ANEXO RP14'!$A$57,(IF(G4860=8,'ANEXO RP14'!$A$58,(IF(G4860=9,'ANEXO RP14'!$A$59,(IF(G4860=10,'ANEXO RP14'!$A$60,(IF(G4860=11,'ANEXO RP14'!$A$61,(IF(G4860=12,'ANEXO RP14'!$A$62,(IF(G4860=13,'ANEXO RP14'!$A$63,(IF(G4860=14,'ANEXO RP14'!$A$64,(IF(G4860=15,'ANEXO RP14'!$A$65,(IF(G4860=16,'ANEXO RP14'!$A$66," ")))))))))))))))))))))))))))))))</f>
        <v xml:space="preserve"> </v>
      </c>
      <c r="I4860" s="106"/>
      <c r="J4860" s="114"/>
      <c r="K4860" s="91"/>
    </row>
    <row r="4861" spans="1:11" s="30" customFormat="1" ht="41.25" customHeight="1" thickBot="1" x14ac:dyDescent="0.3">
      <c r="A4861" s="113"/>
      <c r="B4861" s="93"/>
      <c r="C4861" s="55"/>
      <c r="D4861" s="94" t="e">
        <f>VLOOKUP($C4860:$C$5004,$C$27:$D$5004,2,0)</f>
        <v>#N/A</v>
      </c>
      <c r="E4861" s="99"/>
      <c r="F4861" s="60" t="e">
        <f>VLOOKUP($E4861:$E$5004,'PLANO DE APLICAÇÃO'!$A$5:$B$1002,2,0)</f>
        <v>#N/A</v>
      </c>
      <c r="G4861" s="28"/>
      <c r="H4861" s="29" t="str">
        <f>IF(G4861=1,'ANEXO RP14'!$A$51,(IF(G4861=2,'ANEXO RP14'!$A$52,(IF(G4861=3,'ANEXO RP14'!$A$53,(IF(G4861=4,'ANEXO RP14'!$A$54,(IF(G4861=5,'ANEXO RP14'!$A$55,(IF(G4861=6,'ANEXO RP14'!$A$56,(IF(G4861=7,'ANEXO RP14'!$A$57,(IF(G4861=8,'ANEXO RP14'!$A$58,(IF(G4861=9,'ANEXO RP14'!$A$59,(IF(G4861=10,'ANEXO RP14'!$A$60,(IF(G4861=11,'ANEXO RP14'!$A$61,(IF(G4861=12,'ANEXO RP14'!$A$62,(IF(G4861=13,'ANEXO RP14'!$A$63,(IF(G4861=14,'ANEXO RP14'!$A$64,(IF(G4861=15,'ANEXO RP14'!$A$65,(IF(G4861=16,'ANEXO RP14'!$A$66," ")))))))))))))))))))))))))))))))</f>
        <v xml:space="preserve"> </v>
      </c>
      <c r="I4861" s="106"/>
      <c r="J4861" s="114"/>
      <c r="K4861" s="91"/>
    </row>
    <row r="4862" spans="1:11" s="30" customFormat="1" ht="41.25" customHeight="1" thickBot="1" x14ac:dyDescent="0.3">
      <c r="A4862" s="113"/>
      <c r="B4862" s="93"/>
      <c r="C4862" s="55"/>
      <c r="D4862" s="94" t="e">
        <f>VLOOKUP($C4861:$C$5004,$C$27:$D$5004,2,0)</f>
        <v>#N/A</v>
      </c>
      <c r="E4862" s="99"/>
      <c r="F4862" s="60" t="e">
        <f>VLOOKUP($E4862:$E$5004,'PLANO DE APLICAÇÃO'!$A$5:$B$1002,2,0)</f>
        <v>#N/A</v>
      </c>
      <c r="G4862" s="28"/>
      <c r="H4862" s="29" t="str">
        <f>IF(G4862=1,'ANEXO RP14'!$A$51,(IF(G4862=2,'ANEXO RP14'!$A$52,(IF(G4862=3,'ANEXO RP14'!$A$53,(IF(G4862=4,'ANEXO RP14'!$A$54,(IF(G4862=5,'ANEXO RP14'!$A$55,(IF(G4862=6,'ANEXO RP14'!$A$56,(IF(G4862=7,'ANEXO RP14'!$A$57,(IF(G4862=8,'ANEXO RP14'!$A$58,(IF(G4862=9,'ANEXO RP14'!$A$59,(IF(G4862=10,'ANEXO RP14'!$A$60,(IF(G4862=11,'ANEXO RP14'!$A$61,(IF(G4862=12,'ANEXO RP14'!$A$62,(IF(G4862=13,'ANEXO RP14'!$A$63,(IF(G4862=14,'ANEXO RP14'!$A$64,(IF(G4862=15,'ANEXO RP14'!$A$65,(IF(G4862=16,'ANEXO RP14'!$A$66," ")))))))))))))))))))))))))))))))</f>
        <v xml:space="preserve"> </v>
      </c>
      <c r="I4862" s="106"/>
      <c r="J4862" s="114"/>
      <c r="K4862" s="91"/>
    </row>
    <row r="4863" spans="1:11" s="30" customFormat="1" ht="41.25" customHeight="1" thickBot="1" x14ac:dyDescent="0.3">
      <c r="A4863" s="113"/>
      <c r="B4863" s="93"/>
      <c r="C4863" s="55"/>
      <c r="D4863" s="94" t="e">
        <f>VLOOKUP($C4862:$C$5004,$C$27:$D$5004,2,0)</f>
        <v>#N/A</v>
      </c>
      <c r="E4863" s="99"/>
      <c r="F4863" s="60" t="e">
        <f>VLOOKUP($E4863:$E$5004,'PLANO DE APLICAÇÃO'!$A$5:$B$1002,2,0)</f>
        <v>#N/A</v>
      </c>
      <c r="G4863" s="28"/>
      <c r="H4863" s="29" t="str">
        <f>IF(G4863=1,'ANEXO RP14'!$A$51,(IF(G4863=2,'ANEXO RP14'!$A$52,(IF(G4863=3,'ANEXO RP14'!$A$53,(IF(G4863=4,'ANEXO RP14'!$A$54,(IF(G4863=5,'ANEXO RP14'!$A$55,(IF(G4863=6,'ANEXO RP14'!$A$56,(IF(G4863=7,'ANEXO RP14'!$A$57,(IF(G4863=8,'ANEXO RP14'!$A$58,(IF(G4863=9,'ANEXO RP14'!$A$59,(IF(G4863=10,'ANEXO RP14'!$A$60,(IF(G4863=11,'ANEXO RP14'!$A$61,(IF(G4863=12,'ANEXO RP14'!$A$62,(IF(G4863=13,'ANEXO RP14'!$A$63,(IF(G4863=14,'ANEXO RP14'!$A$64,(IF(G4863=15,'ANEXO RP14'!$A$65,(IF(G4863=16,'ANEXO RP14'!$A$66," ")))))))))))))))))))))))))))))))</f>
        <v xml:space="preserve"> </v>
      </c>
      <c r="I4863" s="106"/>
      <c r="J4863" s="114"/>
      <c r="K4863" s="91"/>
    </row>
    <row r="4864" spans="1:11" s="30" customFormat="1" ht="41.25" customHeight="1" thickBot="1" x14ac:dyDescent="0.3">
      <c r="A4864" s="113"/>
      <c r="B4864" s="93"/>
      <c r="C4864" s="55"/>
      <c r="D4864" s="94" t="e">
        <f>VLOOKUP($C4863:$C$5004,$C$27:$D$5004,2,0)</f>
        <v>#N/A</v>
      </c>
      <c r="E4864" s="99"/>
      <c r="F4864" s="60" t="e">
        <f>VLOOKUP($E4864:$E$5004,'PLANO DE APLICAÇÃO'!$A$5:$B$1002,2,0)</f>
        <v>#N/A</v>
      </c>
      <c r="G4864" s="28"/>
      <c r="H4864" s="29" t="str">
        <f>IF(G4864=1,'ANEXO RP14'!$A$51,(IF(G4864=2,'ANEXO RP14'!$A$52,(IF(G4864=3,'ANEXO RP14'!$A$53,(IF(G4864=4,'ANEXO RP14'!$A$54,(IF(G4864=5,'ANEXO RP14'!$A$55,(IF(G4864=6,'ANEXO RP14'!$A$56,(IF(G4864=7,'ANEXO RP14'!$A$57,(IF(G4864=8,'ANEXO RP14'!$A$58,(IF(G4864=9,'ANEXO RP14'!$A$59,(IF(G4864=10,'ANEXO RP14'!$A$60,(IF(G4864=11,'ANEXO RP14'!$A$61,(IF(G4864=12,'ANEXO RP14'!$A$62,(IF(G4864=13,'ANEXO RP14'!$A$63,(IF(G4864=14,'ANEXO RP14'!$A$64,(IF(G4864=15,'ANEXO RP14'!$A$65,(IF(G4864=16,'ANEXO RP14'!$A$66," ")))))))))))))))))))))))))))))))</f>
        <v xml:space="preserve"> </v>
      </c>
      <c r="I4864" s="106"/>
      <c r="J4864" s="114"/>
      <c r="K4864" s="91"/>
    </row>
    <row r="4865" spans="1:11" s="30" customFormat="1" ht="41.25" customHeight="1" thickBot="1" x14ac:dyDescent="0.3">
      <c r="A4865" s="113"/>
      <c r="B4865" s="93"/>
      <c r="C4865" s="55"/>
      <c r="D4865" s="94" t="e">
        <f>VLOOKUP($C4864:$C$5004,$C$27:$D$5004,2,0)</f>
        <v>#N/A</v>
      </c>
      <c r="E4865" s="99"/>
      <c r="F4865" s="60" t="e">
        <f>VLOOKUP($E4865:$E$5004,'PLANO DE APLICAÇÃO'!$A$5:$B$1002,2,0)</f>
        <v>#N/A</v>
      </c>
      <c r="G4865" s="28"/>
      <c r="H4865" s="29" t="str">
        <f>IF(G4865=1,'ANEXO RP14'!$A$51,(IF(G4865=2,'ANEXO RP14'!$A$52,(IF(G4865=3,'ANEXO RP14'!$A$53,(IF(G4865=4,'ANEXO RP14'!$A$54,(IF(G4865=5,'ANEXO RP14'!$A$55,(IF(G4865=6,'ANEXO RP14'!$A$56,(IF(G4865=7,'ANEXO RP14'!$A$57,(IF(G4865=8,'ANEXO RP14'!$A$58,(IF(G4865=9,'ANEXO RP14'!$A$59,(IF(G4865=10,'ANEXO RP14'!$A$60,(IF(G4865=11,'ANEXO RP14'!$A$61,(IF(G4865=12,'ANEXO RP14'!$A$62,(IF(G4865=13,'ANEXO RP14'!$A$63,(IF(G4865=14,'ANEXO RP14'!$A$64,(IF(G4865=15,'ANEXO RP14'!$A$65,(IF(G4865=16,'ANEXO RP14'!$A$66," ")))))))))))))))))))))))))))))))</f>
        <v xml:space="preserve"> </v>
      </c>
      <c r="I4865" s="106"/>
      <c r="J4865" s="114"/>
      <c r="K4865" s="91"/>
    </row>
    <row r="4866" spans="1:11" s="30" customFormat="1" ht="41.25" customHeight="1" thickBot="1" x14ac:dyDescent="0.3">
      <c r="A4866" s="113"/>
      <c r="B4866" s="93"/>
      <c r="C4866" s="55"/>
      <c r="D4866" s="94" t="e">
        <f>VLOOKUP($C4865:$C$5004,$C$27:$D$5004,2,0)</f>
        <v>#N/A</v>
      </c>
      <c r="E4866" s="99"/>
      <c r="F4866" s="60" t="e">
        <f>VLOOKUP($E4866:$E$5004,'PLANO DE APLICAÇÃO'!$A$5:$B$1002,2,0)</f>
        <v>#N/A</v>
      </c>
      <c r="G4866" s="28"/>
      <c r="H4866" s="29" t="str">
        <f>IF(G4866=1,'ANEXO RP14'!$A$51,(IF(G4866=2,'ANEXO RP14'!$A$52,(IF(G4866=3,'ANEXO RP14'!$A$53,(IF(G4866=4,'ANEXO RP14'!$A$54,(IF(G4866=5,'ANEXO RP14'!$A$55,(IF(G4866=6,'ANEXO RP14'!$A$56,(IF(G4866=7,'ANEXO RP14'!$A$57,(IF(G4866=8,'ANEXO RP14'!$A$58,(IF(G4866=9,'ANEXO RP14'!$A$59,(IF(G4866=10,'ANEXO RP14'!$A$60,(IF(G4866=11,'ANEXO RP14'!$A$61,(IF(G4866=12,'ANEXO RP14'!$A$62,(IF(G4866=13,'ANEXO RP14'!$A$63,(IF(G4866=14,'ANEXO RP14'!$A$64,(IF(G4866=15,'ANEXO RP14'!$A$65,(IF(G4866=16,'ANEXO RP14'!$A$66," ")))))))))))))))))))))))))))))))</f>
        <v xml:space="preserve"> </v>
      </c>
      <c r="I4866" s="106"/>
      <c r="J4866" s="114"/>
      <c r="K4866" s="91"/>
    </row>
    <row r="4867" spans="1:11" s="30" customFormat="1" ht="41.25" customHeight="1" thickBot="1" x14ac:dyDescent="0.3">
      <c r="A4867" s="113"/>
      <c r="B4867" s="93"/>
      <c r="C4867" s="55"/>
      <c r="D4867" s="94" t="e">
        <f>VLOOKUP($C4866:$C$5004,$C$27:$D$5004,2,0)</f>
        <v>#N/A</v>
      </c>
      <c r="E4867" s="99"/>
      <c r="F4867" s="60" t="e">
        <f>VLOOKUP($E4867:$E$5004,'PLANO DE APLICAÇÃO'!$A$5:$B$1002,2,0)</f>
        <v>#N/A</v>
      </c>
      <c r="G4867" s="28"/>
      <c r="H4867" s="29" t="str">
        <f>IF(G4867=1,'ANEXO RP14'!$A$51,(IF(G4867=2,'ANEXO RP14'!$A$52,(IF(G4867=3,'ANEXO RP14'!$A$53,(IF(G4867=4,'ANEXO RP14'!$A$54,(IF(G4867=5,'ANEXO RP14'!$A$55,(IF(G4867=6,'ANEXO RP14'!$A$56,(IF(G4867=7,'ANEXO RP14'!$A$57,(IF(G4867=8,'ANEXO RP14'!$A$58,(IF(G4867=9,'ANEXO RP14'!$A$59,(IF(G4867=10,'ANEXO RP14'!$A$60,(IF(G4867=11,'ANEXO RP14'!$A$61,(IF(G4867=12,'ANEXO RP14'!$A$62,(IF(G4867=13,'ANEXO RP14'!$A$63,(IF(G4867=14,'ANEXO RP14'!$A$64,(IF(G4867=15,'ANEXO RP14'!$A$65,(IF(G4867=16,'ANEXO RP14'!$A$66," ")))))))))))))))))))))))))))))))</f>
        <v xml:space="preserve"> </v>
      </c>
      <c r="I4867" s="106"/>
      <c r="J4867" s="114"/>
      <c r="K4867" s="91"/>
    </row>
    <row r="4868" spans="1:11" s="30" customFormat="1" ht="41.25" customHeight="1" thickBot="1" x14ac:dyDescent="0.3">
      <c r="A4868" s="113"/>
      <c r="B4868" s="93"/>
      <c r="C4868" s="55"/>
      <c r="D4868" s="94" t="e">
        <f>VLOOKUP($C4867:$C$5004,$C$27:$D$5004,2,0)</f>
        <v>#N/A</v>
      </c>
      <c r="E4868" s="99"/>
      <c r="F4868" s="60" t="e">
        <f>VLOOKUP($E4868:$E$5004,'PLANO DE APLICAÇÃO'!$A$5:$B$1002,2,0)</f>
        <v>#N/A</v>
      </c>
      <c r="G4868" s="28"/>
      <c r="H4868" s="29" t="str">
        <f>IF(G4868=1,'ANEXO RP14'!$A$51,(IF(G4868=2,'ANEXO RP14'!$A$52,(IF(G4868=3,'ANEXO RP14'!$A$53,(IF(G4868=4,'ANEXO RP14'!$A$54,(IF(G4868=5,'ANEXO RP14'!$A$55,(IF(G4868=6,'ANEXO RP14'!$A$56,(IF(G4868=7,'ANEXO RP14'!$A$57,(IF(G4868=8,'ANEXO RP14'!$A$58,(IF(G4868=9,'ANEXO RP14'!$A$59,(IF(G4868=10,'ANEXO RP14'!$A$60,(IF(G4868=11,'ANEXO RP14'!$A$61,(IF(G4868=12,'ANEXO RP14'!$A$62,(IF(G4868=13,'ANEXO RP14'!$A$63,(IF(G4868=14,'ANEXO RP14'!$A$64,(IF(G4868=15,'ANEXO RP14'!$A$65,(IF(G4868=16,'ANEXO RP14'!$A$66," ")))))))))))))))))))))))))))))))</f>
        <v xml:space="preserve"> </v>
      </c>
      <c r="I4868" s="106"/>
      <c r="J4868" s="114"/>
      <c r="K4868" s="91"/>
    </row>
    <row r="4869" spans="1:11" s="30" customFormat="1" ht="41.25" customHeight="1" thickBot="1" x14ac:dyDescent="0.3">
      <c r="A4869" s="113"/>
      <c r="B4869" s="93"/>
      <c r="C4869" s="55"/>
      <c r="D4869" s="94" t="e">
        <f>VLOOKUP($C4868:$C$5004,$C$27:$D$5004,2,0)</f>
        <v>#N/A</v>
      </c>
      <c r="E4869" s="99"/>
      <c r="F4869" s="60" t="e">
        <f>VLOOKUP($E4869:$E$5004,'PLANO DE APLICAÇÃO'!$A$5:$B$1002,2,0)</f>
        <v>#N/A</v>
      </c>
      <c r="G4869" s="28"/>
      <c r="H4869" s="29" t="str">
        <f>IF(G4869=1,'ANEXO RP14'!$A$51,(IF(G4869=2,'ANEXO RP14'!$A$52,(IF(G4869=3,'ANEXO RP14'!$A$53,(IF(G4869=4,'ANEXO RP14'!$A$54,(IF(G4869=5,'ANEXO RP14'!$A$55,(IF(G4869=6,'ANEXO RP14'!$A$56,(IF(G4869=7,'ANEXO RP14'!$A$57,(IF(G4869=8,'ANEXO RP14'!$A$58,(IF(G4869=9,'ANEXO RP14'!$A$59,(IF(G4869=10,'ANEXO RP14'!$A$60,(IF(G4869=11,'ANEXO RP14'!$A$61,(IF(G4869=12,'ANEXO RP14'!$A$62,(IF(G4869=13,'ANEXO RP14'!$A$63,(IF(G4869=14,'ANEXO RP14'!$A$64,(IF(G4869=15,'ANEXO RP14'!$A$65,(IF(G4869=16,'ANEXO RP14'!$A$66," ")))))))))))))))))))))))))))))))</f>
        <v xml:space="preserve"> </v>
      </c>
      <c r="I4869" s="106"/>
      <c r="J4869" s="114"/>
      <c r="K4869" s="91"/>
    </row>
    <row r="4870" spans="1:11" s="30" customFormat="1" ht="41.25" customHeight="1" thickBot="1" x14ac:dyDescent="0.3">
      <c r="A4870" s="113"/>
      <c r="B4870" s="93"/>
      <c r="C4870" s="55"/>
      <c r="D4870" s="94" t="e">
        <f>VLOOKUP($C4869:$C$5004,$C$27:$D$5004,2,0)</f>
        <v>#N/A</v>
      </c>
      <c r="E4870" s="99"/>
      <c r="F4870" s="60" t="e">
        <f>VLOOKUP($E4870:$E$5004,'PLANO DE APLICAÇÃO'!$A$5:$B$1002,2,0)</f>
        <v>#N/A</v>
      </c>
      <c r="G4870" s="28"/>
      <c r="H4870" s="29" t="str">
        <f>IF(G4870=1,'ANEXO RP14'!$A$51,(IF(G4870=2,'ANEXO RP14'!$A$52,(IF(G4870=3,'ANEXO RP14'!$A$53,(IF(G4870=4,'ANEXO RP14'!$A$54,(IF(G4870=5,'ANEXO RP14'!$A$55,(IF(G4870=6,'ANEXO RP14'!$A$56,(IF(G4870=7,'ANEXO RP14'!$A$57,(IF(G4870=8,'ANEXO RP14'!$A$58,(IF(G4870=9,'ANEXO RP14'!$A$59,(IF(G4870=10,'ANEXO RP14'!$A$60,(IF(G4870=11,'ANEXO RP14'!$A$61,(IF(G4870=12,'ANEXO RP14'!$A$62,(IF(G4870=13,'ANEXO RP14'!$A$63,(IF(G4870=14,'ANEXO RP14'!$A$64,(IF(G4870=15,'ANEXO RP14'!$A$65,(IF(G4870=16,'ANEXO RP14'!$A$66," ")))))))))))))))))))))))))))))))</f>
        <v xml:space="preserve"> </v>
      </c>
      <c r="I4870" s="106"/>
      <c r="J4870" s="114"/>
      <c r="K4870" s="91"/>
    </row>
    <row r="4871" spans="1:11" s="30" customFormat="1" ht="41.25" customHeight="1" thickBot="1" x14ac:dyDescent="0.3">
      <c r="A4871" s="113"/>
      <c r="B4871" s="93"/>
      <c r="C4871" s="55"/>
      <c r="D4871" s="94" t="e">
        <f>VLOOKUP($C4870:$C$5004,$C$27:$D$5004,2,0)</f>
        <v>#N/A</v>
      </c>
      <c r="E4871" s="99"/>
      <c r="F4871" s="60" t="e">
        <f>VLOOKUP($E4871:$E$5004,'PLANO DE APLICAÇÃO'!$A$5:$B$1002,2,0)</f>
        <v>#N/A</v>
      </c>
      <c r="G4871" s="28"/>
      <c r="H4871" s="29" t="str">
        <f>IF(G4871=1,'ANEXO RP14'!$A$51,(IF(G4871=2,'ANEXO RP14'!$A$52,(IF(G4871=3,'ANEXO RP14'!$A$53,(IF(G4871=4,'ANEXO RP14'!$A$54,(IF(G4871=5,'ANEXO RP14'!$A$55,(IF(G4871=6,'ANEXO RP14'!$A$56,(IF(G4871=7,'ANEXO RP14'!$A$57,(IF(G4871=8,'ANEXO RP14'!$A$58,(IF(G4871=9,'ANEXO RP14'!$A$59,(IF(G4871=10,'ANEXO RP14'!$A$60,(IF(G4871=11,'ANEXO RP14'!$A$61,(IF(G4871=12,'ANEXO RP14'!$A$62,(IF(G4871=13,'ANEXO RP14'!$A$63,(IF(G4871=14,'ANEXO RP14'!$A$64,(IF(G4871=15,'ANEXO RP14'!$A$65,(IF(G4871=16,'ANEXO RP14'!$A$66," ")))))))))))))))))))))))))))))))</f>
        <v xml:space="preserve"> </v>
      </c>
      <c r="I4871" s="106"/>
      <c r="J4871" s="114"/>
      <c r="K4871" s="91"/>
    </row>
    <row r="4872" spans="1:11" s="30" customFormat="1" ht="41.25" customHeight="1" thickBot="1" x14ac:dyDescent="0.3">
      <c r="A4872" s="113"/>
      <c r="B4872" s="93"/>
      <c r="C4872" s="55"/>
      <c r="D4872" s="94" t="e">
        <f>VLOOKUP($C4871:$C$5004,$C$27:$D$5004,2,0)</f>
        <v>#N/A</v>
      </c>
      <c r="E4872" s="99"/>
      <c r="F4872" s="60" t="e">
        <f>VLOOKUP($E4872:$E$5004,'PLANO DE APLICAÇÃO'!$A$5:$B$1002,2,0)</f>
        <v>#N/A</v>
      </c>
      <c r="G4872" s="28"/>
      <c r="H4872" s="29" t="str">
        <f>IF(G4872=1,'ANEXO RP14'!$A$51,(IF(G4872=2,'ANEXO RP14'!$A$52,(IF(G4872=3,'ANEXO RP14'!$A$53,(IF(G4872=4,'ANEXO RP14'!$A$54,(IF(G4872=5,'ANEXO RP14'!$A$55,(IF(G4872=6,'ANEXO RP14'!$A$56,(IF(G4872=7,'ANEXO RP14'!$A$57,(IF(G4872=8,'ANEXO RP14'!$A$58,(IF(G4872=9,'ANEXO RP14'!$A$59,(IF(G4872=10,'ANEXO RP14'!$A$60,(IF(G4872=11,'ANEXO RP14'!$A$61,(IF(G4872=12,'ANEXO RP14'!$A$62,(IF(G4872=13,'ANEXO RP14'!$A$63,(IF(G4872=14,'ANEXO RP14'!$A$64,(IF(G4872=15,'ANEXO RP14'!$A$65,(IF(G4872=16,'ANEXO RP14'!$A$66," ")))))))))))))))))))))))))))))))</f>
        <v xml:space="preserve"> </v>
      </c>
      <c r="I4872" s="106"/>
      <c r="J4872" s="114"/>
      <c r="K4872" s="91"/>
    </row>
    <row r="4873" spans="1:11" s="30" customFormat="1" ht="41.25" customHeight="1" thickBot="1" x14ac:dyDescent="0.3">
      <c r="A4873" s="113"/>
      <c r="B4873" s="93"/>
      <c r="C4873" s="55"/>
      <c r="D4873" s="94" t="e">
        <f>VLOOKUP($C4872:$C$5004,$C$27:$D$5004,2,0)</f>
        <v>#N/A</v>
      </c>
      <c r="E4873" s="99"/>
      <c r="F4873" s="60" t="e">
        <f>VLOOKUP($E4873:$E$5004,'PLANO DE APLICAÇÃO'!$A$5:$B$1002,2,0)</f>
        <v>#N/A</v>
      </c>
      <c r="G4873" s="28"/>
      <c r="H4873" s="29" t="str">
        <f>IF(G4873=1,'ANEXO RP14'!$A$51,(IF(G4873=2,'ANEXO RP14'!$A$52,(IF(G4873=3,'ANEXO RP14'!$A$53,(IF(G4873=4,'ANEXO RP14'!$A$54,(IF(G4873=5,'ANEXO RP14'!$A$55,(IF(G4873=6,'ANEXO RP14'!$A$56,(IF(G4873=7,'ANEXO RP14'!$A$57,(IF(G4873=8,'ANEXO RP14'!$A$58,(IF(G4873=9,'ANEXO RP14'!$A$59,(IF(G4873=10,'ANEXO RP14'!$A$60,(IF(G4873=11,'ANEXO RP14'!$A$61,(IF(G4873=12,'ANEXO RP14'!$A$62,(IF(G4873=13,'ANEXO RP14'!$A$63,(IF(G4873=14,'ANEXO RP14'!$A$64,(IF(G4873=15,'ANEXO RP14'!$A$65,(IF(G4873=16,'ANEXO RP14'!$A$66," ")))))))))))))))))))))))))))))))</f>
        <v xml:space="preserve"> </v>
      </c>
      <c r="I4873" s="106"/>
      <c r="J4873" s="114"/>
      <c r="K4873" s="91"/>
    </row>
    <row r="4874" spans="1:11" s="30" customFormat="1" ht="41.25" customHeight="1" thickBot="1" x14ac:dyDescent="0.3">
      <c r="A4874" s="113"/>
      <c r="B4874" s="93"/>
      <c r="C4874" s="55"/>
      <c r="D4874" s="94" t="e">
        <f>VLOOKUP($C4873:$C$5004,$C$27:$D$5004,2,0)</f>
        <v>#N/A</v>
      </c>
      <c r="E4874" s="99"/>
      <c r="F4874" s="60" t="e">
        <f>VLOOKUP($E4874:$E$5004,'PLANO DE APLICAÇÃO'!$A$5:$B$1002,2,0)</f>
        <v>#N/A</v>
      </c>
      <c r="G4874" s="28"/>
      <c r="H4874" s="29" t="str">
        <f>IF(G4874=1,'ANEXO RP14'!$A$51,(IF(G4874=2,'ANEXO RP14'!$A$52,(IF(G4874=3,'ANEXO RP14'!$A$53,(IF(G4874=4,'ANEXO RP14'!$A$54,(IF(G4874=5,'ANEXO RP14'!$A$55,(IF(G4874=6,'ANEXO RP14'!$A$56,(IF(G4874=7,'ANEXO RP14'!$A$57,(IF(G4874=8,'ANEXO RP14'!$A$58,(IF(G4874=9,'ANEXO RP14'!$A$59,(IF(G4874=10,'ANEXO RP14'!$A$60,(IF(G4874=11,'ANEXO RP14'!$A$61,(IF(G4874=12,'ANEXO RP14'!$A$62,(IF(G4874=13,'ANEXO RP14'!$A$63,(IF(G4874=14,'ANEXO RP14'!$A$64,(IF(G4874=15,'ANEXO RP14'!$A$65,(IF(G4874=16,'ANEXO RP14'!$A$66," ")))))))))))))))))))))))))))))))</f>
        <v xml:space="preserve"> </v>
      </c>
      <c r="I4874" s="106"/>
      <c r="J4874" s="114"/>
      <c r="K4874" s="91"/>
    </row>
    <row r="4875" spans="1:11" s="30" customFormat="1" ht="41.25" customHeight="1" thickBot="1" x14ac:dyDescent="0.3">
      <c r="A4875" s="113"/>
      <c r="B4875" s="93"/>
      <c r="C4875" s="55"/>
      <c r="D4875" s="94" t="e">
        <f>VLOOKUP($C4874:$C$5004,$C$27:$D$5004,2,0)</f>
        <v>#N/A</v>
      </c>
      <c r="E4875" s="99"/>
      <c r="F4875" s="60" t="e">
        <f>VLOOKUP($E4875:$E$5004,'PLANO DE APLICAÇÃO'!$A$5:$B$1002,2,0)</f>
        <v>#N/A</v>
      </c>
      <c r="G4875" s="28"/>
      <c r="H4875" s="29" t="str">
        <f>IF(G4875=1,'ANEXO RP14'!$A$51,(IF(G4875=2,'ANEXO RP14'!$A$52,(IF(G4875=3,'ANEXO RP14'!$A$53,(IF(G4875=4,'ANEXO RP14'!$A$54,(IF(G4875=5,'ANEXO RP14'!$A$55,(IF(G4875=6,'ANEXO RP14'!$A$56,(IF(G4875=7,'ANEXO RP14'!$A$57,(IF(G4875=8,'ANEXO RP14'!$A$58,(IF(G4875=9,'ANEXO RP14'!$A$59,(IF(G4875=10,'ANEXO RP14'!$A$60,(IF(G4875=11,'ANEXO RP14'!$A$61,(IF(G4875=12,'ANEXO RP14'!$A$62,(IF(G4875=13,'ANEXO RP14'!$A$63,(IF(G4875=14,'ANEXO RP14'!$A$64,(IF(G4875=15,'ANEXO RP14'!$A$65,(IF(G4875=16,'ANEXO RP14'!$A$66," ")))))))))))))))))))))))))))))))</f>
        <v xml:space="preserve"> </v>
      </c>
      <c r="I4875" s="106"/>
      <c r="J4875" s="114"/>
      <c r="K4875" s="91"/>
    </row>
    <row r="4876" spans="1:11" s="30" customFormat="1" ht="41.25" customHeight="1" thickBot="1" x14ac:dyDescent="0.3">
      <c r="A4876" s="113"/>
      <c r="B4876" s="93"/>
      <c r="C4876" s="55"/>
      <c r="D4876" s="94" t="e">
        <f>VLOOKUP($C4875:$C$5004,$C$27:$D$5004,2,0)</f>
        <v>#N/A</v>
      </c>
      <c r="E4876" s="99"/>
      <c r="F4876" s="60" t="e">
        <f>VLOOKUP($E4876:$E$5004,'PLANO DE APLICAÇÃO'!$A$5:$B$1002,2,0)</f>
        <v>#N/A</v>
      </c>
      <c r="G4876" s="28"/>
      <c r="H4876" s="29" t="str">
        <f>IF(G4876=1,'ANEXO RP14'!$A$51,(IF(G4876=2,'ANEXO RP14'!$A$52,(IF(G4876=3,'ANEXO RP14'!$A$53,(IF(G4876=4,'ANEXO RP14'!$A$54,(IF(G4876=5,'ANEXO RP14'!$A$55,(IF(G4876=6,'ANEXO RP14'!$A$56,(IF(G4876=7,'ANEXO RP14'!$A$57,(IF(G4876=8,'ANEXO RP14'!$A$58,(IF(G4876=9,'ANEXO RP14'!$A$59,(IF(G4876=10,'ANEXO RP14'!$A$60,(IF(G4876=11,'ANEXO RP14'!$A$61,(IF(G4876=12,'ANEXO RP14'!$A$62,(IF(G4876=13,'ANEXO RP14'!$A$63,(IF(G4876=14,'ANEXO RP14'!$A$64,(IF(G4876=15,'ANEXO RP14'!$A$65,(IF(G4876=16,'ANEXO RP14'!$A$66," ")))))))))))))))))))))))))))))))</f>
        <v xml:space="preserve"> </v>
      </c>
      <c r="I4876" s="106"/>
      <c r="J4876" s="114"/>
      <c r="K4876" s="91"/>
    </row>
    <row r="4877" spans="1:11" s="30" customFormat="1" ht="41.25" customHeight="1" thickBot="1" x14ac:dyDescent="0.3">
      <c r="A4877" s="113"/>
      <c r="B4877" s="93"/>
      <c r="C4877" s="55"/>
      <c r="D4877" s="94" t="e">
        <f>VLOOKUP($C4876:$C$5004,$C$27:$D$5004,2,0)</f>
        <v>#N/A</v>
      </c>
      <c r="E4877" s="99"/>
      <c r="F4877" s="60" t="e">
        <f>VLOOKUP($E4877:$E$5004,'PLANO DE APLICAÇÃO'!$A$5:$B$1002,2,0)</f>
        <v>#N/A</v>
      </c>
      <c r="G4877" s="28"/>
      <c r="H4877" s="29" t="str">
        <f>IF(G4877=1,'ANEXO RP14'!$A$51,(IF(G4877=2,'ANEXO RP14'!$A$52,(IF(G4877=3,'ANEXO RP14'!$A$53,(IF(G4877=4,'ANEXO RP14'!$A$54,(IF(G4877=5,'ANEXO RP14'!$A$55,(IF(G4877=6,'ANEXO RP14'!$A$56,(IF(G4877=7,'ANEXO RP14'!$A$57,(IF(G4877=8,'ANEXO RP14'!$A$58,(IF(G4877=9,'ANEXO RP14'!$A$59,(IF(G4877=10,'ANEXO RP14'!$A$60,(IF(G4877=11,'ANEXO RP14'!$A$61,(IF(G4877=12,'ANEXO RP14'!$A$62,(IF(G4877=13,'ANEXO RP14'!$A$63,(IF(G4877=14,'ANEXO RP14'!$A$64,(IF(G4877=15,'ANEXO RP14'!$A$65,(IF(G4877=16,'ANEXO RP14'!$A$66," ")))))))))))))))))))))))))))))))</f>
        <v xml:space="preserve"> </v>
      </c>
      <c r="I4877" s="106"/>
      <c r="J4877" s="114"/>
      <c r="K4877" s="91"/>
    </row>
    <row r="4878" spans="1:11" s="30" customFormat="1" ht="41.25" customHeight="1" thickBot="1" x14ac:dyDescent="0.3">
      <c r="A4878" s="113"/>
      <c r="B4878" s="93"/>
      <c r="C4878" s="55"/>
      <c r="D4878" s="94" t="e">
        <f>VLOOKUP($C4877:$C$5004,$C$27:$D$5004,2,0)</f>
        <v>#N/A</v>
      </c>
      <c r="E4878" s="99"/>
      <c r="F4878" s="60" t="e">
        <f>VLOOKUP($E4878:$E$5004,'PLANO DE APLICAÇÃO'!$A$5:$B$1002,2,0)</f>
        <v>#N/A</v>
      </c>
      <c r="G4878" s="28"/>
      <c r="H4878" s="29" t="str">
        <f>IF(G4878=1,'ANEXO RP14'!$A$51,(IF(G4878=2,'ANEXO RP14'!$A$52,(IF(G4878=3,'ANEXO RP14'!$A$53,(IF(G4878=4,'ANEXO RP14'!$A$54,(IF(G4878=5,'ANEXO RP14'!$A$55,(IF(G4878=6,'ANEXO RP14'!$A$56,(IF(G4878=7,'ANEXO RP14'!$A$57,(IF(G4878=8,'ANEXO RP14'!$A$58,(IF(G4878=9,'ANEXO RP14'!$A$59,(IF(G4878=10,'ANEXO RP14'!$A$60,(IF(G4878=11,'ANEXO RP14'!$A$61,(IF(G4878=12,'ANEXO RP14'!$A$62,(IF(G4878=13,'ANEXO RP14'!$A$63,(IF(G4878=14,'ANEXO RP14'!$A$64,(IF(G4878=15,'ANEXO RP14'!$A$65,(IF(G4878=16,'ANEXO RP14'!$A$66," ")))))))))))))))))))))))))))))))</f>
        <v xml:space="preserve"> </v>
      </c>
      <c r="I4878" s="106"/>
      <c r="J4878" s="114"/>
      <c r="K4878" s="91"/>
    </row>
    <row r="4879" spans="1:11" s="30" customFormat="1" ht="41.25" customHeight="1" thickBot="1" x14ac:dyDescent="0.3">
      <c r="A4879" s="113"/>
      <c r="B4879" s="93"/>
      <c r="C4879" s="55"/>
      <c r="D4879" s="94" t="e">
        <f>VLOOKUP($C4878:$C$5004,$C$27:$D$5004,2,0)</f>
        <v>#N/A</v>
      </c>
      <c r="E4879" s="99"/>
      <c r="F4879" s="60" t="e">
        <f>VLOOKUP($E4879:$E$5004,'PLANO DE APLICAÇÃO'!$A$5:$B$1002,2,0)</f>
        <v>#N/A</v>
      </c>
      <c r="G4879" s="28"/>
      <c r="H4879" s="29" t="str">
        <f>IF(G4879=1,'ANEXO RP14'!$A$51,(IF(G4879=2,'ANEXO RP14'!$A$52,(IF(G4879=3,'ANEXO RP14'!$A$53,(IF(G4879=4,'ANEXO RP14'!$A$54,(IF(G4879=5,'ANEXO RP14'!$A$55,(IF(G4879=6,'ANEXO RP14'!$A$56,(IF(G4879=7,'ANEXO RP14'!$A$57,(IF(G4879=8,'ANEXO RP14'!$A$58,(IF(G4879=9,'ANEXO RP14'!$A$59,(IF(G4879=10,'ANEXO RP14'!$A$60,(IF(G4879=11,'ANEXO RP14'!$A$61,(IF(G4879=12,'ANEXO RP14'!$A$62,(IF(G4879=13,'ANEXO RP14'!$A$63,(IF(G4879=14,'ANEXO RP14'!$A$64,(IF(G4879=15,'ANEXO RP14'!$A$65,(IF(G4879=16,'ANEXO RP14'!$A$66," ")))))))))))))))))))))))))))))))</f>
        <v xml:space="preserve"> </v>
      </c>
      <c r="I4879" s="106"/>
      <c r="J4879" s="114"/>
      <c r="K4879" s="91"/>
    </row>
    <row r="4880" spans="1:11" s="30" customFormat="1" ht="41.25" customHeight="1" thickBot="1" x14ac:dyDescent="0.3">
      <c r="A4880" s="113"/>
      <c r="B4880" s="93"/>
      <c r="C4880" s="55"/>
      <c r="D4880" s="94" t="e">
        <f>VLOOKUP($C4879:$C$5004,$C$27:$D$5004,2,0)</f>
        <v>#N/A</v>
      </c>
      <c r="E4880" s="99"/>
      <c r="F4880" s="60" t="e">
        <f>VLOOKUP($E4880:$E$5004,'PLANO DE APLICAÇÃO'!$A$5:$B$1002,2,0)</f>
        <v>#N/A</v>
      </c>
      <c r="G4880" s="28"/>
      <c r="H4880" s="29" t="str">
        <f>IF(G4880=1,'ANEXO RP14'!$A$51,(IF(G4880=2,'ANEXO RP14'!$A$52,(IF(G4880=3,'ANEXO RP14'!$A$53,(IF(G4880=4,'ANEXO RP14'!$A$54,(IF(G4880=5,'ANEXO RP14'!$A$55,(IF(G4880=6,'ANEXO RP14'!$A$56,(IF(G4880=7,'ANEXO RP14'!$A$57,(IF(G4880=8,'ANEXO RP14'!$A$58,(IF(G4880=9,'ANEXO RP14'!$A$59,(IF(G4880=10,'ANEXO RP14'!$A$60,(IF(G4880=11,'ANEXO RP14'!$A$61,(IF(G4880=12,'ANEXO RP14'!$A$62,(IF(G4880=13,'ANEXO RP14'!$A$63,(IF(G4880=14,'ANEXO RP14'!$A$64,(IF(G4880=15,'ANEXO RP14'!$A$65,(IF(G4880=16,'ANEXO RP14'!$A$66," ")))))))))))))))))))))))))))))))</f>
        <v xml:space="preserve"> </v>
      </c>
      <c r="I4880" s="106"/>
      <c r="J4880" s="114"/>
      <c r="K4880" s="91"/>
    </row>
    <row r="4881" spans="1:11" s="30" customFormat="1" ht="41.25" customHeight="1" thickBot="1" x14ac:dyDescent="0.3">
      <c r="A4881" s="113"/>
      <c r="B4881" s="93"/>
      <c r="C4881" s="55"/>
      <c r="D4881" s="94" t="e">
        <f>VLOOKUP($C4880:$C$5004,$C$27:$D$5004,2,0)</f>
        <v>#N/A</v>
      </c>
      <c r="E4881" s="99"/>
      <c r="F4881" s="60" t="e">
        <f>VLOOKUP($E4881:$E$5004,'PLANO DE APLICAÇÃO'!$A$5:$B$1002,2,0)</f>
        <v>#N/A</v>
      </c>
      <c r="G4881" s="28"/>
      <c r="H4881" s="29" t="str">
        <f>IF(G4881=1,'ANEXO RP14'!$A$51,(IF(G4881=2,'ANEXO RP14'!$A$52,(IF(G4881=3,'ANEXO RP14'!$A$53,(IF(G4881=4,'ANEXO RP14'!$A$54,(IF(G4881=5,'ANEXO RP14'!$A$55,(IF(G4881=6,'ANEXO RP14'!$A$56,(IF(G4881=7,'ANEXO RP14'!$A$57,(IF(G4881=8,'ANEXO RP14'!$A$58,(IF(G4881=9,'ANEXO RP14'!$A$59,(IF(G4881=10,'ANEXO RP14'!$A$60,(IF(G4881=11,'ANEXO RP14'!$A$61,(IF(G4881=12,'ANEXO RP14'!$A$62,(IF(G4881=13,'ANEXO RP14'!$A$63,(IF(G4881=14,'ANEXO RP14'!$A$64,(IF(G4881=15,'ANEXO RP14'!$A$65,(IF(G4881=16,'ANEXO RP14'!$A$66," ")))))))))))))))))))))))))))))))</f>
        <v xml:space="preserve"> </v>
      </c>
      <c r="I4881" s="106"/>
      <c r="J4881" s="114"/>
      <c r="K4881" s="91"/>
    </row>
    <row r="4882" spans="1:11" s="30" customFormat="1" ht="41.25" customHeight="1" thickBot="1" x14ac:dyDescent="0.3">
      <c r="A4882" s="113"/>
      <c r="B4882" s="93"/>
      <c r="C4882" s="55"/>
      <c r="D4882" s="94" t="e">
        <f>VLOOKUP($C4881:$C$5004,$C$27:$D$5004,2,0)</f>
        <v>#N/A</v>
      </c>
      <c r="E4882" s="99"/>
      <c r="F4882" s="60" t="e">
        <f>VLOOKUP($E4882:$E$5004,'PLANO DE APLICAÇÃO'!$A$5:$B$1002,2,0)</f>
        <v>#N/A</v>
      </c>
      <c r="G4882" s="28"/>
      <c r="H4882" s="29" t="str">
        <f>IF(G4882=1,'ANEXO RP14'!$A$51,(IF(G4882=2,'ANEXO RP14'!$A$52,(IF(G4882=3,'ANEXO RP14'!$A$53,(IF(G4882=4,'ANEXO RP14'!$A$54,(IF(G4882=5,'ANEXO RP14'!$A$55,(IF(G4882=6,'ANEXO RP14'!$A$56,(IF(G4882=7,'ANEXO RP14'!$A$57,(IF(G4882=8,'ANEXO RP14'!$A$58,(IF(G4882=9,'ANEXO RP14'!$A$59,(IF(G4882=10,'ANEXO RP14'!$A$60,(IF(G4882=11,'ANEXO RP14'!$A$61,(IF(G4882=12,'ANEXO RP14'!$A$62,(IF(G4882=13,'ANEXO RP14'!$A$63,(IF(G4882=14,'ANEXO RP14'!$A$64,(IF(G4882=15,'ANEXO RP14'!$A$65,(IF(G4882=16,'ANEXO RP14'!$A$66," ")))))))))))))))))))))))))))))))</f>
        <v xml:space="preserve"> </v>
      </c>
      <c r="I4882" s="106"/>
      <c r="J4882" s="114"/>
      <c r="K4882" s="91"/>
    </row>
    <row r="4883" spans="1:11" s="30" customFormat="1" ht="41.25" customHeight="1" thickBot="1" x14ac:dyDescent="0.3">
      <c r="A4883" s="113"/>
      <c r="B4883" s="93"/>
      <c r="C4883" s="55"/>
      <c r="D4883" s="94" t="e">
        <f>VLOOKUP($C4882:$C$5004,$C$27:$D$5004,2,0)</f>
        <v>#N/A</v>
      </c>
      <c r="E4883" s="99"/>
      <c r="F4883" s="60" t="e">
        <f>VLOOKUP($E4883:$E$5004,'PLANO DE APLICAÇÃO'!$A$5:$B$1002,2,0)</f>
        <v>#N/A</v>
      </c>
      <c r="G4883" s="28"/>
      <c r="H4883" s="29" t="str">
        <f>IF(G4883=1,'ANEXO RP14'!$A$51,(IF(G4883=2,'ANEXO RP14'!$A$52,(IF(G4883=3,'ANEXO RP14'!$A$53,(IF(G4883=4,'ANEXO RP14'!$A$54,(IF(G4883=5,'ANEXO RP14'!$A$55,(IF(G4883=6,'ANEXO RP14'!$A$56,(IF(G4883=7,'ANEXO RP14'!$A$57,(IF(G4883=8,'ANEXO RP14'!$A$58,(IF(G4883=9,'ANEXO RP14'!$A$59,(IF(G4883=10,'ANEXO RP14'!$A$60,(IF(G4883=11,'ANEXO RP14'!$A$61,(IF(G4883=12,'ANEXO RP14'!$A$62,(IF(G4883=13,'ANEXO RP14'!$A$63,(IF(G4883=14,'ANEXO RP14'!$A$64,(IF(G4883=15,'ANEXO RP14'!$A$65,(IF(G4883=16,'ANEXO RP14'!$A$66," ")))))))))))))))))))))))))))))))</f>
        <v xml:space="preserve"> </v>
      </c>
      <c r="I4883" s="106"/>
      <c r="J4883" s="114"/>
      <c r="K4883" s="91"/>
    </row>
    <row r="4884" spans="1:11" s="30" customFormat="1" ht="41.25" customHeight="1" thickBot="1" x14ac:dyDescent="0.3">
      <c r="A4884" s="113"/>
      <c r="B4884" s="93"/>
      <c r="C4884" s="55"/>
      <c r="D4884" s="94" t="e">
        <f>VLOOKUP($C4883:$C$5004,$C$27:$D$5004,2,0)</f>
        <v>#N/A</v>
      </c>
      <c r="E4884" s="99"/>
      <c r="F4884" s="60" t="e">
        <f>VLOOKUP($E4884:$E$5004,'PLANO DE APLICAÇÃO'!$A$5:$B$1002,2,0)</f>
        <v>#N/A</v>
      </c>
      <c r="G4884" s="28"/>
      <c r="H4884" s="29" t="str">
        <f>IF(G4884=1,'ANEXO RP14'!$A$51,(IF(G4884=2,'ANEXO RP14'!$A$52,(IF(G4884=3,'ANEXO RP14'!$A$53,(IF(G4884=4,'ANEXO RP14'!$A$54,(IF(G4884=5,'ANEXO RP14'!$A$55,(IF(G4884=6,'ANEXO RP14'!$A$56,(IF(G4884=7,'ANEXO RP14'!$A$57,(IF(G4884=8,'ANEXO RP14'!$A$58,(IF(G4884=9,'ANEXO RP14'!$A$59,(IF(G4884=10,'ANEXO RP14'!$A$60,(IF(G4884=11,'ANEXO RP14'!$A$61,(IF(G4884=12,'ANEXO RP14'!$A$62,(IF(G4884=13,'ANEXO RP14'!$A$63,(IF(G4884=14,'ANEXO RP14'!$A$64,(IF(G4884=15,'ANEXO RP14'!$A$65,(IF(G4884=16,'ANEXO RP14'!$A$66," ")))))))))))))))))))))))))))))))</f>
        <v xml:space="preserve"> </v>
      </c>
      <c r="I4884" s="106"/>
      <c r="J4884" s="114"/>
      <c r="K4884" s="91"/>
    </row>
    <row r="4885" spans="1:11" s="30" customFormat="1" ht="41.25" customHeight="1" thickBot="1" x14ac:dyDescent="0.3">
      <c r="A4885" s="113"/>
      <c r="B4885" s="93"/>
      <c r="C4885" s="55"/>
      <c r="D4885" s="94" t="e">
        <f>VLOOKUP($C4884:$C$5004,$C$27:$D$5004,2,0)</f>
        <v>#N/A</v>
      </c>
      <c r="E4885" s="99"/>
      <c r="F4885" s="60" t="e">
        <f>VLOOKUP($E4885:$E$5004,'PLANO DE APLICAÇÃO'!$A$5:$B$1002,2,0)</f>
        <v>#N/A</v>
      </c>
      <c r="G4885" s="28"/>
      <c r="H4885" s="29" t="str">
        <f>IF(G4885=1,'ANEXO RP14'!$A$51,(IF(G4885=2,'ANEXO RP14'!$A$52,(IF(G4885=3,'ANEXO RP14'!$A$53,(IF(G4885=4,'ANEXO RP14'!$A$54,(IF(G4885=5,'ANEXO RP14'!$A$55,(IF(G4885=6,'ANEXO RP14'!$A$56,(IF(G4885=7,'ANEXO RP14'!$A$57,(IF(G4885=8,'ANEXO RP14'!$A$58,(IF(G4885=9,'ANEXO RP14'!$A$59,(IF(G4885=10,'ANEXO RP14'!$A$60,(IF(G4885=11,'ANEXO RP14'!$A$61,(IF(G4885=12,'ANEXO RP14'!$A$62,(IF(G4885=13,'ANEXO RP14'!$A$63,(IF(G4885=14,'ANEXO RP14'!$A$64,(IF(G4885=15,'ANEXO RP14'!$A$65,(IF(G4885=16,'ANEXO RP14'!$A$66," ")))))))))))))))))))))))))))))))</f>
        <v xml:space="preserve"> </v>
      </c>
      <c r="I4885" s="106"/>
      <c r="J4885" s="114"/>
      <c r="K4885" s="91"/>
    </row>
    <row r="4886" spans="1:11" s="30" customFormat="1" ht="41.25" customHeight="1" thickBot="1" x14ac:dyDescent="0.3">
      <c r="A4886" s="113"/>
      <c r="B4886" s="93"/>
      <c r="C4886" s="55"/>
      <c r="D4886" s="94" t="e">
        <f>VLOOKUP($C4885:$C$5004,$C$27:$D$5004,2,0)</f>
        <v>#N/A</v>
      </c>
      <c r="E4886" s="99"/>
      <c r="F4886" s="60" t="e">
        <f>VLOOKUP($E4886:$E$5004,'PLANO DE APLICAÇÃO'!$A$5:$B$1002,2,0)</f>
        <v>#N/A</v>
      </c>
      <c r="G4886" s="28"/>
      <c r="H4886" s="29" t="str">
        <f>IF(G4886=1,'ANEXO RP14'!$A$51,(IF(G4886=2,'ANEXO RP14'!$A$52,(IF(G4886=3,'ANEXO RP14'!$A$53,(IF(G4886=4,'ANEXO RP14'!$A$54,(IF(G4886=5,'ANEXO RP14'!$A$55,(IF(G4886=6,'ANEXO RP14'!$A$56,(IF(G4886=7,'ANEXO RP14'!$A$57,(IF(G4886=8,'ANEXO RP14'!$A$58,(IF(G4886=9,'ANEXO RP14'!$A$59,(IF(G4886=10,'ANEXO RP14'!$A$60,(IF(G4886=11,'ANEXO RP14'!$A$61,(IF(G4886=12,'ANEXO RP14'!$A$62,(IF(G4886=13,'ANEXO RP14'!$A$63,(IF(G4886=14,'ANEXO RP14'!$A$64,(IF(G4886=15,'ANEXO RP14'!$A$65,(IF(G4886=16,'ANEXO RP14'!$A$66," ")))))))))))))))))))))))))))))))</f>
        <v xml:space="preserve"> </v>
      </c>
      <c r="I4886" s="106"/>
      <c r="J4886" s="114"/>
      <c r="K4886" s="91"/>
    </row>
    <row r="4887" spans="1:11" s="30" customFormat="1" ht="41.25" customHeight="1" thickBot="1" x14ac:dyDescent="0.3">
      <c r="A4887" s="113"/>
      <c r="B4887" s="93"/>
      <c r="C4887" s="55"/>
      <c r="D4887" s="94" t="e">
        <f>VLOOKUP($C4886:$C$5004,$C$27:$D$5004,2,0)</f>
        <v>#N/A</v>
      </c>
      <c r="E4887" s="99"/>
      <c r="F4887" s="60" t="e">
        <f>VLOOKUP($E4887:$E$5004,'PLANO DE APLICAÇÃO'!$A$5:$B$1002,2,0)</f>
        <v>#N/A</v>
      </c>
      <c r="G4887" s="28"/>
      <c r="H4887" s="29" t="str">
        <f>IF(G4887=1,'ANEXO RP14'!$A$51,(IF(G4887=2,'ANEXO RP14'!$A$52,(IF(G4887=3,'ANEXO RP14'!$A$53,(IF(G4887=4,'ANEXO RP14'!$A$54,(IF(G4887=5,'ANEXO RP14'!$A$55,(IF(G4887=6,'ANEXO RP14'!$A$56,(IF(G4887=7,'ANEXO RP14'!$A$57,(IF(G4887=8,'ANEXO RP14'!$A$58,(IF(G4887=9,'ANEXO RP14'!$A$59,(IF(G4887=10,'ANEXO RP14'!$A$60,(IF(G4887=11,'ANEXO RP14'!$A$61,(IF(G4887=12,'ANEXO RP14'!$A$62,(IF(G4887=13,'ANEXO RP14'!$A$63,(IF(G4887=14,'ANEXO RP14'!$A$64,(IF(G4887=15,'ANEXO RP14'!$A$65,(IF(G4887=16,'ANEXO RP14'!$A$66," ")))))))))))))))))))))))))))))))</f>
        <v xml:space="preserve"> </v>
      </c>
      <c r="I4887" s="106"/>
      <c r="J4887" s="114"/>
      <c r="K4887" s="91"/>
    </row>
    <row r="4888" spans="1:11" s="30" customFormat="1" ht="41.25" customHeight="1" thickBot="1" x14ac:dyDescent="0.3">
      <c r="A4888" s="113"/>
      <c r="B4888" s="93"/>
      <c r="C4888" s="55"/>
      <c r="D4888" s="94" t="e">
        <f>VLOOKUP($C4887:$C$5004,$C$27:$D$5004,2,0)</f>
        <v>#N/A</v>
      </c>
      <c r="E4888" s="99"/>
      <c r="F4888" s="60" t="e">
        <f>VLOOKUP($E4888:$E$5004,'PLANO DE APLICAÇÃO'!$A$5:$B$1002,2,0)</f>
        <v>#N/A</v>
      </c>
      <c r="G4888" s="28"/>
      <c r="H4888" s="29" t="str">
        <f>IF(G4888=1,'ANEXO RP14'!$A$51,(IF(G4888=2,'ANEXO RP14'!$A$52,(IF(G4888=3,'ANEXO RP14'!$A$53,(IF(G4888=4,'ANEXO RP14'!$A$54,(IF(G4888=5,'ANEXO RP14'!$A$55,(IF(G4888=6,'ANEXO RP14'!$A$56,(IF(G4888=7,'ANEXO RP14'!$A$57,(IF(G4888=8,'ANEXO RP14'!$A$58,(IF(G4888=9,'ANEXO RP14'!$A$59,(IF(G4888=10,'ANEXO RP14'!$A$60,(IF(G4888=11,'ANEXO RP14'!$A$61,(IF(G4888=12,'ANEXO RP14'!$A$62,(IF(G4888=13,'ANEXO RP14'!$A$63,(IF(G4888=14,'ANEXO RP14'!$A$64,(IF(G4888=15,'ANEXO RP14'!$A$65,(IF(G4888=16,'ANEXO RP14'!$A$66," ")))))))))))))))))))))))))))))))</f>
        <v xml:space="preserve"> </v>
      </c>
      <c r="I4888" s="106"/>
      <c r="J4888" s="114"/>
      <c r="K4888" s="91"/>
    </row>
    <row r="4889" spans="1:11" s="30" customFormat="1" ht="41.25" customHeight="1" thickBot="1" x14ac:dyDescent="0.3">
      <c r="A4889" s="113"/>
      <c r="B4889" s="93"/>
      <c r="C4889" s="55"/>
      <c r="D4889" s="94" t="e">
        <f>VLOOKUP($C4888:$C$5004,$C$27:$D$5004,2,0)</f>
        <v>#N/A</v>
      </c>
      <c r="E4889" s="99"/>
      <c r="F4889" s="60" t="e">
        <f>VLOOKUP($E4889:$E$5004,'PLANO DE APLICAÇÃO'!$A$5:$B$1002,2,0)</f>
        <v>#N/A</v>
      </c>
      <c r="G4889" s="28"/>
      <c r="H4889" s="29" t="str">
        <f>IF(G4889=1,'ANEXO RP14'!$A$51,(IF(G4889=2,'ANEXO RP14'!$A$52,(IF(G4889=3,'ANEXO RP14'!$A$53,(IF(G4889=4,'ANEXO RP14'!$A$54,(IF(G4889=5,'ANEXO RP14'!$A$55,(IF(G4889=6,'ANEXO RP14'!$A$56,(IF(G4889=7,'ANEXO RP14'!$A$57,(IF(G4889=8,'ANEXO RP14'!$A$58,(IF(G4889=9,'ANEXO RP14'!$A$59,(IF(G4889=10,'ANEXO RP14'!$A$60,(IF(G4889=11,'ANEXO RP14'!$A$61,(IF(G4889=12,'ANEXO RP14'!$A$62,(IF(G4889=13,'ANEXO RP14'!$A$63,(IF(G4889=14,'ANEXO RP14'!$A$64,(IF(G4889=15,'ANEXO RP14'!$A$65,(IF(G4889=16,'ANEXO RP14'!$A$66," ")))))))))))))))))))))))))))))))</f>
        <v xml:space="preserve"> </v>
      </c>
      <c r="I4889" s="106"/>
      <c r="J4889" s="114"/>
      <c r="K4889" s="91"/>
    </row>
    <row r="4890" spans="1:11" s="30" customFormat="1" ht="41.25" customHeight="1" thickBot="1" x14ac:dyDescent="0.3">
      <c r="A4890" s="113"/>
      <c r="B4890" s="93"/>
      <c r="C4890" s="55"/>
      <c r="D4890" s="94" t="e">
        <f>VLOOKUP($C4889:$C$5004,$C$27:$D$5004,2,0)</f>
        <v>#N/A</v>
      </c>
      <c r="E4890" s="99"/>
      <c r="F4890" s="60" t="e">
        <f>VLOOKUP($E4890:$E$5004,'PLANO DE APLICAÇÃO'!$A$5:$B$1002,2,0)</f>
        <v>#N/A</v>
      </c>
      <c r="G4890" s="28"/>
      <c r="H4890" s="29" t="str">
        <f>IF(G4890=1,'ANEXO RP14'!$A$51,(IF(G4890=2,'ANEXO RP14'!$A$52,(IF(G4890=3,'ANEXO RP14'!$A$53,(IF(G4890=4,'ANEXO RP14'!$A$54,(IF(G4890=5,'ANEXO RP14'!$A$55,(IF(G4890=6,'ANEXO RP14'!$A$56,(IF(G4890=7,'ANEXO RP14'!$A$57,(IF(G4890=8,'ANEXO RP14'!$A$58,(IF(G4890=9,'ANEXO RP14'!$A$59,(IF(G4890=10,'ANEXO RP14'!$A$60,(IF(G4890=11,'ANEXO RP14'!$A$61,(IF(G4890=12,'ANEXO RP14'!$A$62,(IF(G4890=13,'ANEXO RP14'!$A$63,(IF(G4890=14,'ANEXO RP14'!$A$64,(IF(G4890=15,'ANEXO RP14'!$A$65,(IF(G4890=16,'ANEXO RP14'!$A$66," ")))))))))))))))))))))))))))))))</f>
        <v xml:space="preserve"> </v>
      </c>
      <c r="I4890" s="106"/>
      <c r="J4890" s="114"/>
      <c r="K4890" s="91"/>
    </row>
    <row r="4891" spans="1:11" s="30" customFormat="1" ht="41.25" customHeight="1" thickBot="1" x14ac:dyDescent="0.3">
      <c r="A4891" s="113"/>
      <c r="B4891" s="93"/>
      <c r="C4891" s="55"/>
      <c r="D4891" s="94" t="e">
        <f>VLOOKUP($C4890:$C$5004,$C$27:$D$5004,2,0)</f>
        <v>#N/A</v>
      </c>
      <c r="E4891" s="99"/>
      <c r="F4891" s="60" t="e">
        <f>VLOOKUP($E4891:$E$5004,'PLANO DE APLICAÇÃO'!$A$5:$B$1002,2,0)</f>
        <v>#N/A</v>
      </c>
      <c r="G4891" s="28"/>
      <c r="H4891" s="29" t="str">
        <f>IF(G4891=1,'ANEXO RP14'!$A$51,(IF(G4891=2,'ANEXO RP14'!$A$52,(IF(G4891=3,'ANEXO RP14'!$A$53,(IF(G4891=4,'ANEXO RP14'!$A$54,(IF(G4891=5,'ANEXO RP14'!$A$55,(IF(G4891=6,'ANEXO RP14'!$A$56,(IF(G4891=7,'ANEXO RP14'!$A$57,(IF(G4891=8,'ANEXO RP14'!$A$58,(IF(G4891=9,'ANEXO RP14'!$A$59,(IF(G4891=10,'ANEXO RP14'!$A$60,(IF(G4891=11,'ANEXO RP14'!$A$61,(IF(G4891=12,'ANEXO RP14'!$A$62,(IF(G4891=13,'ANEXO RP14'!$A$63,(IF(G4891=14,'ANEXO RP14'!$A$64,(IF(G4891=15,'ANEXO RP14'!$A$65,(IF(G4891=16,'ANEXO RP14'!$A$66," ")))))))))))))))))))))))))))))))</f>
        <v xml:space="preserve"> </v>
      </c>
      <c r="I4891" s="106"/>
      <c r="J4891" s="114"/>
      <c r="K4891" s="91"/>
    </row>
    <row r="4892" spans="1:11" s="30" customFormat="1" ht="41.25" customHeight="1" thickBot="1" x14ac:dyDescent="0.3">
      <c r="A4892" s="113"/>
      <c r="B4892" s="93"/>
      <c r="C4892" s="55"/>
      <c r="D4892" s="94" t="e">
        <f>VLOOKUP($C4891:$C$5004,$C$27:$D$5004,2,0)</f>
        <v>#N/A</v>
      </c>
      <c r="E4892" s="99"/>
      <c r="F4892" s="60" t="e">
        <f>VLOOKUP($E4892:$E$5004,'PLANO DE APLICAÇÃO'!$A$5:$B$1002,2,0)</f>
        <v>#N/A</v>
      </c>
      <c r="G4892" s="28"/>
      <c r="H4892" s="29" t="str">
        <f>IF(G4892=1,'ANEXO RP14'!$A$51,(IF(G4892=2,'ANEXO RP14'!$A$52,(IF(G4892=3,'ANEXO RP14'!$A$53,(IF(G4892=4,'ANEXO RP14'!$A$54,(IF(G4892=5,'ANEXO RP14'!$A$55,(IF(G4892=6,'ANEXO RP14'!$A$56,(IF(G4892=7,'ANEXO RP14'!$A$57,(IF(G4892=8,'ANEXO RP14'!$A$58,(IF(G4892=9,'ANEXO RP14'!$A$59,(IF(G4892=10,'ANEXO RP14'!$A$60,(IF(G4892=11,'ANEXO RP14'!$A$61,(IF(G4892=12,'ANEXO RP14'!$A$62,(IF(G4892=13,'ANEXO RP14'!$A$63,(IF(G4892=14,'ANEXO RP14'!$A$64,(IF(G4892=15,'ANEXO RP14'!$A$65,(IF(G4892=16,'ANEXO RP14'!$A$66," ")))))))))))))))))))))))))))))))</f>
        <v xml:space="preserve"> </v>
      </c>
      <c r="I4892" s="106"/>
      <c r="J4892" s="114"/>
      <c r="K4892" s="91"/>
    </row>
    <row r="4893" spans="1:11" s="30" customFormat="1" ht="41.25" customHeight="1" thickBot="1" x14ac:dyDescent="0.3">
      <c r="A4893" s="113"/>
      <c r="B4893" s="93"/>
      <c r="C4893" s="55"/>
      <c r="D4893" s="94" t="e">
        <f>VLOOKUP($C4892:$C$5004,$C$27:$D$5004,2,0)</f>
        <v>#N/A</v>
      </c>
      <c r="E4893" s="99"/>
      <c r="F4893" s="60" t="e">
        <f>VLOOKUP($E4893:$E$5004,'PLANO DE APLICAÇÃO'!$A$5:$B$1002,2,0)</f>
        <v>#N/A</v>
      </c>
      <c r="G4893" s="28"/>
      <c r="H4893" s="29" t="str">
        <f>IF(G4893=1,'ANEXO RP14'!$A$51,(IF(G4893=2,'ANEXO RP14'!$A$52,(IF(G4893=3,'ANEXO RP14'!$A$53,(IF(G4893=4,'ANEXO RP14'!$A$54,(IF(G4893=5,'ANEXO RP14'!$A$55,(IF(G4893=6,'ANEXO RP14'!$A$56,(IF(G4893=7,'ANEXO RP14'!$A$57,(IF(G4893=8,'ANEXO RP14'!$A$58,(IF(G4893=9,'ANEXO RP14'!$A$59,(IF(G4893=10,'ANEXO RP14'!$A$60,(IF(G4893=11,'ANEXO RP14'!$A$61,(IF(G4893=12,'ANEXO RP14'!$A$62,(IF(G4893=13,'ANEXO RP14'!$A$63,(IF(G4893=14,'ANEXO RP14'!$A$64,(IF(G4893=15,'ANEXO RP14'!$A$65,(IF(G4893=16,'ANEXO RP14'!$A$66," ")))))))))))))))))))))))))))))))</f>
        <v xml:space="preserve"> </v>
      </c>
      <c r="I4893" s="106"/>
      <c r="J4893" s="114"/>
      <c r="K4893" s="91"/>
    </row>
    <row r="4894" spans="1:11" s="30" customFormat="1" ht="41.25" customHeight="1" thickBot="1" x14ac:dyDescent="0.3">
      <c r="A4894" s="113"/>
      <c r="B4894" s="93"/>
      <c r="C4894" s="55"/>
      <c r="D4894" s="94" t="e">
        <f>VLOOKUP($C4893:$C$5004,$C$27:$D$5004,2,0)</f>
        <v>#N/A</v>
      </c>
      <c r="E4894" s="99"/>
      <c r="F4894" s="60" t="e">
        <f>VLOOKUP($E4894:$E$5004,'PLANO DE APLICAÇÃO'!$A$5:$B$1002,2,0)</f>
        <v>#N/A</v>
      </c>
      <c r="G4894" s="28"/>
      <c r="H4894" s="29" t="str">
        <f>IF(G4894=1,'ANEXO RP14'!$A$51,(IF(G4894=2,'ANEXO RP14'!$A$52,(IF(G4894=3,'ANEXO RP14'!$A$53,(IF(G4894=4,'ANEXO RP14'!$A$54,(IF(G4894=5,'ANEXO RP14'!$A$55,(IF(G4894=6,'ANEXO RP14'!$A$56,(IF(G4894=7,'ANEXO RP14'!$A$57,(IF(G4894=8,'ANEXO RP14'!$A$58,(IF(G4894=9,'ANEXO RP14'!$A$59,(IF(G4894=10,'ANEXO RP14'!$A$60,(IF(G4894=11,'ANEXO RP14'!$A$61,(IF(G4894=12,'ANEXO RP14'!$A$62,(IF(G4894=13,'ANEXO RP14'!$A$63,(IF(G4894=14,'ANEXO RP14'!$A$64,(IF(G4894=15,'ANEXO RP14'!$A$65,(IF(G4894=16,'ANEXO RP14'!$A$66," ")))))))))))))))))))))))))))))))</f>
        <v xml:space="preserve"> </v>
      </c>
      <c r="I4894" s="106"/>
      <c r="J4894" s="114"/>
      <c r="K4894" s="91"/>
    </row>
    <row r="4895" spans="1:11" s="30" customFormat="1" ht="41.25" customHeight="1" thickBot="1" x14ac:dyDescent="0.3">
      <c r="A4895" s="113"/>
      <c r="B4895" s="93"/>
      <c r="C4895" s="55"/>
      <c r="D4895" s="94" t="e">
        <f>VLOOKUP($C4894:$C$5004,$C$27:$D$5004,2,0)</f>
        <v>#N/A</v>
      </c>
      <c r="E4895" s="99"/>
      <c r="F4895" s="60" t="e">
        <f>VLOOKUP($E4895:$E$5004,'PLANO DE APLICAÇÃO'!$A$5:$B$1002,2,0)</f>
        <v>#N/A</v>
      </c>
      <c r="G4895" s="28"/>
      <c r="H4895" s="29" t="str">
        <f>IF(G4895=1,'ANEXO RP14'!$A$51,(IF(G4895=2,'ANEXO RP14'!$A$52,(IF(G4895=3,'ANEXO RP14'!$A$53,(IF(G4895=4,'ANEXO RP14'!$A$54,(IF(G4895=5,'ANEXO RP14'!$A$55,(IF(G4895=6,'ANEXO RP14'!$A$56,(IF(G4895=7,'ANEXO RP14'!$A$57,(IF(G4895=8,'ANEXO RP14'!$A$58,(IF(G4895=9,'ANEXO RP14'!$A$59,(IF(G4895=10,'ANEXO RP14'!$A$60,(IF(G4895=11,'ANEXO RP14'!$A$61,(IF(G4895=12,'ANEXO RP14'!$A$62,(IF(G4895=13,'ANEXO RP14'!$A$63,(IF(G4895=14,'ANEXO RP14'!$A$64,(IF(G4895=15,'ANEXO RP14'!$A$65,(IF(G4895=16,'ANEXO RP14'!$A$66," ")))))))))))))))))))))))))))))))</f>
        <v xml:space="preserve"> </v>
      </c>
      <c r="I4895" s="106"/>
      <c r="J4895" s="114"/>
      <c r="K4895" s="91"/>
    </row>
    <row r="4896" spans="1:11" s="30" customFormat="1" ht="41.25" customHeight="1" thickBot="1" x14ac:dyDescent="0.3">
      <c r="A4896" s="113"/>
      <c r="B4896" s="93"/>
      <c r="C4896" s="55"/>
      <c r="D4896" s="94" t="e">
        <f>VLOOKUP($C4895:$C$5004,$C$27:$D$5004,2,0)</f>
        <v>#N/A</v>
      </c>
      <c r="E4896" s="99"/>
      <c r="F4896" s="60" t="e">
        <f>VLOOKUP($E4896:$E$5004,'PLANO DE APLICAÇÃO'!$A$5:$B$1002,2,0)</f>
        <v>#N/A</v>
      </c>
      <c r="G4896" s="28"/>
      <c r="H4896" s="29" t="str">
        <f>IF(G4896=1,'ANEXO RP14'!$A$51,(IF(G4896=2,'ANEXO RP14'!$A$52,(IF(G4896=3,'ANEXO RP14'!$A$53,(IF(G4896=4,'ANEXO RP14'!$A$54,(IF(G4896=5,'ANEXO RP14'!$A$55,(IF(G4896=6,'ANEXO RP14'!$A$56,(IF(G4896=7,'ANEXO RP14'!$A$57,(IF(G4896=8,'ANEXO RP14'!$A$58,(IF(G4896=9,'ANEXO RP14'!$A$59,(IF(G4896=10,'ANEXO RP14'!$A$60,(IF(G4896=11,'ANEXO RP14'!$A$61,(IF(G4896=12,'ANEXO RP14'!$A$62,(IF(G4896=13,'ANEXO RP14'!$A$63,(IF(G4896=14,'ANEXO RP14'!$A$64,(IF(G4896=15,'ANEXO RP14'!$A$65,(IF(G4896=16,'ANEXO RP14'!$A$66," ")))))))))))))))))))))))))))))))</f>
        <v xml:space="preserve"> </v>
      </c>
      <c r="I4896" s="106"/>
      <c r="J4896" s="114"/>
      <c r="K4896" s="91"/>
    </row>
    <row r="4897" spans="1:11" s="30" customFormat="1" ht="41.25" customHeight="1" thickBot="1" x14ac:dyDescent="0.3">
      <c r="A4897" s="113"/>
      <c r="B4897" s="93"/>
      <c r="C4897" s="55"/>
      <c r="D4897" s="94" t="e">
        <f>VLOOKUP($C4896:$C$5004,$C$27:$D$5004,2,0)</f>
        <v>#N/A</v>
      </c>
      <c r="E4897" s="99"/>
      <c r="F4897" s="60" t="e">
        <f>VLOOKUP($E4897:$E$5004,'PLANO DE APLICAÇÃO'!$A$5:$B$1002,2,0)</f>
        <v>#N/A</v>
      </c>
      <c r="G4897" s="28"/>
      <c r="H4897" s="29" t="str">
        <f>IF(G4897=1,'ANEXO RP14'!$A$51,(IF(G4897=2,'ANEXO RP14'!$A$52,(IF(G4897=3,'ANEXO RP14'!$A$53,(IF(G4897=4,'ANEXO RP14'!$A$54,(IF(G4897=5,'ANEXO RP14'!$A$55,(IF(G4897=6,'ANEXO RP14'!$A$56,(IF(G4897=7,'ANEXO RP14'!$A$57,(IF(G4897=8,'ANEXO RP14'!$A$58,(IF(G4897=9,'ANEXO RP14'!$A$59,(IF(G4897=10,'ANEXO RP14'!$A$60,(IF(G4897=11,'ANEXO RP14'!$A$61,(IF(G4897=12,'ANEXO RP14'!$A$62,(IF(G4897=13,'ANEXO RP14'!$A$63,(IF(G4897=14,'ANEXO RP14'!$A$64,(IF(G4897=15,'ANEXO RP14'!$A$65,(IF(G4897=16,'ANEXO RP14'!$A$66," ")))))))))))))))))))))))))))))))</f>
        <v xml:space="preserve"> </v>
      </c>
      <c r="I4897" s="106"/>
      <c r="J4897" s="114"/>
      <c r="K4897" s="91"/>
    </row>
    <row r="4898" spans="1:11" s="30" customFormat="1" ht="41.25" customHeight="1" thickBot="1" x14ac:dyDescent="0.3">
      <c r="A4898" s="113"/>
      <c r="B4898" s="93"/>
      <c r="C4898" s="55"/>
      <c r="D4898" s="94" t="e">
        <f>VLOOKUP($C4897:$C$5004,$C$27:$D$5004,2,0)</f>
        <v>#N/A</v>
      </c>
      <c r="E4898" s="99"/>
      <c r="F4898" s="60" t="e">
        <f>VLOOKUP($E4898:$E$5004,'PLANO DE APLICAÇÃO'!$A$5:$B$1002,2,0)</f>
        <v>#N/A</v>
      </c>
      <c r="G4898" s="28"/>
      <c r="H4898" s="29" t="str">
        <f>IF(G4898=1,'ANEXO RP14'!$A$51,(IF(G4898=2,'ANEXO RP14'!$A$52,(IF(G4898=3,'ANEXO RP14'!$A$53,(IF(G4898=4,'ANEXO RP14'!$A$54,(IF(G4898=5,'ANEXO RP14'!$A$55,(IF(G4898=6,'ANEXO RP14'!$A$56,(IF(G4898=7,'ANEXO RP14'!$A$57,(IF(G4898=8,'ANEXO RP14'!$A$58,(IF(G4898=9,'ANEXO RP14'!$A$59,(IF(G4898=10,'ANEXO RP14'!$A$60,(IF(G4898=11,'ANEXO RP14'!$A$61,(IF(G4898=12,'ANEXO RP14'!$A$62,(IF(G4898=13,'ANEXO RP14'!$A$63,(IF(G4898=14,'ANEXO RP14'!$A$64,(IF(G4898=15,'ANEXO RP14'!$A$65,(IF(G4898=16,'ANEXO RP14'!$A$66," ")))))))))))))))))))))))))))))))</f>
        <v xml:space="preserve"> </v>
      </c>
      <c r="I4898" s="106"/>
      <c r="J4898" s="114"/>
      <c r="K4898" s="91"/>
    </row>
    <row r="4899" spans="1:11" s="30" customFormat="1" ht="41.25" customHeight="1" thickBot="1" x14ac:dyDescent="0.3">
      <c r="A4899" s="113"/>
      <c r="B4899" s="93"/>
      <c r="C4899" s="55"/>
      <c r="D4899" s="94" t="e">
        <f>VLOOKUP($C4898:$C$5004,$C$27:$D$5004,2,0)</f>
        <v>#N/A</v>
      </c>
      <c r="E4899" s="99"/>
      <c r="F4899" s="60" t="e">
        <f>VLOOKUP($E4899:$E$5004,'PLANO DE APLICAÇÃO'!$A$5:$B$1002,2,0)</f>
        <v>#N/A</v>
      </c>
      <c r="G4899" s="28"/>
      <c r="H4899" s="29" t="str">
        <f>IF(G4899=1,'ANEXO RP14'!$A$51,(IF(G4899=2,'ANEXO RP14'!$A$52,(IF(G4899=3,'ANEXO RP14'!$A$53,(IF(G4899=4,'ANEXO RP14'!$A$54,(IF(G4899=5,'ANEXO RP14'!$A$55,(IF(G4899=6,'ANEXO RP14'!$A$56,(IF(G4899=7,'ANEXO RP14'!$A$57,(IF(G4899=8,'ANEXO RP14'!$A$58,(IF(G4899=9,'ANEXO RP14'!$A$59,(IF(G4899=10,'ANEXO RP14'!$A$60,(IF(G4899=11,'ANEXO RP14'!$A$61,(IF(G4899=12,'ANEXO RP14'!$A$62,(IF(G4899=13,'ANEXO RP14'!$A$63,(IF(G4899=14,'ANEXO RP14'!$A$64,(IF(G4899=15,'ANEXO RP14'!$A$65,(IF(G4899=16,'ANEXO RP14'!$A$66," ")))))))))))))))))))))))))))))))</f>
        <v xml:space="preserve"> </v>
      </c>
      <c r="I4899" s="106"/>
      <c r="J4899" s="114"/>
      <c r="K4899" s="91"/>
    </row>
    <row r="4900" spans="1:11" s="30" customFormat="1" ht="41.25" customHeight="1" thickBot="1" x14ac:dyDescent="0.3">
      <c r="A4900" s="113"/>
      <c r="B4900" s="93"/>
      <c r="C4900" s="55"/>
      <c r="D4900" s="94" t="e">
        <f>VLOOKUP($C4899:$C$5004,$C$27:$D$5004,2,0)</f>
        <v>#N/A</v>
      </c>
      <c r="E4900" s="99"/>
      <c r="F4900" s="60" t="e">
        <f>VLOOKUP($E4900:$E$5004,'PLANO DE APLICAÇÃO'!$A$5:$B$1002,2,0)</f>
        <v>#N/A</v>
      </c>
      <c r="G4900" s="28"/>
      <c r="H4900" s="29" t="str">
        <f>IF(G4900=1,'ANEXO RP14'!$A$51,(IF(G4900=2,'ANEXO RP14'!$A$52,(IF(G4900=3,'ANEXO RP14'!$A$53,(IF(G4900=4,'ANEXO RP14'!$A$54,(IF(G4900=5,'ANEXO RP14'!$A$55,(IF(G4900=6,'ANEXO RP14'!$A$56,(IF(G4900=7,'ANEXO RP14'!$A$57,(IF(G4900=8,'ANEXO RP14'!$A$58,(IF(G4900=9,'ANEXO RP14'!$A$59,(IF(G4900=10,'ANEXO RP14'!$A$60,(IF(G4900=11,'ANEXO RP14'!$A$61,(IF(G4900=12,'ANEXO RP14'!$A$62,(IF(G4900=13,'ANEXO RP14'!$A$63,(IF(G4900=14,'ANEXO RP14'!$A$64,(IF(G4900=15,'ANEXO RP14'!$A$65,(IF(G4900=16,'ANEXO RP14'!$A$66," ")))))))))))))))))))))))))))))))</f>
        <v xml:space="preserve"> </v>
      </c>
      <c r="I4900" s="106"/>
      <c r="J4900" s="114"/>
      <c r="K4900" s="91"/>
    </row>
    <row r="4901" spans="1:11" s="30" customFormat="1" ht="41.25" customHeight="1" thickBot="1" x14ac:dyDescent="0.3">
      <c r="A4901" s="113"/>
      <c r="B4901" s="93"/>
      <c r="C4901" s="55"/>
      <c r="D4901" s="94" t="e">
        <f>VLOOKUP($C4900:$C$5004,$C$27:$D$5004,2,0)</f>
        <v>#N/A</v>
      </c>
      <c r="E4901" s="99"/>
      <c r="F4901" s="60" t="e">
        <f>VLOOKUP($E4901:$E$5004,'PLANO DE APLICAÇÃO'!$A$5:$B$1002,2,0)</f>
        <v>#N/A</v>
      </c>
      <c r="G4901" s="28"/>
      <c r="H4901" s="29" t="str">
        <f>IF(G4901=1,'ANEXO RP14'!$A$51,(IF(G4901=2,'ANEXO RP14'!$A$52,(IF(G4901=3,'ANEXO RP14'!$A$53,(IF(G4901=4,'ANEXO RP14'!$A$54,(IF(G4901=5,'ANEXO RP14'!$A$55,(IF(G4901=6,'ANEXO RP14'!$A$56,(IF(G4901=7,'ANEXO RP14'!$A$57,(IF(G4901=8,'ANEXO RP14'!$A$58,(IF(G4901=9,'ANEXO RP14'!$A$59,(IF(G4901=10,'ANEXO RP14'!$A$60,(IF(G4901=11,'ANEXO RP14'!$A$61,(IF(G4901=12,'ANEXO RP14'!$A$62,(IF(G4901=13,'ANEXO RP14'!$A$63,(IF(G4901=14,'ANEXO RP14'!$A$64,(IF(G4901=15,'ANEXO RP14'!$A$65,(IF(G4901=16,'ANEXO RP14'!$A$66," ")))))))))))))))))))))))))))))))</f>
        <v xml:space="preserve"> </v>
      </c>
      <c r="I4901" s="106"/>
      <c r="J4901" s="114"/>
      <c r="K4901" s="91"/>
    </row>
    <row r="4902" spans="1:11" s="30" customFormat="1" ht="41.25" customHeight="1" thickBot="1" x14ac:dyDescent="0.3">
      <c r="A4902" s="113"/>
      <c r="B4902" s="93"/>
      <c r="C4902" s="55"/>
      <c r="D4902" s="94" t="e">
        <f>VLOOKUP($C4901:$C$5004,$C$27:$D$5004,2,0)</f>
        <v>#N/A</v>
      </c>
      <c r="E4902" s="99"/>
      <c r="F4902" s="60" t="e">
        <f>VLOOKUP($E4902:$E$5004,'PLANO DE APLICAÇÃO'!$A$5:$B$1002,2,0)</f>
        <v>#N/A</v>
      </c>
      <c r="G4902" s="28"/>
      <c r="H4902" s="29" t="str">
        <f>IF(G4902=1,'ANEXO RP14'!$A$51,(IF(G4902=2,'ANEXO RP14'!$A$52,(IF(G4902=3,'ANEXO RP14'!$A$53,(IF(G4902=4,'ANEXO RP14'!$A$54,(IF(G4902=5,'ANEXO RP14'!$A$55,(IF(G4902=6,'ANEXO RP14'!$A$56,(IF(G4902=7,'ANEXO RP14'!$A$57,(IF(G4902=8,'ANEXO RP14'!$A$58,(IF(G4902=9,'ANEXO RP14'!$A$59,(IF(G4902=10,'ANEXO RP14'!$A$60,(IF(G4902=11,'ANEXO RP14'!$A$61,(IF(G4902=12,'ANEXO RP14'!$A$62,(IF(G4902=13,'ANEXO RP14'!$A$63,(IF(G4902=14,'ANEXO RP14'!$A$64,(IF(G4902=15,'ANEXO RP14'!$A$65,(IF(G4902=16,'ANEXO RP14'!$A$66," ")))))))))))))))))))))))))))))))</f>
        <v xml:space="preserve"> </v>
      </c>
      <c r="I4902" s="106"/>
      <c r="J4902" s="114"/>
      <c r="K4902" s="91"/>
    </row>
    <row r="4903" spans="1:11" s="30" customFormat="1" ht="41.25" customHeight="1" thickBot="1" x14ac:dyDescent="0.3">
      <c r="A4903" s="113"/>
      <c r="B4903" s="93"/>
      <c r="C4903" s="55"/>
      <c r="D4903" s="94" t="e">
        <f>VLOOKUP($C4902:$C$5004,$C$27:$D$5004,2,0)</f>
        <v>#N/A</v>
      </c>
      <c r="E4903" s="99"/>
      <c r="F4903" s="60" t="e">
        <f>VLOOKUP($E4903:$E$5004,'PLANO DE APLICAÇÃO'!$A$5:$B$1002,2,0)</f>
        <v>#N/A</v>
      </c>
      <c r="G4903" s="28"/>
      <c r="H4903" s="29" t="str">
        <f>IF(G4903=1,'ANEXO RP14'!$A$51,(IF(G4903=2,'ANEXO RP14'!$A$52,(IF(G4903=3,'ANEXO RP14'!$A$53,(IF(G4903=4,'ANEXO RP14'!$A$54,(IF(G4903=5,'ANEXO RP14'!$A$55,(IF(G4903=6,'ANEXO RP14'!$A$56,(IF(G4903=7,'ANEXO RP14'!$A$57,(IF(G4903=8,'ANEXO RP14'!$A$58,(IF(G4903=9,'ANEXO RP14'!$A$59,(IF(G4903=10,'ANEXO RP14'!$A$60,(IF(G4903=11,'ANEXO RP14'!$A$61,(IF(G4903=12,'ANEXO RP14'!$A$62,(IF(G4903=13,'ANEXO RP14'!$A$63,(IF(G4903=14,'ANEXO RP14'!$A$64,(IF(G4903=15,'ANEXO RP14'!$A$65,(IF(G4903=16,'ANEXO RP14'!$A$66," ")))))))))))))))))))))))))))))))</f>
        <v xml:space="preserve"> </v>
      </c>
      <c r="I4903" s="106"/>
      <c r="J4903" s="114"/>
      <c r="K4903" s="91"/>
    </row>
    <row r="4904" spans="1:11" s="30" customFormat="1" ht="41.25" customHeight="1" thickBot="1" x14ac:dyDescent="0.3">
      <c r="A4904" s="113"/>
      <c r="B4904" s="93"/>
      <c r="C4904" s="55"/>
      <c r="D4904" s="94" t="e">
        <f>VLOOKUP($C4903:$C$5004,$C$27:$D$5004,2,0)</f>
        <v>#N/A</v>
      </c>
      <c r="E4904" s="99"/>
      <c r="F4904" s="60" t="e">
        <f>VLOOKUP($E4904:$E$5004,'PLANO DE APLICAÇÃO'!$A$5:$B$1002,2,0)</f>
        <v>#N/A</v>
      </c>
      <c r="G4904" s="28"/>
      <c r="H4904" s="29" t="str">
        <f>IF(G4904=1,'ANEXO RP14'!$A$51,(IF(G4904=2,'ANEXO RP14'!$A$52,(IF(G4904=3,'ANEXO RP14'!$A$53,(IF(G4904=4,'ANEXO RP14'!$A$54,(IF(G4904=5,'ANEXO RP14'!$A$55,(IF(G4904=6,'ANEXO RP14'!$A$56,(IF(G4904=7,'ANEXO RP14'!$A$57,(IF(G4904=8,'ANEXO RP14'!$A$58,(IF(G4904=9,'ANEXO RP14'!$A$59,(IF(G4904=10,'ANEXO RP14'!$A$60,(IF(G4904=11,'ANEXO RP14'!$A$61,(IF(G4904=12,'ANEXO RP14'!$A$62,(IF(G4904=13,'ANEXO RP14'!$A$63,(IF(G4904=14,'ANEXO RP14'!$A$64,(IF(G4904=15,'ANEXO RP14'!$A$65,(IF(G4904=16,'ANEXO RP14'!$A$66," ")))))))))))))))))))))))))))))))</f>
        <v xml:space="preserve"> </v>
      </c>
      <c r="I4904" s="106"/>
      <c r="J4904" s="114"/>
      <c r="K4904" s="91"/>
    </row>
    <row r="4905" spans="1:11" s="30" customFormat="1" ht="41.25" customHeight="1" thickBot="1" x14ac:dyDescent="0.3">
      <c r="A4905" s="113"/>
      <c r="B4905" s="93"/>
      <c r="C4905" s="55"/>
      <c r="D4905" s="94" t="e">
        <f>VLOOKUP($C4904:$C$5004,$C$27:$D$5004,2,0)</f>
        <v>#N/A</v>
      </c>
      <c r="E4905" s="99"/>
      <c r="F4905" s="60" t="e">
        <f>VLOOKUP($E4905:$E$5004,'PLANO DE APLICAÇÃO'!$A$5:$B$1002,2,0)</f>
        <v>#N/A</v>
      </c>
      <c r="G4905" s="28"/>
      <c r="H4905" s="29" t="str">
        <f>IF(G4905=1,'ANEXO RP14'!$A$51,(IF(G4905=2,'ANEXO RP14'!$A$52,(IF(G4905=3,'ANEXO RP14'!$A$53,(IF(G4905=4,'ANEXO RP14'!$A$54,(IF(G4905=5,'ANEXO RP14'!$A$55,(IF(G4905=6,'ANEXO RP14'!$A$56,(IF(G4905=7,'ANEXO RP14'!$A$57,(IF(G4905=8,'ANEXO RP14'!$A$58,(IF(G4905=9,'ANEXO RP14'!$A$59,(IF(G4905=10,'ANEXO RP14'!$A$60,(IF(G4905=11,'ANEXO RP14'!$A$61,(IF(G4905=12,'ANEXO RP14'!$A$62,(IF(G4905=13,'ANEXO RP14'!$A$63,(IF(G4905=14,'ANEXO RP14'!$A$64,(IF(G4905=15,'ANEXO RP14'!$A$65,(IF(G4905=16,'ANEXO RP14'!$A$66," ")))))))))))))))))))))))))))))))</f>
        <v xml:space="preserve"> </v>
      </c>
      <c r="I4905" s="106"/>
      <c r="J4905" s="114"/>
      <c r="K4905" s="91"/>
    </row>
    <row r="4906" spans="1:11" s="30" customFormat="1" ht="41.25" customHeight="1" thickBot="1" x14ac:dyDescent="0.3">
      <c r="A4906" s="113"/>
      <c r="B4906" s="93"/>
      <c r="C4906" s="55"/>
      <c r="D4906" s="94" t="e">
        <f>VLOOKUP($C4905:$C$5004,$C$27:$D$5004,2,0)</f>
        <v>#N/A</v>
      </c>
      <c r="E4906" s="99"/>
      <c r="F4906" s="60" t="e">
        <f>VLOOKUP($E4906:$E$5004,'PLANO DE APLICAÇÃO'!$A$5:$B$1002,2,0)</f>
        <v>#N/A</v>
      </c>
      <c r="G4906" s="28"/>
      <c r="H4906" s="29" t="str">
        <f>IF(G4906=1,'ANEXO RP14'!$A$51,(IF(G4906=2,'ANEXO RP14'!$A$52,(IF(G4906=3,'ANEXO RP14'!$A$53,(IF(G4906=4,'ANEXO RP14'!$A$54,(IF(G4906=5,'ANEXO RP14'!$A$55,(IF(G4906=6,'ANEXO RP14'!$A$56,(IF(G4906=7,'ANEXO RP14'!$A$57,(IF(G4906=8,'ANEXO RP14'!$A$58,(IF(G4906=9,'ANEXO RP14'!$A$59,(IF(G4906=10,'ANEXO RP14'!$A$60,(IF(G4906=11,'ANEXO RP14'!$A$61,(IF(G4906=12,'ANEXO RP14'!$A$62,(IF(G4906=13,'ANEXO RP14'!$A$63,(IF(G4906=14,'ANEXO RP14'!$A$64,(IF(G4906=15,'ANEXO RP14'!$A$65,(IF(G4906=16,'ANEXO RP14'!$A$66," ")))))))))))))))))))))))))))))))</f>
        <v xml:space="preserve"> </v>
      </c>
      <c r="I4906" s="106"/>
      <c r="J4906" s="114"/>
      <c r="K4906" s="91"/>
    </row>
    <row r="4907" spans="1:11" s="30" customFormat="1" ht="41.25" customHeight="1" thickBot="1" x14ac:dyDescent="0.3">
      <c r="A4907" s="113"/>
      <c r="B4907" s="93"/>
      <c r="C4907" s="55"/>
      <c r="D4907" s="94" t="e">
        <f>VLOOKUP($C4906:$C$5004,$C$27:$D$5004,2,0)</f>
        <v>#N/A</v>
      </c>
      <c r="E4907" s="99"/>
      <c r="F4907" s="60" t="e">
        <f>VLOOKUP($E4907:$E$5004,'PLANO DE APLICAÇÃO'!$A$5:$B$1002,2,0)</f>
        <v>#N/A</v>
      </c>
      <c r="G4907" s="28"/>
      <c r="H4907" s="29" t="str">
        <f>IF(G4907=1,'ANEXO RP14'!$A$51,(IF(G4907=2,'ANEXO RP14'!$A$52,(IF(G4907=3,'ANEXO RP14'!$A$53,(IF(G4907=4,'ANEXO RP14'!$A$54,(IF(G4907=5,'ANEXO RP14'!$A$55,(IF(G4907=6,'ANEXO RP14'!$A$56,(IF(G4907=7,'ANEXO RP14'!$A$57,(IF(G4907=8,'ANEXO RP14'!$A$58,(IF(G4907=9,'ANEXO RP14'!$A$59,(IF(G4907=10,'ANEXO RP14'!$A$60,(IF(G4907=11,'ANEXO RP14'!$A$61,(IF(G4907=12,'ANEXO RP14'!$A$62,(IF(G4907=13,'ANEXO RP14'!$A$63,(IF(G4907=14,'ANEXO RP14'!$A$64,(IF(G4907=15,'ANEXO RP14'!$A$65,(IF(G4907=16,'ANEXO RP14'!$A$66," ")))))))))))))))))))))))))))))))</f>
        <v xml:space="preserve"> </v>
      </c>
      <c r="I4907" s="106"/>
      <c r="J4907" s="114"/>
      <c r="K4907" s="91"/>
    </row>
    <row r="4908" spans="1:11" s="30" customFormat="1" ht="41.25" customHeight="1" thickBot="1" x14ac:dyDescent="0.3">
      <c r="A4908" s="113"/>
      <c r="B4908" s="93"/>
      <c r="C4908" s="55"/>
      <c r="D4908" s="94" t="e">
        <f>VLOOKUP($C4907:$C$5004,$C$27:$D$5004,2,0)</f>
        <v>#N/A</v>
      </c>
      <c r="E4908" s="99"/>
      <c r="F4908" s="60" t="e">
        <f>VLOOKUP($E4908:$E$5004,'PLANO DE APLICAÇÃO'!$A$5:$B$1002,2,0)</f>
        <v>#N/A</v>
      </c>
      <c r="G4908" s="28"/>
      <c r="H4908" s="29" t="str">
        <f>IF(G4908=1,'ANEXO RP14'!$A$51,(IF(G4908=2,'ANEXO RP14'!$A$52,(IF(G4908=3,'ANEXO RP14'!$A$53,(IF(G4908=4,'ANEXO RP14'!$A$54,(IF(G4908=5,'ANEXO RP14'!$A$55,(IF(G4908=6,'ANEXO RP14'!$A$56,(IF(G4908=7,'ANEXO RP14'!$A$57,(IF(G4908=8,'ANEXO RP14'!$A$58,(IF(G4908=9,'ANEXO RP14'!$A$59,(IF(G4908=10,'ANEXO RP14'!$A$60,(IF(G4908=11,'ANEXO RP14'!$A$61,(IF(G4908=12,'ANEXO RP14'!$A$62,(IF(G4908=13,'ANEXO RP14'!$A$63,(IF(G4908=14,'ANEXO RP14'!$A$64,(IF(G4908=15,'ANEXO RP14'!$A$65,(IF(G4908=16,'ANEXO RP14'!$A$66," ")))))))))))))))))))))))))))))))</f>
        <v xml:space="preserve"> </v>
      </c>
      <c r="I4908" s="106"/>
      <c r="J4908" s="114"/>
      <c r="K4908" s="91"/>
    </row>
    <row r="4909" spans="1:11" s="30" customFormat="1" ht="41.25" customHeight="1" thickBot="1" x14ac:dyDescent="0.3">
      <c r="A4909" s="113"/>
      <c r="B4909" s="93"/>
      <c r="C4909" s="55"/>
      <c r="D4909" s="94" t="e">
        <f>VLOOKUP($C4908:$C$5004,$C$27:$D$5004,2,0)</f>
        <v>#N/A</v>
      </c>
      <c r="E4909" s="99"/>
      <c r="F4909" s="60" t="e">
        <f>VLOOKUP($E4909:$E$5004,'PLANO DE APLICAÇÃO'!$A$5:$B$1002,2,0)</f>
        <v>#N/A</v>
      </c>
      <c r="G4909" s="28"/>
      <c r="H4909" s="29" t="str">
        <f>IF(G4909=1,'ANEXO RP14'!$A$51,(IF(G4909=2,'ANEXO RP14'!$A$52,(IF(G4909=3,'ANEXO RP14'!$A$53,(IF(G4909=4,'ANEXO RP14'!$A$54,(IF(G4909=5,'ANEXO RP14'!$A$55,(IF(G4909=6,'ANEXO RP14'!$A$56,(IF(G4909=7,'ANEXO RP14'!$A$57,(IF(G4909=8,'ANEXO RP14'!$A$58,(IF(G4909=9,'ANEXO RP14'!$A$59,(IF(G4909=10,'ANEXO RP14'!$A$60,(IF(G4909=11,'ANEXO RP14'!$A$61,(IF(G4909=12,'ANEXO RP14'!$A$62,(IF(G4909=13,'ANEXO RP14'!$A$63,(IF(G4909=14,'ANEXO RP14'!$A$64,(IF(G4909=15,'ANEXO RP14'!$A$65,(IF(G4909=16,'ANEXO RP14'!$A$66," ")))))))))))))))))))))))))))))))</f>
        <v xml:space="preserve"> </v>
      </c>
      <c r="I4909" s="106"/>
      <c r="J4909" s="114"/>
      <c r="K4909" s="91"/>
    </row>
    <row r="4910" spans="1:11" s="30" customFormat="1" ht="41.25" customHeight="1" thickBot="1" x14ac:dyDescent="0.3">
      <c r="A4910" s="113"/>
      <c r="B4910" s="93"/>
      <c r="C4910" s="55"/>
      <c r="D4910" s="94" t="e">
        <f>VLOOKUP($C4909:$C$5004,$C$27:$D$5004,2,0)</f>
        <v>#N/A</v>
      </c>
      <c r="E4910" s="99"/>
      <c r="F4910" s="60" t="e">
        <f>VLOOKUP($E4910:$E$5004,'PLANO DE APLICAÇÃO'!$A$5:$B$1002,2,0)</f>
        <v>#N/A</v>
      </c>
      <c r="G4910" s="28"/>
      <c r="H4910" s="29" t="str">
        <f>IF(G4910=1,'ANEXO RP14'!$A$51,(IF(G4910=2,'ANEXO RP14'!$A$52,(IF(G4910=3,'ANEXO RP14'!$A$53,(IF(G4910=4,'ANEXO RP14'!$A$54,(IF(G4910=5,'ANEXO RP14'!$A$55,(IF(G4910=6,'ANEXO RP14'!$A$56,(IF(G4910=7,'ANEXO RP14'!$A$57,(IF(G4910=8,'ANEXO RP14'!$A$58,(IF(G4910=9,'ANEXO RP14'!$A$59,(IF(G4910=10,'ANEXO RP14'!$A$60,(IF(G4910=11,'ANEXO RP14'!$A$61,(IF(G4910=12,'ANEXO RP14'!$A$62,(IF(G4910=13,'ANEXO RP14'!$A$63,(IF(G4910=14,'ANEXO RP14'!$A$64,(IF(G4910=15,'ANEXO RP14'!$A$65,(IF(G4910=16,'ANEXO RP14'!$A$66," ")))))))))))))))))))))))))))))))</f>
        <v xml:space="preserve"> </v>
      </c>
      <c r="I4910" s="106"/>
      <c r="J4910" s="114"/>
      <c r="K4910" s="91"/>
    </row>
    <row r="4911" spans="1:11" s="30" customFormat="1" ht="41.25" customHeight="1" thickBot="1" x14ac:dyDescent="0.3">
      <c r="A4911" s="113"/>
      <c r="B4911" s="93"/>
      <c r="C4911" s="55"/>
      <c r="D4911" s="94" t="e">
        <f>VLOOKUP($C4910:$C$5004,$C$27:$D$5004,2,0)</f>
        <v>#N/A</v>
      </c>
      <c r="E4911" s="99"/>
      <c r="F4911" s="60" t="e">
        <f>VLOOKUP($E4911:$E$5004,'PLANO DE APLICAÇÃO'!$A$5:$B$1002,2,0)</f>
        <v>#N/A</v>
      </c>
      <c r="G4911" s="28"/>
      <c r="H4911" s="29" t="str">
        <f>IF(G4911=1,'ANEXO RP14'!$A$51,(IF(G4911=2,'ANEXO RP14'!$A$52,(IF(G4911=3,'ANEXO RP14'!$A$53,(IF(G4911=4,'ANEXO RP14'!$A$54,(IF(G4911=5,'ANEXO RP14'!$A$55,(IF(G4911=6,'ANEXO RP14'!$A$56,(IF(G4911=7,'ANEXO RP14'!$A$57,(IF(G4911=8,'ANEXO RP14'!$A$58,(IF(G4911=9,'ANEXO RP14'!$A$59,(IF(G4911=10,'ANEXO RP14'!$A$60,(IF(G4911=11,'ANEXO RP14'!$A$61,(IF(G4911=12,'ANEXO RP14'!$A$62,(IF(G4911=13,'ANEXO RP14'!$A$63,(IF(G4911=14,'ANEXO RP14'!$A$64,(IF(G4911=15,'ANEXO RP14'!$A$65,(IF(G4911=16,'ANEXO RP14'!$A$66," ")))))))))))))))))))))))))))))))</f>
        <v xml:space="preserve"> </v>
      </c>
      <c r="I4911" s="106"/>
      <c r="J4911" s="114"/>
      <c r="K4911" s="91"/>
    </row>
    <row r="4912" spans="1:11" s="30" customFormat="1" ht="41.25" customHeight="1" thickBot="1" x14ac:dyDescent="0.3">
      <c r="A4912" s="113"/>
      <c r="B4912" s="93"/>
      <c r="C4912" s="55"/>
      <c r="D4912" s="94" t="e">
        <f>VLOOKUP($C4911:$C$5004,$C$27:$D$5004,2,0)</f>
        <v>#N/A</v>
      </c>
      <c r="E4912" s="99"/>
      <c r="F4912" s="60" t="e">
        <f>VLOOKUP($E4912:$E$5004,'PLANO DE APLICAÇÃO'!$A$5:$B$1002,2,0)</f>
        <v>#N/A</v>
      </c>
      <c r="G4912" s="28"/>
      <c r="H4912" s="29" t="str">
        <f>IF(G4912=1,'ANEXO RP14'!$A$51,(IF(G4912=2,'ANEXO RP14'!$A$52,(IF(G4912=3,'ANEXO RP14'!$A$53,(IF(G4912=4,'ANEXO RP14'!$A$54,(IF(G4912=5,'ANEXO RP14'!$A$55,(IF(G4912=6,'ANEXO RP14'!$A$56,(IF(G4912=7,'ANEXO RP14'!$A$57,(IF(G4912=8,'ANEXO RP14'!$A$58,(IF(G4912=9,'ANEXO RP14'!$A$59,(IF(G4912=10,'ANEXO RP14'!$A$60,(IF(G4912=11,'ANEXO RP14'!$A$61,(IF(G4912=12,'ANEXO RP14'!$A$62,(IF(G4912=13,'ANEXO RP14'!$A$63,(IF(G4912=14,'ANEXO RP14'!$A$64,(IF(G4912=15,'ANEXO RP14'!$A$65,(IF(G4912=16,'ANEXO RP14'!$A$66," ")))))))))))))))))))))))))))))))</f>
        <v xml:space="preserve"> </v>
      </c>
      <c r="I4912" s="106"/>
      <c r="J4912" s="114"/>
      <c r="K4912" s="91"/>
    </row>
    <row r="4913" spans="1:11" s="30" customFormat="1" ht="41.25" customHeight="1" thickBot="1" x14ac:dyDescent="0.3">
      <c r="A4913" s="113"/>
      <c r="B4913" s="93"/>
      <c r="C4913" s="55"/>
      <c r="D4913" s="94" t="e">
        <f>VLOOKUP($C4912:$C$5004,$C$27:$D$5004,2,0)</f>
        <v>#N/A</v>
      </c>
      <c r="E4913" s="99"/>
      <c r="F4913" s="60" t="e">
        <f>VLOOKUP($E4913:$E$5004,'PLANO DE APLICAÇÃO'!$A$5:$B$1002,2,0)</f>
        <v>#N/A</v>
      </c>
      <c r="G4913" s="28"/>
      <c r="H4913" s="29" t="str">
        <f>IF(G4913=1,'ANEXO RP14'!$A$51,(IF(G4913=2,'ANEXO RP14'!$A$52,(IF(G4913=3,'ANEXO RP14'!$A$53,(IF(G4913=4,'ANEXO RP14'!$A$54,(IF(G4913=5,'ANEXO RP14'!$A$55,(IF(G4913=6,'ANEXO RP14'!$A$56,(IF(G4913=7,'ANEXO RP14'!$A$57,(IF(G4913=8,'ANEXO RP14'!$A$58,(IF(G4913=9,'ANEXO RP14'!$A$59,(IF(G4913=10,'ANEXO RP14'!$A$60,(IF(G4913=11,'ANEXO RP14'!$A$61,(IF(G4913=12,'ANEXO RP14'!$A$62,(IF(G4913=13,'ANEXO RP14'!$A$63,(IF(G4913=14,'ANEXO RP14'!$A$64,(IF(G4913=15,'ANEXO RP14'!$A$65,(IF(G4913=16,'ANEXO RP14'!$A$66," ")))))))))))))))))))))))))))))))</f>
        <v xml:space="preserve"> </v>
      </c>
      <c r="I4913" s="106"/>
      <c r="J4913" s="114"/>
      <c r="K4913" s="91"/>
    </row>
    <row r="4914" spans="1:11" s="30" customFormat="1" ht="41.25" customHeight="1" thickBot="1" x14ac:dyDescent="0.3">
      <c r="A4914" s="113"/>
      <c r="B4914" s="93"/>
      <c r="C4914" s="55"/>
      <c r="D4914" s="94" t="e">
        <f>VLOOKUP($C4913:$C$5004,$C$27:$D$5004,2,0)</f>
        <v>#N/A</v>
      </c>
      <c r="E4914" s="99"/>
      <c r="F4914" s="60" t="e">
        <f>VLOOKUP($E4914:$E$5004,'PLANO DE APLICAÇÃO'!$A$5:$B$1002,2,0)</f>
        <v>#N/A</v>
      </c>
      <c r="G4914" s="28"/>
      <c r="H4914" s="29" t="str">
        <f>IF(G4914=1,'ANEXO RP14'!$A$51,(IF(G4914=2,'ANEXO RP14'!$A$52,(IF(G4914=3,'ANEXO RP14'!$A$53,(IF(G4914=4,'ANEXO RP14'!$A$54,(IF(G4914=5,'ANEXO RP14'!$A$55,(IF(G4914=6,'ANEXO RP14'!$A$56,(IF(G4914=7,'ANEXO RP14'!$A$57,(IF(G4914=8,'ANEXO RP14'!$A$58,(IF(G4914=9,'ANEXO RP14'!$A$59,(IF(G4914=10,'ANEXO RP14'!$A$60,(IF(G4914=11,'ANEXO RP14'!$A$61,(IF(G4914=12,'ANEXO RP14'!$A$62,(IF(G4914=13,'ANEXO RP14'!$A$63,(IF(G4914=14,'ANEXO RP14'!$A$64,(IF(G4914=15,'ANEXO RP14'!$A$65,(IF(G4914=16,'ANEXO RP14'!$A$66," ")))))))))))))))))))))))))))))))</f>
        <v xml:space="preserve"> </v>
      </c>
      <c r="I4914" s="106"/>
      <c r="J4914" s="114"/>
      <c r="K4914" s="91"/>
    </row>
    <row r="4915" spans="1:11" s="30" customFormat="1" ht="41.25" customHeight="1" thickBot="1" x14ac:dyDescent="0.3">
      <c r="A4915" s="113"/>
      <c r="B4915" s="93"/>
      <c r="C4915" s="55"/>
      <c r="D4915" s="94" t="e">
        <f>VLOOKUP($C4914:$C$5004,$C$27:$D$5004,2,0)</f>
        <v>#N/A</v>
      </c>
      <c r="E4915" s="99"/>
      <c r="F4915" s="60" t="e">
        <f>VLOOKUP($E4915:$E$5004,'PLANO DE APLICAÇÃO'!$A$5:$B$1002,2,0)</f>
        <v>#N/A</v>
      </c>
      <c r="G4915" s="28"/>
      <c r="H4915" s="29" t="str">
        <f>IF(G4915=1,'ANEXO RP14'!$A$51,(IF(G4915=2,'ANEXO RP14'!$A$52,(IF(G4915=3,'ANEXO RP14'!$A$53,(IF(G4915=4,'ANEXO RP14'!$A$54,(IF(G4915=5,'ANEXO RP14'!$A$55,(IF(G4915=6,'ANEXO RP14'!$A$56,(IF(G4915=7,'ANEXO RP14'!$A$57,(IF(G4915=8,'ANEXO RP14'!$A$58,(IF(G4915=9,'ANEXO RP14'!$A$59,(IF(G4915=10,'ANEXO RP14'!$A$60,(IF(G4915=11,'ANEXO RP14'!$A$61,(IF(G4915=12,'ANEXO RP14'!$A$62,(IF(G4915=13,'ANEXO RP14'!$A$63,(IF(G4915=14,'ANEXO RP14'!$A$64,(IF(G4915=15,'ANEXO RP14'!$A$65,(IF(G4915=16,'ANEXO RP14'!$A$66," ")))))))))))))))))))))))))))))))</f>
        <v xml:space="preserve"> </v>
      </c>
      <c r="I4915" s="106"/>
      <c r="J4915" s="114"/>
      <c r="K4915" s="91"/>
    </row>
    <row r="4916" spans="1:11" s="30" customFormat="1" ht="41.25" customHeight="1" thickBot="1" x14ac:dyDescent="0.3">
      <c r="A4916" s="113"/>
      <c r="B4916" s="93"/>
      <c r="C4916" s="55"/>
      <c r="D4916" s="94" t="e">
        <f>VLOOKUP($C4915:$C$5004,$C$27:$D$5004,2,0)</f>
        <v>#N/A</v>
      </c>
      <c r="E4916" s="99"/>
      <c r="F4916" s="60" t="e">
        <f>VLOOKUP($E4916:$E$5004,'PLANO DE APLICAÇÃO'!$A$5:$B$1002,2,0)</f>
        <v>#N/A</v>
      </c>
      <c r="G4916" s="28"/>
      <c r="H4916" s="29" t="str">
        <f>IF(G4916=1,'ANEXO RP14'!$A$51,(IF(G4916=2,'ANEXO RP14'!$A$52,(IF(G4916=3,'ANEXO RP14'!$A$53,(IF(G4916=4,'ANEXO RP14'!$A$54,(IF(G4916=5,'ANEXO RP14'!$A$55,(IF(G4916=6,'ANEXO RP14'!$A$56,(IF(G4916=7,'ANEXO RP14'!$A$57,(IF(G4916=8,'ANEXO RP14'!$A$58,(IF(G4916=9,'ANEXO RP14'!$A$59,(IF(G4916=10,'ANEXO RP14'!$A$60,(IF(G4916=11,'ANEXO RP14'!$A$61,(IF(G4916=12,'ANEXO RP14'!$A$62,(IF(G4916=13,'ANEXO RP14'!$A$63,(IF(G4916=14,'ANEXO RP14'!$A$64,(IF(G4916=15,'ANEXO RP14'!$A$65,(IF(G4916=16,'ANEXO RP14'!$A$66," ")))))))))))))))))))))))))))))))</f>
        <v xml:space="preserve"> </v>
      </c>
      <c r="I4916" s="106"/>
      <c r="J4916" s="114"/>
      <c r="K4916" s="91"/>
    </row>
    <row r="4917" spans="1:11" s="30" customFormat="1" ht="41.25" customHeight="1" thickBot="1" x14ac:dyDescent="0.3">
      <c r="A4917" s="113"/>
      <c r="B4917" s="93"/>
      <c r="C4917" s="55"/>
      <c r="D4917" s="94" t="e">
        <f>VLOOKUP($C4916:$C$5004,$C$27:$D$5004,2,0)</f>
        <v>#N/A</v>
      </c>
      <c r="E4917" s="99"/>
      <c r="F4917" s="60" t="e">
        <f>VLOOKUP($E4917:$E$5004,'PLANO DE APLICAÇÃO'!$A$5:$B$1002,2,0)</f>
        <v>#N/A</v>
      </c>
      <c r="G4917" s="28"/>
      <c r="H4917" s="29" t="str">
        <f>IF(G4917=1,'ANEXO RP14'!$A$51,(IF(G4917=2,'ANEXO RP14'!$A$52,(IF(G4917=3,'ANEXO RP14'!$A$53,(IF(G4917=4,'ANEXO RP14'!$A$54,(IF(G4917=5,'ANEXO RP14'!$A$55,(IF(G4917=6,'ANEXO RP14'!$A$56,(IF(G4917=7,'ANEXO RP14'!$A$57,(IF(G4917=8,'ANEXO RP14'!$A$58,(IF(G4917=9,'ANEXO RP14'!$A$59,(IF(G4917=10,'ANEXO RP14'!$A$60,(IF(G4917=11,'ANEXO RP14'!$A$61,(IF(G4917=12,'ANEXO RP14'!$A$62,(IF(G4917=13,'ANEXO RP14'!$A$63,(IF(G4917=14,'ANEXO RP14'!$A$64,(IF(G4917=15,'ANEXO RP14'!$A$65,(IF(G4917=16,'ANEXO RP14'!$A$66," ")))))))))))))))))))))))))))))))</f>
        <v xml:space="preserve"> </v>
      </c>
      <c r="I4917" s="106"/>
      <c r="J4917" s="114"/>
      <c r="K4917" s="91"/>
    </row>
    <row r="4918" spans="1:11" s="30" customFormat="1" ht="41.25" customHeight="1" thickBot="1" x14ac:dyDescent="0.3">
      <c r="A4918" s="113"/>
      <c r="B4918" s="93"/>
      <c r="C4918" s="55"/>
      <c r="D4918" s="94" t="e">
        <f>VLOOKUP($C4917:$C$5004,$C$27:$D$5004,2,0)</f>
        <v>#N/A</v>
      </c>
      <c r="E4918" s="99"/>
      <c r="F4918" s="60" t="e">
        <f>VLOOKUP($E4918:$E$5004,'PLANO DE APLICAÇÃO'!$A$5:$B$1002,2,0)</f>
        <v>#N/A</v>
      </c>
      <c r="G4918" s="28"/>
      <c r="H4918" s="29" t="str">
        <f>IF(G4918=1,'ANEXO RP14'!$A$51,(IF(G4918=2,'ANEXO RP14'!$A$52,(IF(G4918=3,'ANEXO RP14'!$A$53,(IF(G4918=4,'ANEXO RP14'!$A$54,(IF(G4918=5,'ANEXO RP14'!$A$55,(IF(G4918=6,'ANEXO RP14'!$A$56,(IF(G4918=7,'ANEXO RP14'!$A$57,(IF(G4918=8,'ANEXO RP14'!$A$58,(IF(G4918=9,'ANEXO RP14'!$A$59,(IF(G4918=10,'ANEXO RP14'!$A$60,(IF(G4918=11,'ANEXO RP14'!$A$61,(IF(G4918=12,'ANEXO RP14'!$A$62,(IF(G4918=13,'ANEXO RP14'!$A$63,(IF(G4918=14,'ANEXO RP14'!$A$64,(IF(G4918=15,'ANEXO RP14'!$A$65,(IF(G4918=16,'ANEXO RP14'!$A$66," ")))))))))))))))))))))))))))))))</f>
        <v xml:space="preserve"> </v>
      </c>
      <c r="I4918" s="106"/>
      <c r="J4918" s="114"/>
      <c r="K4918" s="91"/>
    </row>
    <row r="4919" spans="1:11" s="30" customFormat="1" ht="41.25" customHeight="1" thickBot="1" x14ac:dyDescent="0.3">
      <c r="A4919" s="113"/>
      <c r="B4919" s="93"/>
      <c r="C4919" s="55"/>
      <c r="D4919" s="94" t="e">
        <f>VLOOKUP($C4918:$C$5004,$C$27:$D$5004,2,0)</f>
        <v>#N/A</v>
      </c>
      <c r="E4919" s="99"/>
      <c r="F4919" s="60" t="e">
        <f>VLOOKUP($E4919:$E$5004,'PLANO DE APLICAÇÃO'!$A$5:$B$1002,2,0)</f>
        <v>#N/A</v>
      </c>
      <c r="G4919" s="28"/>
      <c r="H4919" s="29" t="str">
        <f>IF(G4919=1,'ANEXO RP14'!$A$51,(IF(G4919=2,'ANEXO RP14'!$A$52,(IF(G4919=3,'ANEXO RP14'!$A$53,(IF(G4919=4,'ANEXO RP14'!$A$54,(IF(G4919=5,'ANEXO RP14'!$A$55,(IF(G4919=6,'ANEXO RP14'!$A$56,(IF(G4919=7,'ANEXO RP14'!$A$57,(IF(G4919=8,'ANEXO RP14'!$A$58,(IF(G4919=9,'ANEXO RP14'!$A$59,(IF(G4919=10,'ANEXO RP14'!$A$60,(IF(G4919=11,'ANEXO RP14'!$A$61,(IF(G4919=12,'ANEXO RP14'!$A$62,(IF(G4919=13,'ANEXO RP14'!$A$63,(IF(G4919=14,'ANEXO RP14'!$A$64,(IF(G4919=15,'ANEXO RP14'!$A$65,(IF(G4919=16,'ANEXO RP14'!$A$66," ")))))))))))))))))))))))))))))))</f>
        <v xml:space="preserve"> </v>
      </c>
      <c r="I4919" s="106"/>
      <c r="J4919" s="114"/>
      <c r="K4919" s="91"/>
    </row>
    <row r="4920" spans="1:11" s="30" customFormat="1" ht="41.25" customHeight="1" thickBot="1" x14ac:dyDescent="0.3">
      <c r="A4920" s="113"/>
      <c r="B4920" s="93"/>
      <c r="C4920" s="55"/>
      <c r="D4920" s="94" t="e">
        <f>VLOOKUP($C4919:$C$5004,$C$27:$D$5004,2,0)</f>
        <v>#N/A</v>
      </c>
      <c r="E4920" s="99"/>
      <c r="F4920" s="60" t="e">
        <f>VLOOKUP($E4920:$E$5004,'PLANO DE APLICAÇÃO'!$A$5:$B$1002,2,0)</f>
        <v>#N/A</v>
      </c>
      <c r="G4920" s="28"/>
      <c r="H4920" s="29" t="str">
        <f>IF(G4920=1,'ANEXO RP14'!$A$51,(IF(G4920=2,'ANEXO RP14'!$A$52,(IF(G4920=3,'ANEXO RP14'!$A$53,(IF(G4920=4,'ANEXO RP14'!$A$54,(IF(G4920=5,'ANEXO RP14'!$A$55,(IF(G4920=6,'ANEXO RP14'!$A$56,(IF(G4920=7,'ANEXO RP14'!$A$57,(IF(G4920=8,'ANEXO RP14'!$A$58,(IF(G4920=9,'ANEXO RP14'!$A$59,(IF(G4920=10,'ANEXO RP14'!$A$60,(IF(G4920=11,'ANEXO RP14'!$A$61,(IF(G4920=12,'ANEXO RP14'!$A$62,(IF(G4920=13,'ANEXO RP14'!$A$63,(IF(G4920=14,'ANEXO RP14'!$A$64,(IF(G4920=15,'ANEXO RP14'!$A$65,(IF(G4920=16,'ANEXO RP14'!$A$66," ")))))))))))))))))))))))))))))))</f>
        <v xml:space="preserve"> </v>
      </c>
      <c r="I4920" s="106"/>
      <c r="J4920" s="114"/>
      <c r="K4920" s="91"/>
    </row>
    <row r="4921" spans="1:11" s="30" customFormat="1" ht="41.25" customHeight="1" thickBot="1" x14ac:dyDescent="0.3">
      <c r="A4921" s="113"/>
      <c r="B4921" s="93"/>
      <c r="C4921" s="55"/>
      <c r="D4921" s="94" t="e">
        <f>VLOOKUP($C4920:$C$5004,$C$27:$D$5004,2,0)</f>
        <v>#N/A</v>
      </c>
      <c r="E4921" s="99"/>
      <c r="F4921" s="60" t="e">
        <f>VLOOKUP($E4921:$E$5004,'PLANO DE APLICAÇÃO'!$A$5:$B$1002,2,0)</f>
        <v>#N/A</v>
      </c>
      <c r="G4921" s="28"/>
      <c r="H4921" s="29" t="str">
        <f>IF(G4921=1,'ANEXO RP14'!$A$51,(IF(G4921=2,'ANEXO RP14'!$A$52,(IF(G4921=3,'ANEXO RP14'!$A$53,(IF(G4921=4,'ANEXO RP14'!$A$54,(IF(G4921=5,'ANEXO RP14'!$A$55,(IF(G4921=6,'ANEXO RP14'!$A$56,(IF(G4921=7,'ANEXO RP14'!$A$57,(IF(G4921=8,'ANEXO RP14'!$A$58,(IF(G4921=9,'ANEXO RP14'!$A$59,(IF(G4921=10,'ANEXO RP14'!$A$60,(IF(G4921=11,'ANEXO RP14'!$A$61,(IF(G4921=12,'ANEXO RP14'!$A$62,(IF(G4921=13,'ANEXO RP14'!$A$63,(IF(G4921=14,'ANEXO RP14'!$A$64,(IF(G4921=15,'ANEXO RP14'!$A$65,(IF(G4921=16,'ANEXO RP14'!$A$66," ")))))))))))))))))))))))))))))))</f>
        <v xml:space="preserve"> </v>
      </c>
      <c r="I4921" s="106"/>
      <c r="J4921" s="114"/>
      <c r="K4921" s="91"/>
    </row>
    <row r="4922" spans="1:11" s="30" customFormat="1" ht="41.25" customHeight="1" thickBot="1" x14ac:dyDescent="0.3">
      <c r="A4922" s="113"/>
      <c r="B4922" s="93"/>
      <c r="C4922" s="55"/>
      <c r="D4922" s="94" t="e">
        <f>VLOOKUP($C4921:$C$5004,$C$27:$D$5004,2,0)</f>
        <v>#N/A</v>
      </c>
      <c r="E4922" s="99"/>
      <c r="F4922" s="60" t="e">
        <f>VLOOKUP($E4922:$E$5004,'PLANO DE APLICAÇÃO'!$A$5:$B$1002,2,0)</f>
        <v>#N/A</v>
      </c>
      <c r="G4922" s="28"/>
      <c r="H4922" s="29" t="str">
        <f>IF(G4922=1,'ANEXO RP14'!$A$51,(IF(G4922=2,'ANEXO RP14'!$A$52,(IF(G4922=3,'ANEXO RP14'!$A$53,(IF(G4922=4,'ANEXO RP14'!$A$54,(IF(G4922=5,'ANEXO RP14'!$A$55,(IF(G4922=6,'ANEXO RP14'!$A$56,(IF(G4922=7,'ANEXO RP14'!$A$57,(IF(G4922=8,'ANEXO RP14'!$A$58,(IF(G4922=9,'ANEXO RP14'!$A$59,(IF(G4922=10,'ANEXO RP14'!$A$60,(IF(G4922=11,'ANEXO RP14'!$A$61,(IF(G4922=12,'ANEXO RP14'!$A$62,(IF(G4922=13,'ANEXO RP14'!$A$63,(IF(G4922=14,'ANEXO RP14'!$A$64,(IF(G4922=15,'ANEXO RP14'!$A$65,(IF(G4922=16,'ANEXO RP14'!$A$66," ")))))))))))))))))))))))))))))))</f>
        <v xml:space="preserve"> </v>
      </c>
      <c r="I4922" s="106"/>
      <c r="J4922" s="114"/>
      <c r="K4922" s="91"/>
    </row>
    <row r="4923" spans="1:11" s="30" customFormat="1" ht="41.25" customHeight="1" thickBot="1" x14ac:dyDescent="0.3">
      <c r="A4923" s="113"/>
      <c r="B4923" s="93"/>
      <c r="C4923" s="55"/>
      <c r="D4923" s="94" t="e">
        <f>VLOOKUP($C4922:$C$5004,$C$27:$D$5004,2,0)</f>
        <v>#N/A</v>
      </c>
      <c r="E4923" s="99"/>
      <c r="F4923" s="60" t="e">
        <f>VLOOKUP($E4923:$E$5004,'PLANO DE APLICAÇÃO'!$A$5:$B$1002,2,0)</f>
        <v>#N/A</v>
      </c>
      <c r="G4923" s="28"/>
      <c r="H4923" s="29" t="str">
        <f>IF(G4923=1,'ANEXO RP14'!$A$51,(IF(G4923=2,'ANEXO RP14'!$A$52,(IF(G4923=3,'ANEXO RP14'!$A$53,(IF(G4923=4,'ANEXO RP14'!$A$54,(IF(G4923=5,'ANEXO RP14'!$A$55,(IF(G4923=6,'ANEXO RP14'!$A$56,(IF(G4923=7,'ANEXO RP14'!$A$57,(IF(G4923=8,'ANEXO RP14'!$A$58,(IF(G4923=9,'ANEXO RP14'!$A$59,(IF(G4923=10,'ANEXO RP14'!$A$60,(IF(G4923=11,'ANEXO RP14'!$A$61,(IF(G4923=12,'ANEXO RP14'!$A$62,(IF(G4923=13,'ANEXO RP14'!$A$63,(IF(G4923=14,'ANEXO RP14'!$A$64,(IF(G4923=15,'ANEXO RP14'!$A$65,(IF(G4923=16,'ANEXO RP14'!$A$66," ")))))))))))))))))))))))))))))))</f>
        <v xml:space="preserve"> </v>
      </c>
      <c r="I4923" s="106"/>
      <c r="J4923" s="114"/>
      <c r="K4923" s="91"/>
    </row>
    <row r="4924" spans="1:11" s="30" customFormat="1" ht="41.25" customHeight="1" thickBot="1" x14ac:dyDescent="0.3">
      <c r="A4924" s="113"/>
      <c r="B4924" s="93"/>
      <c r="C4924" s="55"/>
      <c r="D4924" s="94" t="e">
        <f>VLOOKUP($C4923:$C$5004,$C$27:$D$5004,2,0)</f>
        <v>#N/A</v>
      </c>
      <c r="E4924" s="99"/>
      <c r="F4924" s="60" t="e">
        <f>VLOOKUP($E4924:$E$5004,'PLANO DE APLICAÇÃO'!$A$5:$B$1002,2,0)</f>
        <v>#N/A</v>
      </c>
      <c r="G4924" s="28"/>
      <c r="H4924" s="29" t="str">
        <f>IF(G4924=1,'ANEXO RP14'!$A$51,(IF(G4924=2,'ANEXO RP14'!$A$52,(IF(G4924=3,'ANEXO RP14'!$A$53,(IF(G4924=4,'ANEXO RP14'!$A$54,(IF(G4924=5,'ANEXO RP14'!$A$55,(IF(G4924=6,'ANEXO RP14'!$A$56,(IF(G4924=7,'ANEXO RP14'!$A$57,(IF(G4924=8,'ANEXO RP14'!$A$58,(IF(G4924=9,'ANEXO RP14'!$A$59,(IF(G4924=10,'ANEXO RP14'!$A$60,(IF(G4924=11,'ANEXO RP14'!$A$61,(IF(G4924=12,'ANEXO RP14'!$A$62,(IF(G4924=13,'ANEXO RP14'!$A$63,(IF(G4924=14,'ANEXO RP14'!$A$64,(IF(G4924=15,'ANEXO RP14'!$A$65,(IF(G4924=16,'ANEXO RP14'!$A$66," ")))))))))))))))))))))))))))))))</f>
        <v xml:space="preserve"> </v>
      </c>
      <c r="I4924" s="106"/>
      <c r="J4924" s="114"/>
      <c r="K4924" s="91"/>
    </row>
    <row r="4925" spans="1:11" s="30" customFormat="1" ht="41.25" customHeight="1" thickBot="1" x14ac:dyDescent="0.3">
      <c r="A4925" s="113"/>
      <c r="B4925" s="93"/>
      <c r="C4925" s="55"/>
      <c r="D4925" s="94" t="e">
        <f>VLOOKUP($C4924:$C$5004,$C$27:$D$5004,2,0)</f>
        <v>#N/A</v>
      </c>
      <c r="E4925" s="99"/>
      <c r="F4925" s="60" t="e">
        <f>VLOOKUP($E4925:$E$5004,'PLANO DE APLICAÇÃO'!$A$5:$B$1002,2,0)</f>
        <v>#N/A</v>
      </c>
      <c r="G4925" s="28"/>
      <c r="H4925" s="29" t="str">
        <f>IF(G4925=1,'ANEXO RP14'!$A$51,(IF(G4925=2,'ANEXO RP14'!$A$52,(IF(G4925=3,'ANEXO RP14'!$A$53,(IF(G4925=4,'ANEXO RP14'!$A$54,(IF(G4925=5,'ANEXO RP14'!$A$55,(IF(G4925=6,'ANEXO RP14'!$A$56,(IF(G4925=7,'ANEXO RP14'!$A$57,(IF(G4925=8,'ANEXO RP14'!$A$58,(IF(G4925=9,'ANEXO RP14'!$A$59,(IF(G4925=10,'ANEXO RP14'!$A$60,(IF(G4925=11,'ANEXO RP14'!$A$61,(IF(G4925=12,'ANEXO RP14'!$A$62,(IF(G4925=13,'ANEXO RP14'!$A$63,(IF(G4925=14,'ANEXO RP14'!$A$64,(IF(G4925=15,'ANEXO RP14'!$A$65,(IF(G4925=16,'ANEXO RP14'!$A$66," ")))))))))))))))))))))))))))))))</f>
        <v xml:space="preserve"> </v>
      </c>
      <c r="I4925" s="106"/>
      <c r="J4925" s="114"/>
      <c r="K4925" s="91"/>
    </row>
    <row r="4926" spans="1:11" s="30" customFormat="1" ht="41.25" customHeight="1" thickBot="1" x14ac:dyDescent="0.3">
      <c r="A4926" s="113"/>
      <c r="B4926" s="93"/>
      <c r="C4926" s="55"/>
      <c r="D4926" s="94" t="e">
        <f>VLOOKUP($C4925:$C$5004,$C$27:$D$5004,2,0)</f>
        <v>#N/A</v>
      </c>
      <c r="E4926" s="99"/>
      <c r="F4926" s="60" t="e">
        <f>VLOOKUP($E4926:$E$5004,'PLANO DE APLICAÇÃO'!$A$5:$B$1002,2,0)</f>
        <v>#N/A</v>
      </c>
      <c r="G4926" s="28"/>
      <c r="H4926" s="29" t="str">
        <f>IF(G4926=1,'ANEXO RP14'!$A$51,(IF(G4926=2,'ANEXO RP14'!$A$52,(IF(G4926=3,'ANEXO RP14'!$A$53,(IF(G4926=4,'ANEXO RP14'!$A$54,(IF(G4926=5,'ANEXO RP14'!$A$55,(IF(G4926=6,'ANEXO RP14'!$A$56,(IF(G4926=7,'ANEXO RP14'!$A$57,(IF(G4926=8,'ANEXO RP14'!$A$58,(IF(G4926=9,'ANEXO RP14'!$A$59,(IF(G4926=10,'ANEXO RP14'!$A$60,(IF(G4926=11,'ANEXO RP14'!$A$61,(IF(G4926=12,'ANEXO RP14'!$A$62,(IF(G4926=13,'ANEXO RP14'!$A$63,(IF(G4926=14,'ANEXO RP14'!$A$64,(IF(G4926=15,'ANEXO RP14'!$A$65,(IF(G4926=16,'ANEXO RP14'!$A$66," ")))))))))))))))))))))))))))))))</f>
        <v xml:space="preserve"> </v>
      </c>
      <c r="I4926" s="106"/>
      <c r="J4926" s="114"/>
      <c r="K4926" s="91"/>
    </row>
    <row r="4927" spans="1:11" s="30" customFormat="1" ht="41.25" customHeight="1" thickBot="1" x14ac:dyDescent="0.3">
      <c r="A4927" s="113"/>
      <c r="B4927" s="93"/>
      <c r="C4927" s="55"/>
      <c r="D4927" s="94" t="e">
        <f>VLOOKUP($C4926:$C$5004,$C$27:$D$5004,2,0)</f>
        <v>#N/A</v>
      </c>
      <c r="E4927" s="99"/>
      <c r="F4927" s="60" t="e">
        <f>VLOOKUP($E4927:$E$5004,'PLANO DE APLICAÇÃO'!$A$5:$B$1002,2,0)</f>
        <v>#N/A</v>
      </c>
      <c r="G4927" s="28"/>
      <c r="H4927" s="29" t="str">
        <f>IF(G4927=1,'ANEXO RP14'!$A$51,(IF(G4927=2,'ANEXO RP14'!$A$52,(IF(G4927=3,'ANEXO RP14'!$A$53,(IF(G4927=4,'ANEXO RP14'!$A$54,(IF(G4927=5,'ANEXO RP14'!$A$55,(IF(G4927=6,'ANEXO RP14'!$A$56,(IF(G4927=7,'ANEXO RP14'!$A$57,(IF(G4927=8,'ANEXO RP14'!$A$58,(IF(G4927=9,'ANEXO RP14'!$A$59,(IF(G4927=10,'ANEXO RP14'!$A$60,(IF(G4927=11,'ANEXO RP14'!$A$61,(IF(G4927=12,'ANEXO RP14'!$A$62,(IF(G4927=13,'ANEXO RP14'!$A$63,(IF(G4927=14,'ANEXO RP14'!$A$64,(IF(G4927=15,'ANEXO RP14'!$A$65,(IF(G4927=16,'ANEXO RP14'!$A$66," ")))))))))))))))))))))))))))))))</f>
        <v xml:space="preserve"> </v>
      </c>
      <c r="I4927" s="106"/>
      <c r="J4927" s="114"/>
      <c r="K4927" s="91"/>
    </row>
    <row r="4928" spans="1:11" s="30" customFormat="1" ht="41.25" customHeight="1" thickBot="1" x14ac:dyDescent="0.3">
      <c r="A4928" s="113"/>
      <c r="B4928" s="93"/>
      <c r="C4928" s="55"/>
      <c r="D4928" s="94" t="e">
        <f>VLOOKUP($C4927:$C$5004,$C$27:$D$5004,2,0)</f>
        <v>#N/A</v>
      </c>
      <c r="E4928" s="99"/>
      <c r="F4928" s="60" t="e">
        <f>VLOOKUP($E4928:$E$5004,'PLANO DE APLICAÇÃO'!$A$5:$B$1002,2,0)</f>
        <v>#N/A</v>
      </c>
      <c r="G4928" s="28"/>
      <c r="H4928" s="29" t="str">
        <f>IF(G4928=1,'ANEXO RP14'!$A$51,(IF(G4928=2,'ANEXO RP14'!$A$52,(IF(G4928=3,'ANEXO RP14'!$A$53,(IF(G4928=4,'ANEXO RP14'!$A$54,(IF(G4928=5,'ANEXO RP14'!$A$55,(IF(G4928=6,'ANEXO RP14'!$A$56,(IF(G4928=7,'ANEXO RP14'!$A$57,(IF(G4928=8,'ANEXO RP14'!$A$58,(IF(G4928=9,'ANEXO RP14'!$A$59,(IF(G4928=10,'ANEXO RP14'!$A$60,(IF(G4928=11,'ANEXO RP14'!$A$61,(IF(G4928=12,'ANEXO RP14'!$A$62,(IF(G4928=13,'ANEXO RP14'!$A$63,(IF(G4928=14,'ANEXO RP14'!$A$64,(IF(G4928=15,'ANEXO RP14'!$A$65,(IF(G4928=16,'ANEXO RP14'!$A$66," ")))))))))))))))))))))))))))))))</f>
        <v xml:space="preserve"> </v>
      </c>
      <c r="I4928" s="106"/>
      <c r="J4928" s="114"/>
      <c r="K4928" s="91"/>
    </row>
    <row r="4929" spans="1:11" s="30" customFormat="1" ht="41.25" customHeight="1" thickBot="1" x14ac:dyDescent="0.3">
      <c r="A4929" s="113"/>
      <c r="B4929" s="93"/>
      <c r="C4929" s="55"/>
      <c r="D4929" s="94" t="e">
        <f>VLOOKUP($C4928:$C$5004,$C$27:$D$5004,2,0)</f>
        <v>#N/A</v>
      </c>
      <c r="E4929" s="99"/>
      <c r="F4929" s="60" t="e">
        <f>VLOOKUP($E4929:$E$5004,'PLANO DE APLICAÇÃO'!$A$5:$B$1002,2,0)</f>
        <v>#N/A</v>
      </c>
      <c r="G4929" s="28"/>
      <c r="H4929" s="29" t="str">
        <f>IF(G4929=1,'ANEXO RP14'!$A$51,(IF(G4929=2,'ANEXO RP14'!$A$52,(IF(G4929=3,'ANEXO RP14'!$A$53,(IF(G4929=4,'ANEXO RP14'!$A$54,(IF(G4929=5,'ANEXO RP14'!$A$55,(IF(G4929=6,'ANEXO RP14'!$A$56,(IF(G4929=7,'ANEXO RP14'!$A$57,(IF(G4929=8,'ANEXO RP14'!$A$58,(IF(G4929=9,'ANEXO RP14'!$A$59,(IF(G4929=10,'ANEXO RP14'!$A$60,(IF(G4929=11,'ANEXO RP14'!$A$61,(IF(G4929=12,'ANEXO RP14'!$A$62,(IF(G4929=13,'ANEXO RP14'!$A$63,(IF(G4929=14,'ANEXO RP14'!$A$64,(IF(G4929=15,'ANEXO RP14'!$A$65,(IF(G4929=16,'ANEXO RP14'!$A$66," ")))))))))))))))))))))))))))))))</f>
        <v xml:space="preserve"> </v>
      </c>
      <c r="I4929" s="106"/>
      <c r="J4929" s="114"/>
      <c r="K4929" s="91"/>
    </row>
    <row r="4930" spans="1:11" s="30" customFormat="1" ht="41.25" customHeight="1" thickBot="1" x14ac:dyDescent="0.3">
      <c r="A4930" s="113"/>
      <c r="B4930" s="93"/>
      <c r="C4930" s="55"/>
      <c r="D4930" s="94" t="e">
        <f>VLOOKUP($C4929:$C$5004,$C$27:$D$5004,2,0)</f>
        <v>#N/A</v>
      </c>
      <c r="E4930" s="99"/>
      <c r="F4930" s="60" t="e">
        <f>VLOOKUP($E4930:$E$5004,'PLANO DE APLICAÇÃO'!$A$5:$B$1002,2,0)</f>
        <v>#N/A</v>
      </c>
      <c r="G4930" s="28"/>
      <c r="H4930" s="29" t="str">
        <f>IF(G4930=1,'ANEXO RP14'!$A$51,(IF(G4930=2,'ANEXO RP14'!$A$52,(IF(G4930=3,'ANEXO RP14'!$A$53,(IF(G4930=4,'ANEXO RP14'!$A$54,(IF(G4930=5,'ANEXO RP14'!$A$55,(IF(G4930=6,'ANEXO RP14'!$A$56,(IF(G4930=7,'ANEXO RP14'!$A$57,(IF(G4930=8,'ANEXO RP14'!$A$58,(IF(G4930=9,'ANEXO RP14'!$A$59,(IF(G4930=10,'ANEXO RP14'!$A$60,(IF(G4930=11,'ANEXO RP14'!$A$61,(IF(G4930=12,'ANEXO RP14'!$A$62,(IF(G4930=13,'ANEXO RP14'!$A$63,(IF(G4930=14,'ANEXO RP14'!$A$64,(IF(G4930=15,'ANEXO RP14'!$A$65,(IF(G4930=16,'ANEXO RP14'!$A$66," ")))))))))))))))))))))))))))))))</f>
        <v xml:space="preserve"> </v>
      </c>
      <c r="I4930" s="106"/>
      <c r="J4930" s="114"/>
      <c r="K4930" s="91"/>
    </row>
    <row r="4931" spans="1:11" s="30" customFormat="1" ht="41.25" customHeight="1" thickBot="1" x14ac:dyDescent="0.3">
      <c r="A4931" s="113"/>
      <c r="B4931" s="93"/>
      <c r="C4931" s="55"/>
      <c r="D4931" s="94" t="e">
        <f>VLOOKUP($C4930:$C$5004,$C$27:$D$5004,2,0)</f>
        <v>#N/A</v>
      </c>
      <c r="E4931" s="99"/>
      <c r="F4931" s="60" t="e">
        <f>VLOOKUP($E4931:$E$5004,'PLANO DE APLICAÇÃO'!$A$5:$B$1002,2,0)</f>
        <v>#N/A</v>
      </c>
      <c r="G4931" s="28"/>
      <c r="H4931" s="29" t="str">
        <f>IF(G4931=1,'ANEXO RP14'!$A$51,(IF(G4931=2,'ANEXO RP14'!$A$52,(IF(G4931=3,'ANEXO RP14'!$A$53,(IF(G4931=4,'ANEXO RP14'!$A$54,(IF(G4931=5,'ANEXO RP14'!$A$55,(IF(G4931=6,'ANEXO RP14'!$A$56,(IF(G4931=7,'ANEXO RP14'!$A$57,(IF(G4931=8,'ANEXO RP14'!$A$58,(IF(G4931=9,'ANEXO RP14'!$A$59,(IF(G4931=10,'ANEXO RP14'!$A$60,(IF(G4931=11,'ANEXO RP14'!$A$61,(IF(G4931=12,'ANEXO RP14'!$A$62,(IF(G4931=13,'ANEXO RP14'!$A$63,(IF(G4931=14,'ANEXO RP14'!$A$64,(IF(G4931=15,'ANEXO RP14'!$A$65,(IF(G4931=16,'ANEXO RP14'!$A$66," ")))))))))))))))))))))))))))))))</f>
        <v xml:space="preserve"> </v>
      </c>
      <c r="I4931" s="106"/>
      <c r="J4931" s="114"/>
      <c r="K4931" s="91"/>
    </row>
    <row r="4932" spans="1:11" s="30" customFormat="1" ht="41.25" customHeight="1" thickBot="1" x14ac:dyDescent="0.3">
      <c r="A4932" s="113"/>
      <c r="B4932" s="93"/>
      <c r="C4932" s="55"/>
      <c r="D4932" s="94" t="e">
        <f>VLOOKUP($C4931:$C$5004,$C$27:$D$5004,2,0)</f>
        <v>#N/A</v>
      </c>
      <c r="E4932" s="99"/>
      <c r="F4932" s="60" t="e">
        <f>VLOOKUP($E4932:$E$5004,'PLANO DE APLICAÇÃO'!$A$5:$B$1002,2,0)</f>
        <v>#N/A</v>
      </c>
      <c r="G4932" s="28"/>
      <c r="H4932" s="29" t="str">
        <f>IF(G4932=1,'ANEXO RP14'!$A$51,(IF(G4932=2,'ANEXO RP14'!$A$52,(IF(G4932=3,'ANEXO RP14'!$A$53,(IF(G4932=4,'ANEXO RP14'!$A$54,(IF(G4932=5,'ANEXO RP14'!$A$55,(IF(G4932=6,'ANEXO RP14'!$A$56,(IF(G4932=7,'ANEXO RP14'!$A$57,(IF(G4932=8,'ANEXO RP14'!$A$58,(IF(G4932=9,'ANEXO RP14'!$A$59,(IF(G4932=10,'ANEXO RP14'!$A$60,(IF(G4932=11,'ANEXO RP14'!$A$61,(IF(G4932=12,'ANEXO RP14'!$A$62,(IF(G4932=13,'ANEXO RP14'!$A$63,(IF(G4932=14,'ANEXO RP14'!$A$64,(IF(G4932=15,'ANEXO RP14'!$A$65,(IF(G4932=16,'ANEXO RP14'!$A$66," ")))))))))))))))))))))))))))))))</f>
        <v xml:space="preserve"> </v>
      </c>
      <c r="I4932" s="106"/>
      <c r="J4932" s="114"/>
      <c r="K4932" s="91"/>
    </row>
    <row r="4933" spans="1:11" s="30" customFormat="1" ht="41.25" customHeight="1" thickBot="1" x14ac:dyDescent="0.3">
      <c r="A4933" s="113"/>
      <c r="B4933" s="93"/>
      <c r="C4933" s="55"/>
      <c r="D4933" s="94" t="e">
        <f>VLOOKUP($C4932:$C$5004,$C$27:$D$5004,2,0)</f>
        <v>#N/A</v>
      </c>
      <c r="E4933" s="99"/>
      <c r="F4933" s="60" t="e">
        <f>VLOOKUP($E4933:$E$5004,'PLANO DE APLICAÇÃO'!$A$5:$B$1002,2,0)</f>
        <v>#N/A</v>
      </c>
      <c r="G4933" s="28"/>
      <c r="H4933" s="29" t="str">
        <f>IF(G4933=1,'ANEXO RP14'!$A$51,(IF(G4933=2,'ANEXO RP14'!$A$52,(IF(G4933=3,'ANEXO RP14'!$A$53,(IF(G4933=4,'ANEXO RP14'!$A$54,(IF(G4933=5,'ANEXO RP14'!$A$55,(IF(G4933=6,'ANEXO RP14'!$A$56,(IF(G4933=7,'ANEXO RP14'!$A$57,(IF(G4933=8,'ANEXO RP14'!$A$58,(IF(G4933=9,'ANEXO RP14'!$A$59,(IF(G4933=10,'ANEXO RP14'!$A$60,(IF(G4933=11,'ANEXO RP14'!$A$61,(IF(G4933=12,'ANEXO RP14'!$A$62,(IF(G4933=13,'ANEXO RP14'!$A$63,(IF(G4933=14,'ANEXO RP14'!$A$64,(IF(G4933=15,'ANEXO RP14'!$A$65,(IF(G4933=16,'ANEXO RP14'!$A$66," ")))))))))))))))))))))))))))))))</f>
        <v xml:space="preserve"> </v>
      </c>
      <c r="I4933" s="106"/>
      <c r="J4933" s="114"/>
      <c r="K4933" s="91"/>
    </row>
    <row r="4934" spans="1:11" s="30" customFormat="1" ht="41.25" customHeight="1" thickBot="1" x14ac:dyDescent="0.3">
      <c r="A4934" s="113"/>
      <c r="B4934" s="93"/>
      <c r="C4934" s="55"/>
      <c r="D4934" s="94" t="e">
        <f>VLOOKUP($C4933:$C$5004,$C$27:$D$5004,2,0)</f>
        <v>#N/A</v>
      </c>
      <c r="E4934" s="99"/>
      <c r="F4934" s="60" t="e">
        <f>VLOOKUP($E4934:$E$5004,'PLANO DE APLICAÇÃO'!$A$5:$B$1002,2,0)</f>
        <v>#N/A</v>
      </c>
      <c r="G4934" s="28"/>
      <c r="H4934" s="29" t="str">
        <f>IF(G4934=1,'ANEXO RP14'!$A$51,(IF(G4934=2,'ANEXO RP14'!$A$52,(IF(G4934=3,'ANEXO RP14'!$A$53,(IF(G4934=4,'ANEXO RP14'!$A$54,(IF(G4934=5,'ANEXO RP14'!$A$55,(IF(G4934=6,'ANEXO RP14'!$A$56,(IF(G4934=7,'ANEXO RP14'!$A$57,(IF(G4934=8,'ANEXO RP14'!$A$58,(IF(G4934=9,'ANEXO RP14'!$A$59,(IF(G4934=10,'ANEXO RP14'!$A$60,(IF(G4934=11,'ANEXO RP14'!$A$61,(IF(G4934=12,'ANEXO RP14'!$A$62,(IF(G4934=13,'ANEXO RP14'!$A$63,(IF(G4934=14,'ANEXO RP14'!$A$64,(IF(G4934=15,'ANEXO RP14'!$A$65,(IF(G4934=16,'ANEXO RP14'!$A$66," ")))))))))))))))))))))))))))))))</f>
        <v xml:space="preserve"> </v>
      </c>
      <c r="I4934" s="106"/>
      <c r="J4934" s="114"/>
      <c r="K4934" s="91"/>
    </row>
    <row r="4935" spans="1:11" s="30" customFormat="1" ht="41.25" customHeight="1" thickBot="1" x14ac:dyDescent="0.3">
      <c r="A4935" s="113"/>
      <c r="B4935" s="93"/>
      <c r="C4935" s="55"/>
      <c r="D4935" s="94" t="e">
        <f>VLOOKUP($C4934:$C$5004,$C$27:$D$5004,2,0)</f>
        <v>#N/A</v>
      </c>
      <c r="E4935" s="99"/>
      <c r="F4935" s="60" t="e">
        <f>VLOOKUP($E4935:$E$5004,'PLANO DE APLICAÇÃO'!$A$5:$B$1002,2,0)</f>
        <v>#N/A</v>
      </c>
      <c r="G4935" s="28"/>
      <c r="H4935" s="29" t="str">
        <f>IF(G4935=1,'ANEXO RP14'!$A$51,(IF(G4935=2,'ANEXO RP14'!$A$52,(IF(G4935=3,'ANEXO RP14'!$A$53,(IF(G4935=4,'ANEXO RP14'!$A$54,(IF(G4935=5,'ANEXO RP14'!$A$55,(IF(G4935=6,'ANEXO RP14'!$A$56,(IF(G4935=7,'ANEXO RP14'!$A$57,(IF(G4935=8,'ANEXO RP14'!$A$58,(IF(G4935=9,'ANEXO RP14'!$A$59,(IF(G4935=10,'ANEXO RP14'!$A$60,(IF(G4935=11,'ANEXO RP14'!$A$61,(IF(G4935=12,'ANEXO RP14'!$A$62,(IF(G4935=13,'ANEXO RP14'!$A$63,(IF(G4935=14,'ANEXO RP14'!$A$64,(IF(G4935=15,'ANEXO RP14'!$A$65,(IF(G4935=16,'ANEXO RP14'!$A$66," ")))))))))))))))))))))))))))))))</f>
        <v xml:space="preserve"> </v>
      </c>
      <c r="I4935" s="106"/>
      <c r="J4935" s="114"/>
      <c r="K4935" s="91"/>
    </row>
    <row r="4936" spans="1:11" s="30" customFormat="1" ht="41.25" customHeight="1" thickBot="1" x14ac:dyDescent="0.3">
      <c r="A4936" s="113"/>
      <c r="B4936" s="93"/>
      <c r="C4936" s="55"/>
      <c r="D4936" s="94" t="e">
        <f>VLOOKUP($C4935:$C$5004,$C$27:$D$5004,2,0)</f>
        <v>#N/A</v>
      </c>
      <c r="E4936" s="99"/>
      <c r="F4936" s="60" t="e">
        <f>VLOOKUP($E4936:$E$5004,'PLANO DE APLICAÇÃO'!$A$5:$B$1002,2,0)</f>
        <v>#N/A</v>
      </c>
      <c r="G4936" s="28"/>
      <c r="H4936" s="29" t="str">
        <f>IF(G4936=1,'ANEXO RP14'!$A$51,(IF(G4936=2,'ANEXO RP14'!$A$52,(IF(G4936=3,'ANEXO RP14'!$A$53,(IF(G4936=4,'ANEXO RP14'!$A$54,(IF(G4936=5,'ANEXO RP14'!$A$55,(IF(G4936=6,'ANEXO RP14'!$A$56,(IF(G4936=7,'ANEXO RP14'!$A$57,(IF(G4936=8,'ANEXO RP14'!$A$58,(IF(G4936=9,'ANEXO RP14'!$A$59,(IF(G4936=10,'ANEXO RP14'!$A$60,(IF(G4936=11,'ANEXO RP14'!$A$61,(IF(G4936=12,'ANEXO RP14'!$A$62,(IF(G4936=13,'ANEXO RP14'!$A$63,(IF(G4936=14,'ANEXO RP14'!$A$64,(IF(G4936=15,'ANEXO RP14'!$A$65,(IF(G4936=16,'ANEXO RP14'!$A$66," ")))))))))))))))))))))))))))))))</f>
        <v xml:space="preserve"> </v>
      </c>
      <c r="I4936" s="106"/>
      <c r="J4936" s="114"/>
      <c r="K4936" s="91"/>
    </row>
    <row r="4937" spans="1:11" s="30" customFormat="1" ht="41.25" customHeight="1" thickBot="1" x14ac:dyDescent="0.3">
      <c r="A4937" s="113"/>
      <c r="B4937" s="93"/>
      <c r="C4937" s="55"/>
      <c r="D4937" s="94" t="e">
        <f>VLOOKUP($C4936:$C$5004,$C$27:$D$5004,2,0)</f>
        <v>#N/A</v>
      </c>
      <c r="E4937" s="99"/>
      <c r="F4937" s="60" t="e">
        <f>VLOOKUP($E4937:$E$5004,'PLANO DE APLICAÇÃO'!$A$5:$B$1002,2,0)</f>
        <v>#N/A</v>
      </c>
      <c r="G4937" s="28"/>
      <c r="H4937" s="29" t="str">
        <f>IF(G4937=1,'ANEXO RP14'!$A$51,(IF(G4937=2,'ANEXO RP14'!$A$52,(IF(G4937=3,'ANEXO RP14'!$A$53,(IF(G4937=4,'ANEXO RP14'!$A$54,(IF(G4937=5,'ANEXO RP14'!$A$55,(IF(G4937=6,'ANEXO RP14'!$A$56,(IF(G4937=7,'ANEXO RP14'!$A$57,(IF(G4937=8,'ANEXO RP14'!$A$58,(IF(G4937=9,'ANEXO RP14'!$A$59,(IF(G4937=10,'ANEXO RP14'!$A$60,(IF(G4937=11,'ANEXO RP14'!$A$61,(IF(G4937=12,'ANEXO RP14'!$A$62,(IF(G4937=13,'ANEXO RP14'!$A$63,(IF(G4937=14,'ANEXO RP14'!$A$64,(IF(G4937=15,'ANEXO RP14'!$A$65,(IF(G4937=16,'ANEXO RP14'!$A$66," ")))))))))))))))))))))))))))))))</f>
        <v xml:space="preserve"> </v>
      </c>
      <c r="I4937" s="106"/>
      <c r="J4937" s="114"/>
      <c r="K4937" s="91"/>
    </row>
    <row r="4938" spans="1:11" s="30" customFormat="1" ht="41.25" customHeight="1" thickBot="1" x14ac:dyDescent="0.3">
      <c r="A4938" s="113"/>
      <c r="B4938" s="93"/>
      <c r="C4938" s="55"/>
      <c r="D4938" s="94" t="e">
        <f>VLOOKUP($C4937:$C$5004,$C$27:$D$5004,2,0)</f>
        <v>#N/A</v>
      </c>
      <c r="E4938" s="99"/>
      <c r="F4938" s="60" t="e">
        <f>VLOOKUP($E4938:$E$5004,'PLANO DE APLICAÇÃO'!$A$5:$B$1002,2,0)</f>
        <v>#N/A</v>
      </c>
      <c r="G4938" s="28"/>
      <c r="H4938" s="29" t="str">
        <f>IF(G4938=1,'ANEXO RP14'!$A$51,(IF(G4938=2,'ANEXO RP14'!$A$52,(IF(G4938=3,'ANEXO RP14'!$A$53,(IF(G4938=4,'ANEXO RP14'!$A$54,(IF(G4938=5,'ANEXO RP14'!$A$55,(IF(G4938=6,'ANEXO RP14'!$A$56,(IF(G4938=7,'ANEXO RP14'!$A$57,(IF(G4938=8,'ANEXO RP14'!$A$58,(IF(G4938=9,'ANEXO RP14'!$A$59,(IF(G4938=10,'ANEXO RP14'!$A$60,(IF(G4938=11,'ANEXO RP14'!$A$61,(IF(G4938=12,'ANEXO RP14'!$A$62,(IF(G4938=13,'ANEXO RP14'!$A$63,(IF(G4938=14,'ANEXO RP14'!$A$64,(IF(G4938=15,'ANEXO RP14'!$A$65,(IF(G4938=16,'ANEXO RP14'!$A$66," ")))))))))))))))))))))))))))))))</f>
        <v xml:space="preserve"> </v>
      </c>
      <c r="I4938" s="106"/>
      <c r="J4938" s="114"/>
      <c r="K4938" s="91"/>
    </row>
    <row r="4939" spans="1:11" s="30" customFormat="1" ht="41.25" customHeight="1" thickBot="1" x14ac:dyDescent="0.3">
      <c r="A4939" s="113"/>
      <c r="B4939" s="93"/>
      <c r="C4939" s="55"/>
      <c r="D4939" s="94" t="e">
        <f>VLOOKUP($C4938:$C$5004,$C$27:$D$5004,2,0)</f>
        <v>#N/A</v>
      </c>
      <c r="E4939" s="99"/>
      <c r="F4939" s="60" t="e">
        <f>VLOOKUP($E4939:$E$5004,'PLANO DE APLICAÇÃO'!$A$5:$B$1002,2,0)</f>
        <v>#N/A</v>
      </c>
      <c r="G4939" s="28"/>
      <c r="H4939" s="29" t="str">
        <f>IF(G4939=1,'ANEXO RP14'!$A$51,(IF(G4939=2,'ANEXO RP14'!$A$52,(IF(G4939=3,'ANEXO RP14'!$A$53,(IF(G4939=4,'ANEXO RP14'!$A$54,(IF(G4939=5,'ANEXO RP14'!$A$55,(IF(G4939=6,'ANEXO RP14'!$A$56,(IF(G4939=7,'ANEXO RP14'!$A$57,(IF(G4939=8,'ANEXO RP14'!$A$58,(IF(G4939=9,'ANEXO RP14'!$A$59,(IF(G4939=10,'ANEXO RP14'!$A$60,(IF(G4939=11,'ANEXO RP14'!$A$61,(IF(G4939=12,'ANEXO RP14'!$A$62,(IF(G4939=13,'ANEXO RP14'!$A$63,(IF(G4939=14,'ANEXO RP14'!$A$64,(IF(G4939=15,'ANEXO RP14'!$A$65,(IF(G4939=16,'ANEXO RP14'!$A$66," ")))))))))))))))))))))))))))))))</f>
        <v xml:space="preserve"> </v>
      </c>
      <c r="I4939" s="106"/>
      <c r="J4939" s="114"/>
      <c r="K4939" s="91"/>
    </row>
    <row r="4940" spans="1:11" s="30" customFormat="1" ht="41.25" customHeight="1" thickBot="1" x14ac:dyDescent="0.3">
      <c r="A4940" s="113"/>
      <c r="B4940" s="93"/>
      <c r="C4940" s="55"/>
      <c r="D4940" s="94" t="e">
        <f>VLOOKUP($C4939:$C$5004,$C$27:$D$5004,2,0)</f>
        <v>#N/A</v>
      </c>
      <c r="E4940" s="99"/>
      <c r="F4940" s="60" t="e">
        <f>VLOOKUP($E4940:$E$5004,'PLANO DE APLICAÇÃO'!$A$5:$B$1002,2,0)</f>
        <v>#N/A</v>
      </c>
      <c r="G4940" s="28"/>
      <c r="H4940" s="29" t="str">
        <f>IF(G4940=1,'ANEXO RP14'!$A$51,(IF(G4940=2,'ANEXO RP14'!$A$52,(IF(G4940=3,'ANEXO RP14'!$A$53,(IF(G4940=4,'ANEXO RP14'!$A$54,(IF(G4940=5,'ANEXO RP14'!$A$55,(IF(G4940=6,'ANEXO RP14'!$A$56,(IF(G4940=7,'ANEXO RP14'!$A$57,(IF(G4940=8,'ANEXO RP14'!$A$58,(IF(G4940=9,'ANEXO RP14'!$A$59,(IF(G4940=10,'ANEXO RP14'!$A$60,(IF(G4940=11,'ANEXO RP14'!$A$61,(IF(G4940=12,'ANEXO RP14'!$A$62,(IF(G4940=13,'ANEXO RP14'!$A$63,(IF(G4940=14,'ANEXO RP14'!$A$64,(IF(G4940=15,'ANEXO RP14'!$A$65,(IF(G4940=16,'ANEXO RP14'!$A$66," ")))))))))))))))))))))))))))))))</f>
        <v xml:space="preserve"> </v>
      </c>
      <c r="I4940" s="106"/>
      <c r="J4940" s="114"/>
      <c r="K4940" s="91"/>
    </row>
    <row r="4941" spans="1:11" s="30" customFormat="1" ht="41.25" customHeight="1" thickBot="1" x14ac:dyDescent="0.3">
      <c r="A4941" s="113"/>
      <c r="B4941" s="93"/>
      <c r="C4941" s="55"/>
      <c r="D4941" s="94" t="e">
        <f>VLOOKUP($C4940:$C$5004,$C$27:$D$5004,2,0)</f>
        <v>#N/A</v>
      </c>
      <c r="E4941" s="99"/>
      <c r="F4941" s="60" t="e">
        <f>VLOOKUP($E4941:$E$5004,'PLANO DE APLICAÇÃO'!$A$5:$B$1002,2,0)</f>
        <v>#N/A</v>
      </c>
      <c r="G4941" s="28"/>
      <c r="H4941" s="29" t="str">
        <f>IF(G4941=1,'ANEXO RP14'!$A$51,(IF(G4941=2,'ANEXO RP14'!$A$52,(IF(G4941=3,'ANEXO RP14'!$A$53,(IF(G4941=4,'ANEXO RP14'!$A$54,(IF(G4941=5,'ANEXO RP14'!$A$55,(IF(G4941=6,'ANEXO RP14'!$A$56,(IF(G4941=7,'ANEXO RP14'!$A$57,(IF(G4941=8,'ANEXO RP14'!$A$58,(IF(G4941=9,'ANEXO RP14'!$A$59,(IF(G4941=10,'ANEXO RP14'!$A$60,(IF(G4941=11,'ANEXO RP14'!$A$61,(IF(G4941=12,'ANEXO RP14'!$A$62,(IF(G4941=13,'ANEXO RP14'!$A$63,(IF(G4941=14,'ANEXO RP14'!$A$64,(IF(G4941=15,'ANEXO RP14'!$A$65,(IF(G4941=16,'ANEXO RP14'!$A$66," ")))))))))))))))))))))))))))))))</f>
        <v xml:space="preserve"> </v>
      </c>
      <c r="I4941" s="106"/>
      <c r="J4941" s="114"/>
      <c r="K4941" s="91"/>
    </row>
    <row r="4942" spans="1:11" s="30" customFormat="1" ht="41.25" customHeight="1" thickBot="1" x14ac:dyDescent="0.3">
      <c r="A4942" s="113"/>
      <c r="B4942" s="93"/>
      <c r="C4942" s="55"/>
      <c r="D4942" s="94" t="e">
        <f>VLOOKUP($C4941:$C$5004,$C$27:$D$5004,2,0)</f>
        <v>#N/A</v>
      </c>
      <c r="E4942" s="99"/>
      <c r="F4942" s="60" t="e">
        <f>VLOOKUP($E4942:$E$5004,'PLANO DE APLICAÇÃO'!$A$5:$B$1002,2,0)</f>
        <v>#N/A</v>
      </c>
      <c r="G4942" s="28"/>
      <c r="H4942" s="29" t="str">
        <f>IF(G4942=1,'ANEXO RP14'!$A$51,(IF(G4942=2,'ANEXO RP14'!$A$52,(IF(G4942=3,'ANEXO RP14'!$A$53,(IF(G4942=4,'ANEXO RP14'!$A$54,(IF(G4942=5,'ANEXO RP14'!$A$55,(IF(G4942=6,'ANEXO RP14'!$A$56,(IF(G4942=7,'ANEXO RP14'!$A$57,(IF(G4942=8,'ANEXO RP14'!$A$58,(IF(G4942=9,'ANEXO RP14'!$A$59,(IF(G4942=10,'ANEXO RP14'!$A$60,(IF(G4942=11,'ANEXO RP14'!$A$61,(IF(G4942=12,'ANEXO RP14'!$A$62,(IF(G4942=13,'ANEXO RP14'!$A$63,(IF(G4942=14,'ANEXO RP14'!$A$64,(IF(G4942=15,'ANEXO RP14'!$A$65,(IF(G4942=16,'ANEXO RP14'!$A$66," ")))))))))))))))))))))))))))))))</f>
        <v xml:space="preserve"> </v>
      </c>
      <c r="I4942" s="106"/>
      <c r="J4942" s="114"/>
      <c r="K4942" s="91"/>
    </row>
    <row r="4943" spans="1:11" s="30" customFormat="1" ht="41.25" customHeight="1" thickBot="1" x14ac:dyDescent="0.3">
      <c r="A4943" s="113"/>
      <c r="B4943" s="93"/>
      <c r="C4943" s="55"/>
      <c r="D4943" s="94" t="e">
        <f>VLOOKUP($C4942:$C$5004,$C$27:$D$5004,2,0)</f>
        <v>#N/A</v>
      </c>
      <c r="E4943" s="99"/>
      <c r="F4943" s="60" t="e">
        <f>VLOOKUP($E4943:$E$5004,'PLANO DE APLICAÇÃO'!$A$5:$B$1002,2,0)</f>
        <v>#N/A</v>
      </c>
      <c r="G4943" s="28"/>
      <c r="H4943" s="29" t="str">
        <f>IF(G4943=1,'ANEXO RP14'!$A$51,(IF(G4943=2,'ANEXO RP14'!$A$52,(IF(G4943=3,'ANEXO RP14'!$A$53,(IF(G4943=4,'ANEXO RP14'!$A$54,(IF(G4943=5,'ANEXO RP14'!$A$55,(IF(G4943=6,'ANEXO RP14'!$A$56,(IF(G4943=7,'ANEXO RP14'!$A$57,(IF(G4943=8,'ANEXO RP14'!$A$58,(IF(G4943=9,'ANEXO RP14'!$A$59,(IF(G4943=10,'ANEXO RP14'!$A$60,(IF(G4943=11,'ANEXO RP14'!$A$61,(IF(G4943=12,'ANEXO RP14'!$A$62,(IF(G4943=13,'ANEXO RP14'!$A$63,(IF(G4943=14,'ANEXO RP14'!$A$64,(IF(G4943=15,'ANEXO RP14'!$A$65,(IF(G4943=16,'ANEXO RP14'!$A$66," ")))))))))))))))))))))))))))))))</f>
        <v xml:space="preserve"> </v>
      </c>
      <c r="I4943" s="106"/>
      <c r="J4943" s="114"/>
      <c r="K4943" s="91"/>
    </row>
    <row r="4944" spans="1:11" s="30" customFormat="1" ht="41.25" customHeight="1" thickBot="1" x14ac:dyDescent="0.3">
      <c r="A4944" s="113"/>
      <c r="B4944" s="93"/>
      <c r="C4944" s="55"/>
      <c r="D4944" s="94" t="e">
        <f>VLOOKUP($C4943:$C$5004,$C$27:$D$5004,2,0)</f>
        <v>#N/A</v>
      </c>
      <c r="E4944" s="99"/>
      <c r="F4944" s="60" t="e">
        <f>VLOOKUP($E4944:$E$5004,'PLANO DE APLICAÇÃO'!$A$5:$B$1002,2,0)</f>
        <v>#N/A</v>
      </c>
      <c r="G4944" s="28"/>
      <c r="H4944" s="29" t="str">
        <f>IF(G4944=1,'ANEXO RP14'!$A$51,(IF(G4944=2,'ANEXO RP14'!$A$52,(IF(G4944=3,'ANEXO RP14'!$A$53,(IF(G4944=4,'ANEXO RP14'!$A$54,(IF(G4944=5,'ANEXO RP14'!$A$55,(IF(G4944=6,'ANEXO RP14'!$A$56,(IF(G4944=7,'ANEXO RP14'!$A$57,(IF(G4944=8,'ANEXO RP14'!$A$58,(IF(G4944=9,'ANEXO RP14'!$A$59,(IF(G4944=10,'ANEXO RP14'!$A$60,(IF(G4944=11,'ANEXO RP14'!$A$61,(IF(G4944=12,'ANEXO RP14'!$A$62,(IF(G4944=13,'ANEXO RP14'!$A$63,(IF(G4944=14,'ANEXO RP14'!$A$64,(IF(G4944=15,'ANEXO RP14'!$A$65,(IF(G4944=16,'ANEXO RP14'!$A$66," ")))))))))))))))))))))))))))))))</f>
        <v xml:space="preserve"> </v>
      </c>
      <c r="I4944" s="106"/>
      <c r="J4944" s="114"/>
      <c r="K4944" s="91"/>
    </row>
    <row r="4945" spans="1:11" s="30" customFormat="1" ht="41.25" customHeight="1" thickBot="1" x14ac:dyDescent="0.3">
      <c r="A4945" s="113"/>
      <c r="B4945" s="93"/>
      <c r="C4945" s="55"/>
      <c r="D4945" s="94" t="e">
        <f>VLOOKUP($C4944:$C$5004,$C$27:$D$5004,2,0)</f>
        <v>#N/A</v>
      </c>
      <c r="E4945" s="99"/>
      <c r="F4945" s="60" t="e">
        <f>VLOOKUP($E4945:$E$5004,'PLANO DE APLICAÇÃO'!$A$5:$B$1002,2,0)</f>
        <v>#N/A</v>
      </c>
      <c r="G4945" s="28"/>
      <c r="H4945" s="29" t="str">
        <f>IF(G4945=1,'ANEXO RP14'!$A$51,(IF(G4945=2,'ANEXO RP14'!$A$52,(IF(G4945=3,'ANEXO RP14'!$A$53,(IF(G4945=4,'ANEXO RP14'!$A$54,(IF(G4945=5,'ANEXO RP14'!$A$55,(IF(G4945=6,'ANEXO RP14'!$A$56,(IF(G4945=7,'ANEXO RP14'!$A$57,(IF(G4945=8,'ANEXO RP14'!$A$58,(IF(G4945=9,'ANEXO RP14'!$A$59,(IF(G4945=10,'ANEXO RP14'!$A$60,(IF(G4945=11,'ANEXO RP14'!$A$61,(IF(G4945=12,'ANEXO RP14'!$A$62,(IF(G4945=13,'ANEXO RP14'!$A$63,(IF(G4945=14,'ANEXO RP14'!$A$64,(IF(G4945=15,'ANEXO RP14'!$A$65,(IF(G4945=16,'ANEXO RP14'!$A$66," ")))))))))))))))))))))))))))))))</f>
        <v xml:space="preserve"> </v>
      </c>
      <c r="I4945" s="106"/>
      <c r="J4945" s="114"/>
      <c r="K4945" s="91"/>
    </row>
    <row r="4946" spans="1:11" s="30" customFormat="1" ht="41.25" customHeight="1" thickBot="1" x14ac:dyDescent="0.3">
      <c r="A4946" s="113"/>
      <c r="B4946" s="93"/>
      <c r="C4946" s="55"/>
      <c r="D4946" s="94" t="e">
        <f>VLOOKUP($C4945:$C$5004,$C$27:$D$5004,2,0)</f>
        <v>#N/A</v>
      </c>
      <c r="E4946" s="99"/>
      <c r="F4946" s="60" t="e">
        <f>VLOOKUP($E4946:$E$5004,'PLANO DE APLICAÇÃO'!$A$5:$B$1002,2,0)</f>
        <v>#N/A</v>
      </c>
      <c r="G4946" s="28"/>
      <c r="H4946" s="29" t="str">
        <f>IF(G4946=1,'ANEXO RP14'!$A$51,(IF(G4946=2,'ANEXO RP14'!$A$52,(IF(G4946=3,'ANEXO RP14'!$A$53,(IF(G4946=4,'ANEXO RP14'!$A$54,(IF(G4946=5,'ANEXO RP14'!$A$55,(IF(G4946=6,'ANEXO RP14'!$A$56,(IF(G4946=7,'ANEXO RP14'!$A$57,(IF(G4946=8,'ANEXO RP14'!$A$58,(IF(G4946=9,'ANEXO RP14'!$A$59,(IF(G4946=10,'ANEXO RP14'!$A$60,(IF(G4946=11,'ANEXO RP14'!$A$61,(IF(G4946=12,'ANEXO RP14'!$A$62,(IF(G4946=13,'ANEXO RP14'!$A$63,(IF(G4946=14,'ANEXO RP14'!$A$64,(IF(G4946=15,'ANEXO RP14'!$A$65,(IF(G4946=16,'ANEXO RP14'!$A$66," ")))))))))))))))))))))))))))))))</f>
        <v xml:space="preserve"> </v>
      </c>
      <c r="I4946" s="106"/>
      <c r="J4946" s="114"/>
      <c r="K4946" s="91"/>
    </row>
    <row r="4947" spans="1:11" s="30" customFormat="1" ht="41.25" customHeight="1" thickBot="1" x14ac:dyDescent="0.3">
      <c r="A4947" s="113"/>
      <c r="B4947" s="93"/>
      <c r="C4947" s="55"/>
      <c r="D4947" s="94" t="e">
        <f>VLOOKUP($C4946:$C$5004,$C$27:$D$5004,2,0)</f>
        <v>#N/A</v>
      </c>
      <c r="E4947" s="99"/>
      <c r="F4947" s="60" t="e">
        <f>VLOOKUP($E4947:$E$5004,'PLANO DE APLICAÇÃO'!$A$5:$B$1002,2,0)</f>
        <v>#N/A</v>
      </c>
      <c r="G4947" s="28"/>
      <c r="H4947" s="29" t="str">
        <f>IF(G4947=1,'ANEXO RP14'!$A$51,(IF(G4947=2,'ANEXO RP14'!$A$52,(IF(G4947=3,'ANEXO RP14'!$A$53,(IF(G4947=4,'ANEXO RP14'!$A$54,(IF(G4947=5,'ANEXO RP14'!$A$55,(IF(G4947=6,'ANEXO RP14'!$A$56,(IF(G4947=7,'ANEXO RP14'!$A$57,(IF(G4947=8,'ANEXO RP14'!$A$58,(IF(G4947=9,'ANEXO RP14'!$A$59,(IF(G4947=10,'ANEXO RP14'!$A$60,(IF(G4947=11,'ANEXO RP14'!$A$61,(IF(G4947=12,'ANEXO RP14'!$A$62,(IF(G4947=13,'ANEXO RP14'!$A$63,(IF(G4947=14,'ANEXO RP14'!$A$64,(IF(G4947=15,'ANEXO RP14'!$A$65,(IF(G4947=16,'ANEXO RP14'!$A$66," ")))))))))))))))))))))))))))))))</f>
        <v xml:space="preserve"> </v>
      </c>
      <c r="I4947" s="106"/>
      <c r="J4947" s="114"/>
      <c r="K4947" s="91"/>
    </row>
    <row r="4948" spans="1:11" s="30" customFormat="1" ht="41.25" customHeight="1" thickBot="1" x14ac:dyDescent="0.3">
      <c r="A4948" s="113"/>
      <c r="B4948" s="93"/>
      <c r="C4948" s="55"/>
      <c r="D4948" s="94" t="e">
        <f>VLOOKUP($C4947:$C$5004,$C$27:$D$5004,2,0)</f>
        <v>#N/A</v>
      </c>
      <c r="E4948" s="99"/>
      <c r="F4948" s="60" t="e">
        <f>VLOOKUP($E4948:$E$5004,'PLANO DE APLICAÇÃO'!$A$5:$B$1002,2,0)</f>
        <v>#N/A</v>
      </c>
      <c r="G4948" s="28"/>
      <c r="H4948" s="29" t="str">
        <f>IF(G4948=1,'ANEXO RP14'!$A$51,(IF(G4948=2,'ANEXO RP14'!$A$52,(IF(G4948=3,'ANEXO RP14'!$A$53,(IF(G4948=4,'ANEXO RP14'!$A$54,(IF(G4948=5,'ANEXO RP14'!$A$55,(IF(G4948=6,'ANEXO RP14'!$A$56,(IF(G4948=7,'ANEXO RP14'!$A$57,(IF(G4948=8,'ANEXO RP14'!$A$58,(IF(G4948=9,'ANEXO RP14'!$A$59,(IF(G4948=10,'ANEXO RP14'!$A$60,(IF(G4948=11,'ANEXO RP14'!$A$61,(IF(G4948=12,'ANEXO RP14'!$A$62,(IF(G4948=13,'ANEXO RP14'!$A$63,(IF(G4948=14,'ANEXO RP14'!$A$64,(IF(G4948=15,'ANEXO RP14'!$A$65,(IF(G4948=16,'ANEXO RP14'!$A$66," ")))))))))))))))))))))))))))))))</f>
        <v xml:space="preserve"> </v>
      </c>
      <c r="I4948" s="106"/>
      <c r="J4948" s="114"/>
      <c r="K4948" s="91"/>
    </row>
    <row r="4949" spans="1:11" s="30" customFormat="1" ht="41.25" customHeight="1" thickBot="1" x14ac:dyDescent="0.3">
      <c r="A4949" s="113"/>
      <c r="B4949" s="93"/>
      <c r="C4949" s="55"/>
      <c r="D4949" s="94" t="e">
        <f>VLOOKUP($C4948:$C$5004,$C$27:$D$5004,2,0)</f>
        <v>#N/A</v>
      </c>
      <c r="E4949" s="99"/>
      <c r="F4949" s="60" t="e">
        <f>VLOOKUP($E4949:$E$5004,'PLANO DE APLICAÇÃO'!$A$5:$B$1002,2,0)</f>
        <v>#N/A</v>
      </c>
      <c r="G4949" s="28"/>
      <c r="H4949" s="29" t="str">
        <f>IF(G4949=1,'ANEXO RP14'!$A$51,(IF(G4949=2,'ANEXO RP14'!$A$52,(IF(G4949=3,'ANEXO RP14'!$A$53,(IF(G4949=4,'ANEXO RP14'!$A$54,(IF(G4949=5,'ANEXO RP14'!$A$55,(IF(G4949=6,'ANEXO RP14'!$A$56,(IF(G4949=7,'ANEXO RP14'!$A$57,(IF(G4949=8,'ANEXO RP14'!$A$58,(IF(G4949=9,'ANEXO RP14'!$A$59,(IF(G4949=10,'ANEXO RP14'!$A$60,(IF(G4949=11,'ANEXO RP14'!$A$61,(IF(G4949=12,'ANEXO RP14'!$A$62,(IF(G4949=13,'ANEXO RP14'!$A$63,(IF(G4949=14,'ANEXO RP14'!$A$64,(IF(G4949=15,'ANEXO RP14'!$A$65,(IF(G4949=16,'ANEXO RP14'!$A$66," ")))))))))))))))))))))))))))))))</f>
        <v xml:space="preserve"> </v>
      </c>
      <c r="I4949" s="106"/>
      <c r="J4949" s="114"/>
      <c r="K4949" s="91"/>
    </row>
    <row r="4950" spans="1:11" s="30" customFormat="1" ht="41.25" customHeight="1" thickBot="1" x14ac:dyDescent="0.3">
      <c r="A4950" s="113"/>
      <c r="B4950" s="93"/>
      <c r="C4950" s="55"/>
      <c r="D4950" s="94" t="e">
        <f>VLOOKUP($C4949:$C$5004,$C$27:$D$5004,2,0)</f>
        <v>#N/A</v>
      </c>
      <c r="E4950" s="99"/>
      <c r="F4950" s="60" t="e">
        <f>VLOOKUP($E4950:$E$5004,'PLANO DE APLICAÇÃO'!$A$5:$B$1002,2,0)</f>
        <v>#N/A</v>
      </c>
      <c r="G4950" s="28"/>
      <c r="H4950" s="29" t="str">
        <f>IF(G4950=1,'ANEXO RP14'!$A$51,(IF(G4950=2,'ANEXO RP14'!$A$52,(IF(G4950=3,'ANEXO RP14'!$A$53,(IF(G4950=4,'ANEXO RP14'!$A$54,(IF(G4950=5,'ANEXO RP14'!$A$55,(IF(G4950=6,'ANEXO RP14'!$A$56,(IF(G4950=7,'ANEXO RP14'!$A$57,(IF(G4950=8,'ANEXO RP14'!$A$58,(IF(G4950=9,'ANEXO RP14'!$A$59,(IF(G4950=10,'ANEXO RP14'!$A$60,(IF(G4950=11,'ANEXO RP14'!$A$61,(IF(G4950=12,'ANEXO RP14'!$A$62,(IF(G4950=13,'ANEXO RP14'!$A$63,(IF(G4950=14,'ANEXO RP14'!$A$64,(IF(G4950=15,'ANEXO RP14'!$A$65,(IF(G4950=16,'ANEXO RP14'!$A$66," ")))))))))))))))))))))))))))))))</f>
        <v xml:space="preserve"> </v>
      </c>
      <c r="I4950" s="106"/>
      <c r="J4950" s="114"/>
      <c r="K4950" s="91"/>
    </row>
    <row r="4951" spans="1:11" s="30" customFormat="1" ht="41.25" customHeight="1" thickBot="1" x14ac:dyDescent="0.3">
      <c r="A4951" s="113"/>
      <c r="B4951" s="93"/>
      <c r="C4951" s="55"/>
      <c r="D4951" s="94" t="e">
        <f>VLOOKUP($C4950:$C$5004,$C$27:$D$5004,2,0)</f>
        <v>#N/A</v>
      </c>
      <c r="E4951" s="99"/>
      <c r="F4951" s="60" t="e">
        <f>VLOOKUP($E4951:$E$5004,'PLANO DE APLICAÇÃO'!$A$5:$B$1002,2,0)</f>
        <v>#N/A</v>
      </c>
      <c r="G4951" s="28"/>
      <c r="H4951" s="29" t="str">
        <f>IF(G4951=1,'ANEXO RP14'!$A$51,(IF(G4951=2,'ANEXO RP14'!$A$52,(IF(G4951=3,'ANEXO RP14'!$A$53,(IF(G4951=4,'ANEXO RP14'!$A$54,(IF(G4951=5,'ANEXO RP14'!$A$55,(IF(G4951=6,'ANEXO RP14'!$A$56,(IF(G4951=7,'ANEXO RP14'!$A$57,(IF(G4951=8,'ANEXO RP14'!$A$58,(IF(G4951=9,'ANEXO RP14'!$A$59,(IF(G4951=10,'ANEXO RP14'!$A$60,(IF(G4951=11,'ANEXO RP14'!$A$61,(IF(G4951=12,'ANEXO RP14'!$A$62,(IF(G4951=13,'ANEXO RP14'!$A$63,(IF(G4951=14,'ANEXO RP14'!$A$64,(IF(G4951=15,'ANEXO RP14'!$A$65,(IF(G4951=16,'ANEXO RP14'!$A$66," ")))))))))))))))))))))))))))))))</f>
        <v xml:space="preserve"> </v>
      </c>
      <c r="I4951" s="106"/>
      <c r="J4951" s="114"/>
      <c r="K4951" s="91"/>
    </row>
    <row r="4952" spans="1:11" s="30" customFormat="1" ht="41.25" customHeight="1" thickBot="1" x14ac:dyDescent="0.3">
      <c r="A4952" s="113"/>
      <c r="B4952" s="93"/>
      <c r="C4952" s="55"/>
      <c r="D4952" s="94" t="e">
        <f>VLOOKUP($C4951:$C$5004,$C$27:$D$5004,2,0)</f>
        <v>#N/A</v>
      </c>
      <c r="E4952" s="99"/>
      <c r="F4952" s="60" t="e">
        <f>VLOOKUP($E4952:$E$5004,'PLANO DE APLICAÇÃO'!$A$5:$B$1002,2,0)</f>
        <v>#N/A</v>
      </c>
      <c r="G4952" s="28"/>
      <c r="H4952" s="29" t="str">
        <f>IF(G4952=1,'ANEXO RP14'!$A$51,(IF(G4952=2,'ANEXO RP14'!$A$52,(IF(G4952=3,'ANEXO RP14'!$A$53,(IF(G4952=4,'ANEXO RP14'!$A$54,(IF(G4952=5,'ANEXO RP14'!$A$55,(IF(G4952=6,'ANEXO RP14'!$A$56,(IF(G4952=7,'ANEXO RP14'!$A$57,(IF(G4952=8,'ANEXO RP14'!$A$58,(IF(G4952=9,'ANEXO RP14'!$A$59,(IF(G4952=10,'ANEXO RP14'!$A$60,(IF(G4952=11,'ANEXO RP14'!$A$61,(IF(G4952=12,'ANEXO RP14'!$A$62,(IF(G4952=13,'ANEXO RP14'!$A$63,(IF(G4952=14,'ANEXO RP14'!$A$64,(IF(G4952=15,'ANEXO RP14'!$A$65,(IF(G4952=16,'ANEXO RP14'!$A$66," ")))))))))))))))))))))))))))))))</f>
        <v xml:space="preserve"> </v>
      </c>
      <c r="I4952" s="106"/>
      <c r="J4952" s="114"/>
      <c r="K4952" s="91"/>
    </row>
    <row r="4953" spans="1:11" s="30" customFormat="1" ht="41.25" customHeight="1" thickBot="1" x14ac:dyDescent="0.3">
      <c r="A4953" s="113"/>
      <c r="B4953" s="93"/>
      <c r="C4953" s="55"/>
      <c r="D4953" s="94" t="e">
        <f>VLOOKUP($C4952:$C$5004,$C$27:$D$5004,2,0)</f>
        <v>#N/A</v>
      </c>
      <c r="E4953" s="99"/>
      <c r="F4953" s="60" t="e">
        <f>VLOOKUP($E4953:$E$5004,'PLANO DE APLICAÇÃO'!$A$5:$B$1002,2,0)</f>
        <v>#N/A</v>
      </c>
      <c r="G4953" s="28"/>
      <c r="H4953" s="29" t="str">
        <f>IF(G4953=1,'ANEXO RP14'!$A$51,(IF(G4953=2,'ANEXO RP14'!$A$52,(IF(G4953=3,'ANEXO RP14'!$A$53,(IF(G4953=4,'ANEXO RP14'!$A$54,(IF(G4953=5,'ANEXO RP14'!$A$55,(IF(G4953=6,'ANEXO RP14'!$A$56,(IF(G4953=7,'ANEXO RP14'!$A$57,(IF(G4953=8,'ANEXO RP14'!$A$58,(IF(G4953=9,'ANEXO RP14'!$A$59,(IF(G4953=10,'ANEXO RP14'!$A$60,(IF(G4953=11,'ANEXO RP14'!$A$61,(IF(G4953=12,'ANEXO RP14'!$A$62,(IF(G4953=13,'ANEXO RP14'!$A$63,(IF(G4953=14,'ANEXO RP14'!$A$64,(IF(G4953=15,'ANEXO RP14'!$A$65,(IF(G4953=16,'ANEXO RP14'!$A$66," ")))))))))))))))))))))))))))))))</f>
        <v xml:space="preserve"> </v>
      </c>
      <c r="I4953" s="106"/>
      <c r="J4953" s="114"/>
      <c r="K4953" s="91"/>
    </row>
    <row r="4954" spans="1:11" s="30" customFormat="1" ht="41.25" customHeight="1" thickBot="1" x14ac:dyDescent="0.3">
      <c r="A4954" s="113"/>
      <c r="B4954" s="93"/>
      <c r="C4954" s="55"/>
      <c r="D4954" s="94" t="e">
        <f>VLOOKUP($C4953:$C$5004,$C$27:$D$5004,2,0)</f>
        <v>#N/A</v>
      </c>
      <c r="E4954" s="99"/>
      <c r="F4954" s="60" t="e">
        <f>VLOOKUP($E4954:$E$5004,'PLANO DE APLICAÇÃO'!$A$5:$B$1002,2,0)</f>
        <v>#N/A</v>
      </c>
      <c r="G4954" s="28"/>
      <c r="H4954" s="29" t="str">
        <f>IF(G4954=1,'ANEXO RP14'!$A$51,(IF(G4954=2,'ANEXO RP14'!$A$52,(IF(G4954=3,'ANEXO RP14'!$A$53,(IF(G4954=4,'ANEXO RP14'!$A$54,(IF(G4954=5,'ANEXO RP14'!$A$55,(IF(G4954=6,'ANEXO RP14'!$A$56,(IF(G4954=7,'ANEXO RP14'!$A$57,(IF(G4954=8,'ANEXO RP14'!$A$58,(IF(G4954=9,'ANEXO RP14'!$A$59,(IF(G4954=10,'ANEXO RP14'!$A$60,(IF(G4954=11,'ANEXO RP14'!$A$61,(IF(G4954=12,'ANEXO RP14'!$A$62,(IF(G4954=13,'ANEXO RP14'!$A$63,(IF(G4954=14,'ANEXO RP14'!$A$64,(IF(G4954=15,'ANEXO RP14'!$A$65,(IF(G4954=16,'ANEXO RP14'!$A$66," ")))))))))))))))))))))))))))))))</f>
        <v xml:space="preserve"> </v>
      </c>
      <c r="I4954" s="106"/>
      <c r="J4954" s="114"/>
      <c r="K4954" s="91"/>
    </row>
    <row r="4955" spans="1:11" s="30" customFormat="1" ht="41.25" customHeight="1" thickBot="1" x14ac:dyDescent="0.3">
      <c r="A4955" s="113"/>
      <c r="B4955" s="93"/>
      <c r="C4955" s="55"/>
      <c r="D4955" s="94" t="e">
        <f>VLOOKUP($C4954:$C$5004,$C$27:$D$5004,2,0)</f>
        <v>#N/A</v>
      </c>
      <c r="E4955" s="99"/>
      <c r="F4955" s="60" t="e">
        <f>VLOOKUP($E4955:$E$5004,'PLANO DE APLICAÇÃO'!$A$5:$B$1002,2,0)</f>
        <v>#N/A</v>
      </c>
      <c r="G4955" s="28"/>
      <c r="H4955" s="29" t="str">
        <f>IF(G4955=1,'ANEXO RP14'!$A$51,(IF(G4955=2,'ANEXO RP14'!$A$52,(IF(G4955=3,'ANEXO RP14'!$A$53,(IF(G4955=4,'ANEXO RP14'!$A$54,(IF(G4955=5,'ANEXO RP14'!$A$55,(IF(G4955=6,'ANEXO RP14'!$A$56,(IF(G4955=7,'ANEXO RP14'!$A$57,(IF(G4955=8,'ANEXO RP14'!$A$58,(IF(G4955=9,'ANEXO RP14'!$A$59,(IF(G4955=10,'ANEXO RP14'!$A$60,(IF(G4955=11,'ANEXO RP14'!$A$61,(IF(G4955=12,'ANEXO RP14'!$A$62,(IF(G4955=13,'ANEXO RP14'!$A$63,(IF(G4955=14,'ANEXO RP14'!$A$64,(IF(G4955=15,'ANEXO RP14'!$A$65,(IF(G4955=16,'ANEXO RP14'!$A$66," ")))))))))))))))))))))))))))))))</f>
        <v xml:space="preserve"> </v>
      </c>
      <c r="I4955" s="106"/>
      <c r="J4955" s="114"/>
      <c r="K4955" s="91"/>
    </row>
    <row r="4956" spans="1:11" s="30" customFormat="1" ht="41.25" customHeight="1" thickBot="1" x14ac:dyDescent="0.3">
      <c r="A4956" s="113"/>
      <c r="B4956" s="93"/>
      <c r="C4956" s="55"/>
      <c r="D4956" s="94" t="e">
        <f>VLOOKUP($C4955:$C$5004,$C$27:$D$5004,2,0)</f>
        <v>#N/A</v>
      </c>
      <c r="E4956" s="99"/>
      <c r="F4956" s="60" t="e">
        <f>VLOOKUP($E4956:$E$5004,'PLANO DE APLICAÇÃO'!$A$5:$B$1002,2,0)</f>
        <v>#N/A</v>
      </c>
      <c r="G4956" s="28"/>
      <c r="H4956" s="29" t="str">
        <f>IF(G4956=1,'ANEXO RP14'!$A$51,(IF(G4956=2,'ANEXO RP14'!$A$52,(IF(G4956=3,'ANEXO RP14'!$A$53,(IF(G4956=4,'ANEXO RP14'!$A$54,(IF(G4956=5,'ANEXO RP14'!$A$55,(IF(G4956=6,'ANEXO RP14'!$A$56,(IF(G4956=7,'ANEXO RP14'!$A$57,(IF(G4956=8,'ANEXO RP14'!$A$58,(IF(G4956=9,'ANEXO RP14'!$A$59,(IF(G4956=10,'ANEXO RP14'!$A$60,(IF(G4956=11,'ANEXO RP14'!$A$61,(IF(G4956=12,'ANEXO RP14'!$A$62,(IF(G4956=13,'ANEXO RP14'!$A$63,(IF(G4956=14,'ANEXO RP14'!$A$64,(IF(G4956=15,'ANEXO RP14'!$A$65,(IF(G4956=16,'ANEXO RP14'!$A$66," ")))))))))))))))))))))))))))))))</f>
        <v xml:space="preserve"> </v>
      </c>
      <c r="I4956" s="106"/>
      <c r="J4956" s="114"/>
      <c r="K4956" s="91"/>
    </row>
    <row r="4957" spans="1:11" s="30" customFormat="1" ht="41.25" customHeight="1" thickBot="1" x14ac:dyDescent="0.3">
      <c r="A4957" s="113"/>
      <c r="B4957" s="93"/>
      <c r="C4957" s="55"/>
      <c r="D4957" s="94" t="e">
        <f>VLOOKUP($C4956:$C$5004,$C$27:$D$5004,2,0)</f>
        <v>#N/A</v>
      </c>
      <c r="E4957" s="99"/>
      <c r="F4957" s="60" t="e">
        <f>VLOOKUP($E4957:$E$5004,'PLANO DE APLICAÇÃO'!$A$5:$B$1002,2,0)</f>
        <v>#N/A</v>
      </c>
      <c r="G4957" s="28"/>
      <c r="H4957" s="29" t="str">
        <f>IF(G4957=1,'ANEXO RP14'!$A$51,(IF(G4957=2,'ANEXO RP14'!$A$52,(IF(G4957=3,'ANEXO RP14'!$A$53,(IF(G4957=4,'ANEXO RP14'!$A$54,(IF(G4957=5,'ANEXO RP14'!$A$55,(IF(G4957=6,'ANEXO RP14'!$A$56,(IF(G4957=7,'ANEXO RP14'!$A$57,(IF(G4957=8,'ANEXO RP14'!$A$58,(IF(G4957=9,'ANEXO RP14'!$A$59,(IF(G4957=10,'ANEXO RP14'!$A$60,(IF(G4957=11,'ANEXO RP14'!$A$61,(IF(G4957=12,'ANEXO RP14'!$A$62,(IF(G4957=13,'ANEXO RP14'!$A$63,(IF(G4957=14,'ANEXO RP14'!$A$64,(IF(G4957=15,'ANEXO RP14'!$A$65,(IF(G4957=16,'ANEXO RP14'!$A$66," ")))))))))))))))))))))))))))))))</f>
        <v xml:space="preserve"> </v>
      </c>
      <c r="I4957" s="106"/>
      <c r="J4957" s="114"/>
      <c r="K4957" s="91"/>
    </row>
    <row r="4958" spans="1:11" s="30" customFormat="1" ht="41.25" customHeight="1" thickBot="1" x14ac:dyDescent="0.3">
      <c r="A4958" s="113"/>
      <c r="B4958" s="93"/>
      <c r="C4958" s="55"/>
      <c r="D4958" s="94" t="e">
        <f>VLOOKUP($C4957:$C$5004,$C$27:$D$5004,2,0)</f>
        <v>#N/A</v>
      </c>
      <c r="E4958" s="99"/>
      <c r="F4958" s="60" t="e">
        <f>VLOOKUP($E4958:$E$5004,'PLANO DE APLICAÇÃO'!$A$5:$B$1002,2,0)</f>
        <v>#N/A</v>
      </c>
      <c r="G4958" s="28"/>
      <c r="H4958" s="29" t="str">
        <f>IF(G4958=1,'ANEXO RP14'!$A$51,(IF(G4958=2,'ANEXO RP14'!$A$52,(IF(G4958=3,'ANEXO RP14'!$A$53,(IF(G4958=4,'ANEXO RP14'!$A$54,(IF(G4958=5,'ANEXO RP14'!$A$55,(IF(G4958=6,'ANEXO RP14'!$A$56,(IF(G4958=7,'ANEXO RP14'!$A$57,(IF(G4958=8,'ANEXO RP14'!$A$58,(IF(G4958=9,'ANEXO RP14'!$A$59,(IF(G4958=10,'ANEXO RP14'!$A$60,(IF(G4958=11,'ANEXO RP14'!$A$61,(IF(G4958=12,'ANEXO RP14'!$A$62,(IF(G4958=13,'ANEXO RP14'!$A$63,(IF(G4958=14,'ANEXO RP14'!$A$64,(IF(G4958=15,'ANEXO RP14'!$A$65,(IF(G4958=16,'ANEXO RP14'!$A$66," ")))))))))))))))))))))))))))))))</f>
        <v xml:space="preserve"> </v>
      </c>
      <c r="I4958" s="106"/>
      <c r="J4958" s="114"/>
      <c r="K4958" s="91"/>
    </row>
    <row r="4959" spans="1:11" s="30" customFormat="1" ht="41.25" customHeight="1" thickBot="1" x14ac:dyDescent="0.3">
      <c r="A4959" s="113"/>
      <c r="B4959" s="93"/>
      <c r="C4959" s="55"/>
      <c r="D4959" s="94" t="e">
        <f>VLOOKUP($C4958:$C$5004,$C$27:$D$5004,2,0)</f>
        <v>#N/A</v>
      </c>
      <c r="E4959" s="99"/>
      <c r="F4959" s="60" t="e">
        <f>VLOOKUP($E4959:$E$5004,'PLANO DE APLICAÇÃO'!$A$5:$B$1002,2,0)</f>
        <v>#N/A</v>
      </c>
      <c r="G4959" s="28"/>
      <c r="H4959" s="29" t="str">
        <f>IF(G4959=1,'ANEXO RP14'!$A$51,(IF(G4959=2,'ANEXO RP14'!$A$52,(IF(G4959=3,'ANEXO RP14'!$A$53,(IF(G4959=4,'ANEXO RP14'!$A$54,(IF(G4959=5,'ANEXO RP14'!$A$55,(IF(G4959=6,'ANEXO RP14'!$A$56,(IF(G4959=7,'ANEXO RP14'!$A$57,(IF(G4959=8,'ANEXO RP14'!$A$58,(IF(G4959=9,'ANEXO RP14'!$A$59,(IF(G4959=10,'ANEXO RP14'!$A$60,(IF(G4959=11,'ANEXO RP14'!$A$61,(IF(G4959=12,'ANEXO RP14'!$A$62,(IF(G4959=13,'ANEXO RP14'!$A$63,(IF(G4959=14,'ANEXO RP14'!$A$64,(IF(G4959=15,'ANEXO RP14'!$A$65,(IF(G4959=16,'ANEXO RP14'!$A$66," ")))))))))))))))))))))))))))))))</f>
        <v xml:space="preserve"> </v>
      </c>
      <c r="I4959" s="106"/>
      <c r="J4959" s="114"/>
      <c r="K4959" s="91"/>
    </row>
    <row r="4960" spans="1:11" s="30" customFormat="1" ht="41.25" customHeight="1" thickBot="1" x14ac:dyDescent="0.3">
      <c r="A4960" s="113"/>
      <c r="B4960" s="93"/>
      <c r="C4960" s="55"/>
      <c r="D4960" s="94" t="e">
        <f>VLOOKUP($C4959:$C$5004,$C$27:$D$5004,2,0)</f>
        <v>#N/A</v>
      </c>
      <c r="E4960" s="99"/>
      <c r="F4960" s="60" t="e">
        <f>VLOOKUP($E4960:$E$5004,'PLANO DE APLICAÇÃO'!$A$5:$B$1002,2,0)</f>
        <v>#N/A</v>
      </c>
      <c r="G4960" s="28"/>
      <c r="H4960" s="29" t="str">
        <f>IF(G4960=1,'ANEXO RP14'!$A$51,(IF(G4960=2,'ANEXO RP14'!$A$52,(IF(G4960=3,'ANEXO RP14'!$A$53,(IF(G4960=4,'ANEXO RP14'!$A$54,(IF(G4960=5,'ANEXO RP14'!$A$55,(IF(G4960=6,'ANEXO RP14'!$A$56,(IF(G4960=7,'ANEXO RP14'!$A$57,(IF(G4960=8,'ANEXO RP14'!$A$58,(IF(G4960=9,'ANEXO RP14'!$A$59,(IF(G4960=10,'ANEXO RP14'!$A$60,(IF(G4960=11,'ANEXO RP14'!$A$61,(IF(G4960=12,'ANEXO RP14'!$A$62,(IF(G4960=13,'ANEXO RP14'!$A$63,(IF(G4960=14,'ANEXO RP14'!$A$64,(IF(G4960=15,'ANEXO RP14'!$A$65,(IF(G4960=16,'ANEXO RP14'!$A$66," ")))))))))))))))))))))))))))))))</f>
        <v xml:space="preserve"> </v>
      </c>
      <c r="I4960" s="106"/>
      <c r="J4960" s="114"/>
      <c r="K4960" s="91"/>
    </row>
    <row r="4961" spans="1:11" s="30" customFormat="1" ht="41.25" customHeight="1" thickBot="1" x14ac:dyDescent="0.3">
      <c r="A4961" s="113"/>
      <c r="B4961" s="93"/>
      <c r="C4961" s="55"/>
      <c r="D4961" s="94" t="e">
        <f>VLOOKUP($C4960:$C$5004,$C$27:$D$5004,2,0)</f>
        <v>#N/A</v>
      </c>
      <c r="E4961" s="99"/>
      <c r="F4961" s="60" t="e">
        <f>VLOOKUP($E4961:$E$5004,'PLANO DE APLICAÇÃO'!$A$5:$B$1002,2,0)</f>
        <v>#N/A</v>
      </c>
      <c r="G4961" s="28"/>
      <c r="H4961" s="29" t="str">
        <f>IF(G4961=1,'ANEXO RP14'!$A$51,(IF(G4961=2,'ANEXO RP14'!$A$52,(IF(G4961=3,'ANEXO RP14'!$A$53,(IF(G4961=4,'ANEXO RP14'!$A$54,(IF(G4961=5,'ANEXO RP14'!$A$55,(IF(G4961=6,'ANEXO RP14'!$A$56,(IF(G4961=7,'ANEXO RP14'!$A$57,(IF(G4961=8,'ANEXO RP14'!$A$58,(IF(G4961=9,'ANEXO RP14'!$A$59,(IF(G4961=10,'ANEXO RP14'!$A$60,(IF(G4961=11,'ANEXO RP14'!$A$61,(IF(G4961=12,'ANEXO RP14'!$A$62,(IF(G4961=13,'ANEXO RP14'!$A$63,(IF(G4961=14,'ANEXO RP14'!$A$64,(IF(G4961=15,'ANEXO RP14'!$A$65,(IF(G4961=16,'ANEXO RP14'!$A$66," ")))))))))))))))))))))))))))))))</f>
        <v xml:space="preserve"> </v>
      </c>
      <c r="I4961" s="106"/>
      <c r="J4961" s="114"/>
      <c r="K4961" s="91"/>
    </row>
    <row r="4962" spans="1:11" s="30" customFormat="1" ht="41.25" customHeight="1" thickBot="1" x14ac:dyDescent="0.3">
      <c r="A4962" s="113"/>
      <c r="B4962" s="93"/>
      <c r="C4962" s="55"/>
      <c r="D4962" s="94" t="e">
        <f>VLOOKUP($C4961:$C$5004,$C$27:$D$5004,2,0)</f>
        <v>#N/A</v>
      </c>
      <c r="E4962" s="99"/>
      <c r="F4962" s="60" t="e">
        <f>VLOOKUP($E4962:$E$5004,'PLANO DE APLICAÇÃO'!$A$5:$B$1002,2,0)</f>
        <v>#N/A</v>
      </c>
      <c r="G4962" s="28"/>
      <c r="H4962" s="29" t="str">
        <f>IF(G4962=1,'ANEXO RP14'!$A$51,(IF(G4962=2,'ANEXO RP14'!$A$52,(IF(G4962=3,'ANEXO RP14'!$A$53,(IF(G4962=4,'ANEXO RP14'!$A$54,(IF(G4962=5,'ANEXO RP14'!$A$55,(IF(G4962=6,'ANEXO RP14'!$A$56,(IF(G4962=7,'ANEXO RP14'!$A$57,(IF(G4962=8,'ANEXO RP14'!$A$58,(IF(G4962=9,'ANEXO RP14'!$A$59,(IF(G4962=10,'ANEXO RP14'!$A$60,(IF(G4962=11,'ANEXO RP14'!$A$61,(IF(G4962=12,'ANEXO RP14'!$A$62,(IF(G4962=13,'ANEXO RP14'!$A$63,(IF(G4962=14,'ANEXO RP14'!$A$64,(IF(G4962=15,'ANEXO RP14'!$A$65,(IF(G4962=16,'ANEXO RP14'!$A$66," ")))))))))))))))))))))))))))))))</f>
        <v xml:space="preserve"> </v>
      </c>
      <c r="I4962" s="106"/>
      <c r="J4962" s="114"/>
      <c r="K4962" s="91"/>
    </row>
    <row r="4963" spans="1:11" s="30" customFormat="1" ht="41.25" customHeight="1" thickBot="1" x14ac:dyDescent="0.3">
      <c r="A4963" s="113"/>
      <c r="B4963" s="93"/>
      <c r="C4963" s="55"/>
      <c r="D4963" s="94" t="e">
        <f>VLOOKUP($C4962:$C$5004,$C$27:$D$5004,2,0)</f>
        <v>#N/A</v>
      </c>
      <c r="E4963" s="99"/>
      <c r="F4963" s="60" t="e">
        <f>VLOOKUP($E4963:$E$5004,'PLANO DE APLICAÇÃO'!$A$5:$B$1002,2,0)</f>
        <v>#N/A</v>
      </c>
      <c r="G4963" s="28"/>
      <c r="H4963" s="29" t="str">
        <f>IF(G4963=1,'ANEXO RP14'!$A$51,(IF(G4963=2,'ANEXO RP14'!$A$52,(IF(G4963=3,'ANEXO RP14'!$A$53,(IF(G4963=4,'ANEXO RP14'!$A$54,(IF(G4963=5,'ANEXO RP14'!$A$55,(IF(G4963=6,'ANEXO RP14'!$A$56,(IF(G4963=7,'ANEXO RP14'!$A$57,(IF(G4963=8,'ANEXO RP14'!$A$58,(IF(G4963=9,'ANEXO RP14'!$A$59,(IF(G4963=10,'ANEXO RP14'!$A$60,(IF(G4963=11,'ANEXO RP14'!$A$61,(IF(G4963=12,'ANEXO RP14'!$A$62,(IF(G4963=13,'ANEXO RP14'!$A$63,(IF(G4963=14,'ANEXO RP14'!$A$64,(IF(G4963=15,'ANEXO RP14'!$A$65,(IF(G4963=16,'ANEXO RP14'!$A$66," ")))))))))))))))))))))))))))))))</f>
        <v xml:space="preserve"> </v>
      </c>
      <c r="I4963" s="106"/>
      <c r="J4963" s="114"/>
      <c r="K4963" s="91"/>
    </row>
    <row r="4964" spans="1:11" s="30" customFormat="1" ht="41.25" customHeight="1" thickBot="1" x14ac:dyDescent="0.3">
      <c r="A4964" s="113"/>
      <c r="B4964" s="93"/>
      <c r="C4964" s="55"/>
      <c r="D4964" s="94" t="e">
        <f>VLOOKUP($C4963:$C$5004,$C$27:$D$5004,2,0)</f>
        <v>#N/A</v>
      </c>
      <c r="E4964" s="99"/>
      <c r="F4964" s="60" t="e">
        <f>VLOOKUP($E4964:$E$5004,'PLANO DE APLICAÇÃO'!$A$5:$B$1002,2,0)</f>
        <v>#N/A</v>
      </c>
      <c r="G4964" s="28"/>
      <c r="H4964" s="29" t="str">
        <f>IF(G4964=1,'ANEXO RP14'!$A$51,(IF(G4964=2,'ANEXO RP14'!$A$52,(IF(G4964=3,'ANEXO RP14'!$A$53,(IF(G4964=4,'ANEXO RP14'!$A$54,(IF(G4964=5,'ANEXO RP14'!$A$55,(IF(G4964=6,'ANEXO RP14'!$A$56,(IF(G4964=7,'ANEXO RP14'!$A$57,(IF(G4964=8,'ANEXO RP14'!$A$58,(IF(G4964=9,'ANEXO RP14'!$A$59,(IF(G4964=10,'ANEXO RP14'!$A$60,(IF(G4964=11,'ANEXO RP14'!$A$61,(IF(G4964=12,'ANEXO RP14'!$A$62,(IF(G4964=13,'ANEXO RP14'!$A$63,(IF(G4964=14,'ANEXO RP14'!$A$64,(IF(G4964=15,'ANEXO RP14'!$A$65,(IF(G4964=16,'ANEXO RP14'!$A$66," ")))))))))))))))))))))))))))))))</f>
        <v xml:space="preserve"> </v>
      </c>
      <c r="I4964" s="106"/>
      <c r="J4964" s="114"/>
      <c r="K4964" s="91"/>
    </row>
    <row r="4965" spans="1:11" s="30" customFormat="1" ht="41.25" customHeight="1" thickBot="1" x14ac:dyDescent="0.3">
      <c r="A4965" s="113"/>
      <c r="B4965" s="93"/>
      <c r="C4965" s="55"/>
      <c r="D4965" s="94" t="e">
        <f>VLOOKUP($C4964:$C$5004,$C$27:$D$5004,2,0)</f>
        <v>#N/A</v>
      </c>
      <c r="E4965" s="99"/>
      <c r="F4965" s="60" t="e">
        <f>VLOOKUP($E4965:$E$5004,'PLANO DE APLICAÇÃO'!$A$5:$B$1002,2,0)</f>
        <v>#N/A</v>
      </c>
      <c r="G4965" s="28"/>
      <c r="H4965" s="29" t="str">
        <f>IF(G4965=1,'ANEXO RP14'!$A$51,(IF(G4965=2,'ANEXO RP14'!$A$52,(IF(G4965=3,'ANEXO RP14'!$A$53,(IF(G4965=4,'ANEXO RP14'!$A$54,(IF(G4965=5,'ANEXO RP14'!$A$55,(IF(G4965=6,'ANEXO RP14'!$A$56,(IF(G4965=7,'ANEXO RP14'!$A$57,(IF(G4965=8,'ANEXO RP14'!$A$58,(IF(G4965=9,'ANEXO RP14'!$A$59,(IF(G4965=10,'ANEXO RP14'!$A$60,(IF(G4965=11,'ANEXO RP14'!$A$61,(IF(G4965=12,'ANEXO RP14'!$A$62,(IF(G4965=13,'ANEXO RP14'!$A$63,(IF(G4965=14,'ANEXO RP14'!$A$64,(IF(G4965=15,'ANEXO RP14'!$A$65,(IF(G4965=16,'ANEXO RP14'!$A$66," ")))))))))))))))))))))))))))))))</f>
        <v xml:space="preserve"> </v>
      </c>
      <c r="I4965" s="106"/>
      <c r="J4965" s="114"/>
      <c r="K4965" s="91"/>
    </row>
    <row r="4966" spans="1:11" s="30" customFormat="1" ht="41.25" customHeight="1" thickBot="1" x14ac:dyDescent="0.3">
      <c r="A4966" s="113"/>
      <c r="B4966" s="93"/>
      <c r="C4966" s="55"/>
      <c r="D4966" s="94" t="e">
        <f>VLOOKUP($C4965:$C$5004,$C$27:$D$5004,2,0)</f>
        <v>#N/A</v>
      </c>
      <c r="E4966" s="99"/>
      <c r="F4966" s="60" t="e">
        <f>VLOOKUP($E4966:$E$5004,'PLANO DE APLICAÇÃO'!$A$5:$B$1002,2,0)</f>
        <v>#N/A</v>
      </c>
      <c r="G4966" s="28"/>
      <c r="H4966" s="29" t="str">
        <f>IF(G4966=1,'ANEXO RP14'!$A$51,(IF(G4966=2,'ANEXO RP14'!$A$52,(IF(G4966=3,'ANEXO RP14'!$A$53,(IF(G4966=4,'ANEXO RP14'!$A$54,(IF(G4966=5,'ANEXO RP14'!$A$55,(IF(G4966=6,'ANEXO RP14'!$A$56,(IF(G4966=7,'ANEXO RP14'!$A$57,(IF(G4966=8,'ANEXO RP14'!$A$58,(IF(G4966=9,'ANEXO RP14'!$A$59,(IF(G4966=10,'ANEXO RP14'!$A$60,(IF(G4966=11,'ANEXO RP14'!$A$61,(IF(G4966=12,'ANEXO RP14'!$A$62,(IF(G4966=13,'ANEXO RP14'!$A$63,(IF(G4966=14,'ANEXO RP14'!$A$64,(IF(G4966=15,'ANEXO RP14'!$A$65,(IF(G4966=16,'ANEXO RP14'!$A$66," ")))))))))))))))))))))))))))))))</f>
        <v xml:space="preserve"> </v>
      </c>
      <c r="I4966" s="106"/>
      <c r="J4966" s="114"/>
      <c r="K4966" s="91"/>
    </row>
    <row r="4967" spans="1:11" s="30" customFormat="1" ht="41.25" customHeight="1" thickBot="1" x14ac:dyDescent="0.3">
      <c r="A4967" s="113"/>
      <c r="B4967" s="93"/>
      <c r="C4967" s="55"/>
      <c r="D4967" s="94" t="e">
        <f>VLOOKUP($C4966:$C$5004,$C$27:$D$5004,2,0)</f>
        <v>#N/A</v>
      </c>
      <c r="E4967" s="99"/>
      <c r="F4967" s="60" t="e">
        <f>VLOOKUP($E4967:$E$5004,'PLANO DE APLICAÇÃO'!$A$5:$B$1002,2,0)</f>
        <v>#N/A</v>
      </c>
      <c r="G4967" s="28"/>
      <c r="H4967" s="29" t="str">
        <f>IF(G4967=1,'ANEXO RP14'!$A$51,(IF(G4967=2,'ANEXO RP14'!$A$52,(IF(G4967=3,'ANEXO RP14'!$A$53,(IF(G4967=4,'ANEXO RP14'!$A$54,(IF(G4967=5,'ANEXO RP14'!$A$55,(IF(G4967=6,'ANEXO RP14'!$A$56,(IF(G4967=7,'ANEXO RP14'!$A$57,(IF(G4967=8,'ANEXO RP14'!$A$58,(IF(G4967=9,'ANEXO RP14'!$A$59,(IF(G4967=10,'ANEXO RP14'!$A$60,(IF(G4967=11,'ANEXO RP14'!$A$61,(IF(G4967=12,'ANEXO RP14'!$A$62,(IF(G4967=13,'ANEXO RP14'!$A$63,(IF(G4967=14,'ANEXO RP14'!$A$64,(IF(G4967=15,'ANEXO RP14'!$A$65,(IF(G4967=16,'ANEXO RP14'!$A$66," ")))))))))))))))))))))))))))))))</f>
        <v xml:space="preserve"> </v>
      </c>
      <c r="I4967" s="106"/>
      <c r="J4967" s="114"/>
      <c r="K4967" s="91"/>
    </row>
    <row r="4968" spans="1:11" s="30" customFormat="1" ht="41.25" customHeight="1" thickBot="1" x14ac:dyDescent="0.3">
      <c r="A4968" s="113"/>
      <c r="B4968" s="93"/>
      <c r="C4968" s="55"/>
      <c r="D4968" s="94" t="e">
        <f>VLOOKUP($C4967:$C$5004,$C$27:$D$5004,2,0)</f>
        <v>#N/A</v>
      </c>
      <c r="E4968" s="99"/>
      <c r="F4968" s="60" t="e">
        <f>VLOOKUP($E4968:$E$5004,'PLANO DE APLICAÇÃO'!$A$5:$B$1002,2,0)</f>
        <v>#N/A</v>
      </c>
      <c r="G4968" s="28"/>
      <c r="H4968" s="29" t="str">
        <f>IF(G4968=1,'ANEXO RP14'!$A$51,(IF(G4968=2,'ANEXO RP14'!$A$52,(IF(G4968=3,'ANEXO RP14'!$A$53,(IF(G4968=4,'ANEXO RP14'!$A$54,(IF(G4968=5,'ANEXO RP14'!$A$55,(IF(G4968=6,'ANEXO RP14'!$A$56,(IF(G4968=7,'ANEXO RP14'!$A$57,(IF(G4968=8,'ANEXO RP14'!$A$58,(IF(G4968=9,'ANEXO RP14'!$A$59,(IF(G4968=10,'ANEXO RP14'!$A$60,(IF(G4968=11,'ANEXO RP14'!$A$61,(IF(G4968=12,'ANEXO RP14'!$A$62,(IF(G4968=13,'ANEXO RP14'!$A$63,(IF(G4968=14,'ANEXO RP14'!$A$64,(IF(G4968=15,'ANEXO RP14'!$A$65,(IF(G4968=16,'ANEXO RP14'!$A$66," ")))))))))))))))))))))))))))))))</f>
        <v xml:space="preserve"> </v>
      </c>
      <c r="I4968" s="106"/>
      <c r="J4968" s="114"/>
      <c r="K4968" s="91"/>
    </row>
    <row r="4969" spans="1:11" s="30" customFormat="1" ht="41.25" customHeight="1" thickBot="1" x14ac:dyDescent="0.3">
      <c r="A4969" s="113"/>
      <c r="B4969" s="93"/>
      <c r="C4969" s="55"/>
      <c r="D4969" s="94" t="e">
        <f>VLOOKUP($C4968:$C$5004,$C$27:$D$5004,2,0)</f>
        <v>#N/A</v>
      </c>
      <c r="E4969" s="99"/>
      <c r="F4969" s="60" t="e">
        <f>VLOOKUP($E4969:$E$5004,'PLANO DE APLICAÇÃO'!$A$5:$B$1002,2,0)</f>
        <v>#N/A</v>
      </c>
      <c r="G4969" s="28"/>
      <c r="H4969" s="29" t="str">
        <f>IF(G4969=1,'ANEXO RP14'!$A$51,(IF(G4969=2,'ANEXO RP14'!$A$52,(IF(G4969=3,'ANEXO RP14'!$A$53,(IF(G4969=4,'ANEXO RP14'!$A$54,(IF(G4969=5,'ANEXO RP14'!$A$55,(IF(G4969=6,'ANEXO RP14'!$A$56,(IF(G4969=7,'ANEXO RP14'!$A$57,(IF(G4969=8,'ANEXO RP14'!$A$58,(IF(G4969=9,'ANEXO RP14'!$A$59,(IF(G4969=10,'ANEXO RP14'!$A$60,(IF(G4969=11,'ANEXO RP14'!$A$61,(IF(G4969=12,'ANEXO RP14'!$A$62,(IF(G4969=13,'ANEXO RP14'!$A$63,(IF(G4969=14,'ANEXO RP14'!$A$64,(IF(G4969=15,'ANEXO RP14'!$A$65,(IF(G4969=16,'ANEXO RP14'!$A$66," ")))))))))))))))))))))))))))))))</f>
        <v xml:space="preserve"> </v>
      </c>
      <c r="I4969" s="106"/>
      <c r="J4969" s="114"/>
      <c r="K4969" s="91"/>
    </row>
    <row r="4970" spans="1:11" s="30" customFormat="1" ht="41.25" customHeight="1" thickBot="1" x14ac:dyDescent="0.3">
      <c r="A4970" s="113"/>
      <c r="B4970" s="93"/>
      <c r="C4970" s="55"/>
      <c r="D4970" s="94" t="e">
        <f>VLOOKUP($C4969:$C$5004,$C$27:$D$5004,2,0)</f>
        <v>#N/A</v>
      </c>
      <c r="E4970" s="99"/>
      <c r="F4970" s="60" t="e">
        <f>VLOOKUP($E4970:$E$5004,'PLANO DE APLICAÇÃO'!$A$5:$B$1002,2,0)</f>
        <v>#N/A</v>
      </c>
      <c r="G4970" s="28"/>
      <c r="H4970" s="29" t="str">
        <f>IF(G4970=1,'ANEXO RP14'!$A$51,(IF(G4970=2,'ANEXO RP14'!$A$52,(IF(G4970=3,'ANEXO RP14'!$A$53,(IF(G4970=4,'ANEXO RP14'!$A$54,(IF(G4970=5,'ANEXO RP14'!$A$55,(IF(G4970=6,'ANEXO RP14'!$A$56,(IF(G4970=7,'ANEXO RP14'!$A$57,(IF(G4970=8,'ANEXO RP14'!$A$58,(IF(G4970=9,'ANEXO RP14'!$A$59,(IF(G4970=10,'ANEXO RP14'!$A$60,(IF(G4970=11,'ANEXO RP14'!$A$61,(IF(G4970=12,'ANEXO RP14'!$A$62,(IF(G4970=13,'ANEXO RP14'!$A$63,(IF(G4970=14,'ANEXO RP14'!$A$64,(IF(G4970=15,'ANEXO RP14'!$A$65,(IF(G4970=16,'ANEXO RP14'!$A$66," ")))))))))))))))))))))))))))))))</f>
        <v xml:space="preserve"> </v>
      </c>
      <c r="I4970" s="106"/>
      <c r="J4970" s="114"/>
      <c r="K4970" s="91"/>
    </row>
    <row r="4971" spans="1:11" s="30" customFormat="1" ht="41.25" customHeight="1" thickBot="1" x14ac:dyDescent="0.3">
      <c r="A4971" s="113"/>
      <c r="B4971" s="93"/>
      <c r="C4971" s="55"/>
      <c r="D4971" s="94" t="e">
        <f>VLOOKUP($C4970:$C$5004,$C$27:$D$5004,2,0)</f>
        <v>#N/A</v>
      </c>
      <c r="E4971" s="99"/>
      <c r="F4971" s="60" t="e">
        <f>VLOOKUP($E4971:$E$5004,'PLANO DE APLICAÇÃO'!$A$5:$B$1002,2,0)</f>
        <v>#N/A</v>
      </c>
      <c r="G4971" s="28"/>
      <c r="H4971" s="29" t="str">
        <f>IF(G4971=1,'ANEXO RP14'!$A$51,(IF(G4971=2,'ANEXO RP14'!$A$52,(IF(G4971=3,'ANEXO RP14'!$A$53,(IF(G4971=4,'ANEXO RP14'!$A$54,(IF(G4971=5,'ANEXO RP14'!$A$55,(IF(G4971=6,'ANEXO RP14'!$A$56,(IF(G4971=7,'ANEXO RP14'!$A$57,(IF(G4971=8,'ANEXO RP14'!$A$58,(IF(G4971=9,'ANEXO RP14'!$A$59,(IF(G4971=10,'ANEXO RP14'!$A$60,(IF(G4971=11,'ANEXO RP14'!$A$61,(IF(G4971=12,'ANEXO RP14'!$A$62,(IF(G4971=13,'ANEXO RP14'!$A$63,(IF(G4971=14,'ANEXO RP14'!$A$64,(IF(G4971=15,'ANEXO RP14'!$A$65,(IF(G4971=16,'ANEXO RP14'!$A$66," ")))))))))))))))))))))))))))))))</f>
        <v xml:space="preserve"> </v>
      </c>
      <c r="I4971" s="106"/>
      <c r="J4971" s="114"/>
      <c r="K4971" s="91"/>
    </row>
    <row r="4972" spans="1:11" s="30" customFormat="1" ht="41.25" customHeight="1" thickBot="1" x14ac:dyDescent="0.3">
      <c r="A4972" s="113"/>
      <c r="B4972" s="93"/>
      <c r="C4972" s="55"/>
      <c r="D4972" s="94" t="e">
        <f>VLOOKUP($C4971:$C$5004,$C$27:$D$5004,2,0)</f>
        <v>#N/A</v>
      </c>
      <c r="E4972" s="99"/>
      <c r="F4972" s="60" t="e">
        <f>VLOOKUP($E4972:$E$5004,'PLANO DE APLICAÇÃO'!$A$5:$B$1002,2,0)</f>
        <v>#N/A</v>
      </c>
      <c r="G4972" s="28"/>
      <c r="H4972" s="29" t="str">
        <f>IF(G4972=1,'ANEXO RP14'!$A$51,(IF(G4972=2,'ANEXO RP14'!$A$52,(IF(G4972=3,'ANEXO RP14'!$A$53,(IF(G4972=4,'ANEXO RP14'!$A$54,(IF(G4972=5,'ANEXO RP14'!$A$55,(IF(G4972=6,'ANEXO RP14'!$A$56,(IF(G4972=7,'ANEXO RP14'!$A$57,(IF(G4972=8,'ANEXO RP14'!$A$58,(IF(G4972=9,'ANEXO RP14'!$A$59,(IF(G4972=10,'ANEXO RP14'!$A$60,(IF(G4972=11,'ANEXO RP14'!$A$61,(IF(G4972=12,'ANEXO RP14'!$A$62,(IF(G4972=13,'ANEXO RP14'!$A$63,(IF(G4972=14,'ANEXO RP14'!$A$64,(IF(G4972=15,'ANEXO RP14'!$A$65,(IF(G4972=16,'ANEXO RP14'!$A$66," ")))))))))))))))))))))))))))))))</f>
        <v xml:space="preserve"> </v>
      </c>
      <c r="I4972" s="106"/>
      <c r="J4972" s="114"/>
      <c r="K4972" s="91"/>
    </row>
    <row r="4973" spans="1:11" s="30" customFormat="1" ht="41.25" customHeight="1" thickBot="1" x14ac:dyDescent="0.3">
      <c r="A4973" s="113"/>
      <c r="B4973" s="93"/>
      <c r="C4973" s="55"/>
      <c r="D4973" s="94" t="e">
        <f>VLOOKUP($C4972:$C$5004,$C$27:$D$5004,2,0)</f>
        <v>#N/A</v>
      </c>
      <c r="E4973" s="99"/>
      <c r="F4973" s="60" t="e">
        <f>VLOOKUP($E4973:$E$5004,'PLANO DE APLICAÇÃO'!$A$5:$B$1002,2,0)</f>
        <v>#N/A</v>
      </c>
      <c r="G4973" s="28"/>
      <c r="H4973" s="29" t="str">
        <f>IF(G4973=1,'ANEXO RP14'!$A$51,(IF(G4973=2,'ANEXO RP14'!$A$52,(IF(G4973=3,'ANEXO RP14'!$A$53,(IF(G4973=4,'ANEXO RP14'!$A$54,(IF(G4973=5,'ANEXO RP14'!$A$55,(IF(G4973=6,'ANEXO RP14'!$A$56,(IF(G4973=7,'ANEXO RP14'!$A$57,(IF(G4973=8,'ANEXO RP14'!$A$58,(IF(G4973=9,'ANEXO RP14'!$A$59,(IF(G4973=10,'ANEXO RP14'!$A$60,(IF(G4973=11,'ANEXO RP14'!$A$61,(IF(G4973=12,'ANEXO RP14'!$A$62,(IF(G4973=13,'ANEXO RP14'!$A$63,(IF(G4973=14,'ANEXO RP14'!$A$64,(IF(G4973=15,'ANEXO RP14'!$A$65,(IF(G4973=16,'ANEXO RP14'!$A$66," ")))))))))))))))))))))))))))))))</f>
        <v xml:space="preserve"> </v>
      </c>
      <c r="I4973" s="106"/>
      <c r="J4973" s="114"/>
      <c r="K4973" s="91"/>
    </row>
    <row r="4974" spans="1:11" s="30" customFormat="1" ht="41.25" customHeight="1" thickBot="1" x14ac:dyDescent="0.3">
      <c r="A4974" s="113"/>
      <c r="B4974" s="93"/>
      <c r="C4974" s="55"/>
      <c r="D4974" s="94" t="e">
        <f>VLOOKUP($C4973:$C$5004,$C$27:$D$5004,2,0)</f>
        <v>#N/A</v>
      </c>
      <c r="E4974" s="99"/>
      <c r="F4974" s="60" t="e">
        <f>VLOOKUP($E4974:$E$5004,'PLANO DE APLICAÇÃO'!$A$5:$B$1002,2,0)</f>
        <v>#N/A</v>
      </c>
      <c r="G4974" s="28"/>
      <c r="H4974" s="29" t="str">
        <f>IF(G4974=1,'ANEXO RP14'!$A$51,(IF(G4974=2,'ANEXO RP14'!$A$52,(IF(G4974=3,'ANEXO RP14'!$A$53,(IF(G4974=4,'ANEXO RP14'!$A$54,(IF(G4974=5,'ANEXO RP14'!$A$55,(IF(G4974=6,'ANEXO RP14'!$A$56,(IF(G4974=7,'ANEXO RP14'!$A$57,(IF(G4974=8,'ANEXO RP14'!$A$58,(IF(G4974=9,'ANEXO RP14'!$A$59,(IF(G4974=10,'ANEXO RP14'!$A$60,(IF(G4974=11,'ANEXO RP14'!$A$61,(IF(G4974=12,'ANEXO RP14'!$A$62,(IF(G4974=13,'ANEXO RP14'!$A$63,(IF(G4974=14,'ANEXO RP14'!$A$64,(IF(G4974=15,'ANEXO RP14'!$A$65,(IF(G4974=16,'ANEXO RP14'!$A$66," ")))))))))))))))))))))))))))))))</f>
        <v xml:space="preserve"> </v>
      </c>
      <c r="I4974" s="106"/>
      <c r="J4974" s="114"/>
      <c r="K4974" s="91"/>
    </row>
    <row r="4975" spans="1:11" s="30" customFormat="1" ht="41.25" customHeight="1" thickBot="1" x14ac:dyDescent="0.3">
      <c r="A4975" s="113"/>
      <c r="B4975" s="93"/>
      <c r="C4975" s="55"/>
      <c r="D4975" s="94" t="e">
        <f>VLOOKUP($C4974:$C$5004,$C$27:$D$5004,2,0)</f>
        <v>#N/A</v>
      </c>
      <c r="E4975" s="99"/>
      <c r="F4975" s="60" t="e">
        <f>VLOOKUP($E4975:$E$5004,'PLANO DE APLICAÇÃO'!$A$5:$B$1002,2,0)</f>
        <v>#N/A</v>
      </c>
      <c r="G4975" s="28"/>
      <c r="H4975" s="29" t="str">
        <f>IF(G4975=1,'ANEXO RP14'!$A$51,(IF(G4975=2,'ANEXO RP14'!$A$52,(IF(G4975=3,'ANEXO RP14'!$A$53,(IF(G4975=4,'ANEXO RP14'!$A$54,(IF(G4975=5,'ANEXO RP14'!$A$55,(IF(G4975=6,'ANEXO RP14'!$A$56,(IF(G4975=7,'ANEXO RP14'!$A$57,(IF(G4975=8,'ANEXO RP14'!$A$58,(IF(G4975=9,'ANEXO RP14'!$A$59,(IF(G4975=10,'ANEXO RP14'!$A$60,(IF(G4975=11,'ANEXO RP14'!$A$61,(IF(G4975=12,'ANEXO RP14'!$A$62,(IF(G4975=13,'ANEXO RP14'!$A$63,(IF(G4975=14,'ANEXO RP14'!$A$64,(IF(G4975=15,'ANEXO RP14'!$A$65,(IF(G4975=16,'ANEXO RP14'!$A$66," ")))))))))))))))))))))))))))))))</f>
        <v xml:space="preserve"> </v>
      </c>
      <c r="I4975" s="106"/>
      <c r="J4975" s="114"/>
      <c r="K4975" s="91"/>
    </row>
    <row r="4976" spans="1:11" s="30" customFormat="1" ht="41.25" customHeight="1" thickBot="1" x14ac:dyDescent="0.3">
      <c r="A4976" s="113"/>
      <c r="B4976" s="93"/>
      <c r="C4976" s="55"/>
      <c r="D4976" s="94" t="e">
        <f>VLOOKUP($C4975:$C$5004,$C$27:$D$5004,2,0)</f>
        <v>#N/A</v>
      </c>
      <c r="E4976" s="99"/>
      <c r="F4976" s="60" t="e">
        <f>VLOOKUP($E4976:$E$5004,'PLANO DE APLICAÇÃO'!$A$5:$B$1002,2,0)</f>
        <v>#N/A</v>
      </c>
      <c r="G4976" s="28"/>
      <c r="H4976" s="29" t="str">
        <f>IF(G4976=1,'ANEXO RP14'!$A$51,(IF(G4976=2,'ANEXO RP14'!$A$52,(IF(G4976=3,'ANEXO RP14'!$A$53,(IF(G4976=4,'ANEXO RP14'!$A$54,(IF(G4976=5,'ANEXO RP14'!$A$55,(IF(G4976=6,'ANEXO RP14'!$A$56,(IF(G4976=7,'ANEXO RP14'!$A$57,(IF(G4976=8,'ANEXO RP14'!$A$58,(IF(G4976=9,'ANEXO RP14'!$A$59,(IF(G4976=10,'ANEXO RP14'!$A$60,(IF(G4976=11,'ANEXO RP14'!$A$61,(IF(G4976=12,'ANEXO RP14'!$A$62,(IF(G4976=13,'ANEXO RP14'!$A$63,(IF(G4976=14,'ANEXO RP14'!$A$64,(IF(G4976=15,'ANEXO RP14'!$A$65,(IF(G4976=16,'ANEXO RP14'!$A$66," ")))))))))))))))))))))))))))))))</f>
        <v xml:space="preserve"> </v>
      </c>
      <c r="I4976" s="106"/>
      <c r="J4976" s="114"/>
      <c r="K4976" s="91"/>
    </row>
    <row r="4977" spans="1:11" s="30" customFormat="1" ht="41.25" customHeight="1" thickBot="1" x14ac:dyDescent="0.3">
      <c r="A4977" s="113"/>
      <c r="B4977" s="93"/>
      <c r="C4977" s="55"/>
      <c r="D4977" s="94" t="e">
        <f>VLOOKUP($C4976:$C$5004,$C$27:$D$5004,2,0)</f>
        <v>#N/A</v>
      </c>
      <c r="E4977" s="99"/>
      <c r="F4977" s="60" t="e">
        <f>VLOOKUP($E4977:$E$5004,'PLANO DE APLICAÇÃO'!$A$5:$B$1002,2,0)</f>
        <v>#N/A</v>
      </c>
      <c r="G4977" s="28"/>
      <c r="H4977" s="29" t="str">
        <f>IF(G4977=1,'ANEXO RP14'!$A$51,(IF(G4977=2,'ANEXO RP14'!$A$52,(IF(G4977=3,'ANEXO RP14'!$A$53,(IF(G4977=4,'ANEXO RP14'!$A$54,(IF(G4977=5,'ANEXO RP14'!$A$55,(IF(G4977=6,'ANEXO RP14'!$A$56,(IF(G4977=7,'ANEXO RP14'!$A$57,(IF(G4977=8,'ANEXO RP14'!$A$58,(IF(G4977=9,'ANEXO RP14'!$A$59,(IF(G4977=10,'ANEXO RP14'!$A$60,(IF(G4977=11,'ANEXO RP14'!$A$61,(IF(G4977=12,'ANEXO RP14'!$A$62,(IF(G4977=13,'ANEXO RP14'!$A$63,(IF(G4977=14,'ANEXO RP14'!$A$64,(IF(G4977=15,'ANEXO RP14'!$A$65,(IF(G4977=16,'ANEXO RP14'!$A$66," ")))))))))))))))))))))))))))))))</f>
        <v xml:space="preserve"> </v>
      </c>
      <c r="I4977" s="106"/>
      <c r="J4977" s="114"/>
      <c r="K4977" s="91"/>
    </row>
    <row r="4978" spans="1:11" s="30" customFormat="1" ht="41.25" customHeight="1" thickBot="1" x14ac:dyDescent="0.3">
      <c r="A4978" s="113"/>
      <c r="B4978" s="93"/>
      <c r="C4978" s="55"/>
      <c r="D4978" s="94" t="e">
        <f>VLOOKUP($C4977:$C$5004,$C$27:$D$5004,2,0)</f>
        <v>#N/A</v>
      </c>
      <c r="E4978" s="99"/>
      <c r="F4978" s="60" t="e">
        <f>VLOOKUP($E4978:$E$5004,'PLANO DE APLICAÇÃO'!$A$5:$B$1002,2,0)</f>
        <v>#N/A</v>
      </c>
      <c r="G4978" s="28"/>
      <c r="H4978" s="29" t="str">
        <f>IF(G4978=1,'ANEXO RP14'!$A$51,(IF(G4978=2,'ANEXO RP14'!$A$52,(IF(G4978=3,'ANEXO RP14'!$A$53,(IF(G4978=4,'ANEXO RP14'!$A$54,(IF(G4978=5,'ANEXO RP14'!$A$55,(IF(G4978=6,'ANEXO RP14'!$A$56,(IF(G4978=7,'ANEXO RP14'!$A$57,(IF(G4978=8,'ANEXO RP14'!$A$58,(IF(G4978=9,'ANEXO RP14'!$A$59,(IF(G4978=10,'ANEXO RP14'!$A$60,(IF(G4978=11,'ANEXO RP14'!$A$61,(IF(G4978=12,'ANEXO RP14'!$A$62,(IF(G4978=13,'ANEXO RP14'!$A$63,(IF(G4978=14,'ANEXO RP14'!$A$64,(IF(G4978=15,'ANEXO RP14'!$A$65,(IF(G4978=16,'ANEXO RP14'!$A$66," ")))))))))))))))))))))))))))))))</f>
        <v xml:space="preserve"> </v>
      </c>
      <c r="I4978" s="106"/>
      <c r="J4978" s="114"/>
      <c r="K4978" s="91"/>
    </row>
    <row r="4979" spans="1:11" s="30" customFormat="1" ht="41.25" customHeight="1" thickBot="1" x14ac:dyDescent="0.3">
      <c r="A4979" s="113"/>
      <c r="B4979" s="93"/>
      <c r="C4979" s="55"/>
      <c r="D4979" s="94" t="e">
        <f>VLOOKUP($C4978:$C$5004,$C$27:$D$5004,2,0)</f>
        <v>#N/A</v>
      </c>
      <c r="E4979" s="99"/>
      <c r="F4979" s="60" t="e">
        <f>VLOOKUP($E4979:$E$5004,'PLANO DE APLICAÇÃO'!$A$5:$B$1002,2,0)</f>
        <v>#N/A</v>
      </c>
      <c r="G4979" s="28"/>
      <c r="H4979" s="29" t="str">
        <f>IF(G4979=1,'ANEXO RP14'!$A$51,(IF(G4979=2,'ANEXO RP14'!$A$52,(IF(G4979=3,'ANEXO RP14'!$A$53,(IF(G4979=4,'ANEXO RP14'!$A$54,(IF(G4979=5,'ANEXO RP14'!$A$55,(IF(G4979=6,'ANEXO RP14'!$A$56,(IF(G4979=7,'ANEXO RP14'!$A$57,(IF(G4979=8,'ANEXO RP14'!$A$58,(IF(G4979=9,'ANEXO RP14'!$A$59,(IF(G4979=10,'ANEXO RP14'!$A$60,(IF(G4979=11,'ANEXO RP14'!$A$61,(IF(G4979=12,'ANEXO RP14'!$A$62,(IF(G4979=13,'ANEXO RP14'!$A$63,(IF(G4979=14,'ANEXO RP14'!$A$64,(IF(G4979=15,'ANEXO RP14'!$A$65,(IF(G4979=16,'ANEXO RP14'!$A$66," ")))))))))))))))))))))))))))))))</f>
        <v xml:space="preserve"> </v>
      </c>
      <c r="I4979" s="106"/>
      <c r="J4979" s="114"/>
      <c r="K4979" s="91"/>
    </row>
    <row r="4980" spans="1:11" s="30" customFormat="1" ht="41.25" customHeight="1" thickBot="1" x14ac:dyDescent="0.3">
      <c r="A4980" s="113"/>
      <c r="B4980" s="93"/>
      <c r="C4980" s="55"/>
      <c r="D4980" s="94" t="e">
        <f>VLOOKUP($C4979:$C$5004,$C$27:$D$5004,2,0)</f>
        <v>#N/A</v>
      </c>
      <c r="E4980" s="99"/>
      <c r="F4980" s="60" t="e">
        <f>VLOOKUP($E4980:$E$5004,'PLANO DE APLICAÇÃO'!$A$5:$B$1002,2,0)</f>
        <v>#N/A</v>
      </c>
      <c r="G4980" s="28"/>
      <c r="H4980" s="29" t="str">
        <f>IF(G4980=1,'ANEXO RP14'!$A$51,(IF(G4980=2,'ANEXO RP14'!$A$52,(IF(G4980=3,'ANEXO RP14'!$A$53,(IF(G4980=4,'ANEXO RP14'!$A$54,(IF(G4980=5,'ANEXO RP14'!$A$55,(IF(G4980=6,'ANEXO RP14'!$A$56,(IF(G4980=7,'ANEXO RP14'!$A$57,(IF(G4980=8,'ANEXO RP14'!$A$58,(IF(G4980=9,'ANEXO RP14'!$A$59,(IF(G4980=10,'ANEXO RP14'!$A$60,(IF(G4980=11,'ANEXO RP14'!$A$61,(IF(G4980=12,'ANEXO RP14'!$A$62,(IF(G4980=13,'ANEXO RP14'!$A$63,(IF(G4980=14,'ANEXO RP14'!$A$64,(IF(G4980=15,'ANEXO RP14'!$A$65,(IF(G4980=16,'ANEXO RP14'!$A$66," ")))))))))))))))))))))))))))))))</f>
        <v xml:space="preserve"> </v>
      </c>
      <c r="I4980" s="106"/>
      <c r="J4980" s="114"/>
      <c r="K4980" s="91"/>
    </row>
    <row r="4981" spans="1:11" s="30" customFormat="1" ht="41.25" customHeight="1" thickBot="1" x14ac:dyDescent="0.3">
      <c r="A4981" s="113"/>
      <c r="B4981" s="93"/>
      <c r="C4981" s="55"/>
      <c r="D4981" s="94" t="e">
        <f>VLOOKUP($C4980:$C$5004,$C$27:$D$5004,2,0)</f>
        <v>#N/A</v>
      </c>
      <c r="E4981" s="99"/>
      <c r="F4981" s="60" t="e">
        <f>VLOOKUP($E4981:$E$5004,'PLANO DE APLICAÇÃO'!$A$5:$B$1002,2,0)</f>
        <v>#N/A</v>
      </c>
      <c r="G4981" s="28"/>
      <c r="H4981" s="29" t="str">
        <f>IF(G4981=1,'ANEXO RP14'!$A$51,(IF(G4981=2,'ANEXO RP14'!$A$52,(IF(G4981=3,'ANEXO RP14'!$A$53,(IF(G4981=4,'ANEXO RP14'!$A$54,(IF(G4981=5,'ANEXO RP14'!$A$55,(IF(G4981=6,'ANEXO RP14'!$A$56,(IF(G4981=7,'ANEXO RP14'!$A$57,(IF(G4981=8,'ANEXO RP14'!$A$58,(IF(G4981=9,'ANEXO RP14'!$A$59,(IF(G4981=10,'ANEXO RP14'!$A$60,(IF(G4981=11,'ANEXO RP14'!$A$61,(IF(G4981=12,'ANEXO RP14'!$A$62,(IF(G4981=13,'ANEXO RP14'!$A$63,(IF(G4981=14,'ANEXO RP14'!$A$64,(IF(G4981=15,'ANEXO RP14'!$A$65,(IF(G4981=16,'ANEXO RP14'!$A$66," ")))))))))))))))))))))))))))))))</f>
        <v xml:space="preserve"> </v>
      </c>
      <c r="I4981" s="106"/>
      <c r="J4981" s="114"/>
      <c r="K4981" s="91"/>
    </row>
    <row r="4982" spans="1:11" s="30" customFormat="1" ht="41.25" customHeight="1" thickBot="1" x14ac:dyDescent="0.3">
      <c r="A4982" s="113"/>
      <c r="B4982" s="93"/>
      <c r="C4982" s="55"/>
      <c r="D4982" s="94" t="e">
        <f>VLOOKUP($C4981:$C$5004,$C$27:$D$5004,2,0)</f>
        <v>#N/A</v>
      </c>
      <c r="E4982" s="99"/>
      <c r="F4982" s="60" t="e">
        <f>VLOOKUP($E4982:$E$5004,'PLANO DE APLICAÇÃO'!$A$5:$B$1002,2,0)</f>
        <v>#N/A</v>
      </c>
      <c r="G4982" s="28"/>
      <c r="H4982" s="29" t="str">
        <f>IF(G4982=1,'ANEXO RP14'!$A$51,(IF(G4982=2,'ANEXO RP14'!$A$52,(IF(G4982=3,'ANEXO RP14'!$A$53,(IF(G4982=4,'ANEXO RP14'!$A$54,(IF(G4982=5,'ANEXO RP14'!$A$55,(IF(G4982=6,'ANEXO RP14'!$A$56,(IF(G4982=7,'ANEXO RP14'!$A$57,(IF(G4982=8,'ANEXO RP14'!$A$58,(IF(G4982=9,'ANEXO RP14'!$A$59,(IF(G4982=10,'ANEXO RP14'!$A$60,(IF(G4982=11,'ANEXO RP14'!$A$61,(IF(G4982=12,'ANEXO RP14'!$A$62,(IF(G4982=13,'ANEXO RP14'!$A$63,(IF(G4982=14,'ANEXO RP14'!$A$64,(IF(G4982=15,'ANEXO RP14'!$A$65,(IF(G4982=16,'ANEXO RP14'!$A$66," ")))))))))))))))))))))))))))))))</f>
        <v xml:space="preserve"> </v>
      </c>
      <c r="I4982" s="106"/>
      <c r="J4982" s="114"/>
      <c r="K4982" s="91"/>
    </row>
    <row r="4983" spans="1:11" s="30" customFormat="1" ht="41.25" customHeight="1" thickBot="1" x14ac:dyDescent="0.3">
      <c r="A4983" s="113"/>
      <c r="B4983" s="93"/>
      <c r="C4983" s="55"/>
      <c r="D4983" s="94" t="e">
        <f>VLOOKUP($C4982:$C$5004,$C$27:$D$5004,2,0)</f>
        <v>#N/A</v>
      </c>
      <c r="E4983" s="99"/>
      <c r="F4983" s="60" t="e">
        <f>VLOOKUP($E4983:$E$5004,'PLANO DE APLICAÇÃO'!$A$5:$B$1002,2,0)</f>
        <v>#N/A</v>
      </c>
      <c r="G4983" s="28"/>
      <c r="H4983" s="29" t="str">
        <f>IF(G4983=1,'ANEXO RP14'!$A$51,(IF(G4983=2,'ANEXO RP14'!$A$52,(IF(G4983=3,'ANEXO RP14'!$A$53,(IF(G4983=4,'ANEXO RP14'!$A$54,(IF(G4983=5,'ANEXO RP14'!$A$55,(IF(G4983=6,'ANEXO RP14'!$A$56,(IF(G4983=7,'ANEXO RP14'!$A$57,(IF(G4983=8,'ANEXO RP14'!$A$58,(IF(G4983=9,'ANEXO RP14'!$A$59,(IF(G4983=10,'ANEXO RP14'!$A$60,(IF(G4983=11,'ANEXO RP14'!$A$61,(IF(G4983=12,'ANEXO RP14'!$A$62,(IF(G4983=13,'ANEXO RP14'!$A$63,(IF(G4983=14,'ANEXO RP14'!$A$64,(IF(G4983=15,'ANEXO RP14'!$A$65,(IF(G4983=16,'ANEXO RP14'!$A$66," ")))))))))))))))))))))))))))))))</f>
        <v xml:space="preserve"> </v>
      </c>
      <c r="I4983" s="106"/>
      <c r="J4983" s="114"/>
      <c r="K4983" s="91"/>
    </row>
    <row r="4984" spans="1:11" s="30" customFormat="1" ht="41.25" customHeight="1" thickBot="1" x14ac:dyDescent="0.3">
      <c r="A4984" s="113"/>
      <c r="B4984" s="93"/>
      <c r="C4984" s="55"/>
      <c r="D4984" s="94" t="e">
        <f>VLOOKUP($C4983:$C$5004,$C$27:$D$5004,2,0)</f>
        <v>#N/A</v>
      </c>
      <c r="E4984" s="99"/>
      <c r="F4984" s="60" t="e">
        <f>VLOOKUP($E4984:$E$5004,'PLANO DE APLICAÇÃO'!$A$5:$B$1002,2,0)</f>
        <v>#N/A</v>
      </c>
      <c r="G4984" s="28"/>
      <c r="H4984" s="29" t="str">
        <f>IF(G4984=1,'ANEXO RP14'!$A$51,(IF(G4984=2,'ANEXO RP14'!$A$52,(IF(G4984=3,'ANEXO RP14'!$A$53,(IF(G4984=4,'ANEXO RP14'!$A$54,(IF(G4984=5,'ANEXO RP14'!$A$55,(IF(G4984=6,'ANEXO RP14'!$A$56,(IF(G4984=7,'ANEXO RP14'!$A$57,(IF(G4984=8,'ANEXO RP14'!$A$58,(IF(G4984=9,'ANEXO RP14'!$A$59,(IF(G4984=10,'ANEXO RP14'!$A$60,(IF(G4984=11,'ANEXO RP14'!$A$61,(IF(G4984=12,'ANEXO RP14'!$A$62,(IF(G4984=13,'ANEXO RP14'!$A$63,(IF(G4984=14,'ANEXO RP14'!$A$64,(IF(G4984=15,'ANEXO RP14'!$A$65,(IF(G4984=16,'ANEXO RP14'!$A$66," ")))))))))))))))))))))))))))))))</f>
        <v xml:space="preserve"> </v>
      </c>
      <c r="I4984" s="106"/>
      <c r="J4984" s="114"/>
      <c r="K4984" s="91"/>
    </row>
    <row r="4985" spans="1:11" s="30" customFormat="1" ht="41.25" customHeight="1" thickBot="1" x14ac:dyDescent="0.3">
      <c r="A4985" s="113"/>
      <c r="B4985" s="93"/>
      <c r="C4985" s="55"/>
      <c r="D4985" s="94" t="e">
        <f>VLOOKUP($C4984:$C$5004,$C$27:$D$5004,2,0)</f>
        <v>#N/A</v>
      </c>
      <c r="E4985" s="99"/>
      <c r="F4985" s="60" t="e">
        <f>VLOOKUP($E4985:$E$5004,'PLANO DE APLICAÇÃO'!$A$5:$B$1002,2,0)</f>
        <v>#N/A</v>
      </c>
      <c r="G4985" s="28"/>
      <c r="H4985" s="29" t="str">
        <f>IF(G4985=1,'ANEXO RP14'!$A$51,(IF(G4985=2,'ANEXO RP14'!$A$52,(IF(G4985=3,'ANEXO RP14'!$A$53,(IF(G4985=4,'ANEXO RP14'!$A$54,(IF(G4985=5,'ANEXO RP14'!$A$55,(IF(G4985=6,'ANEXO RP14'!$A$56,(IF(G4985=7,'ANEXO RP14'!$A$57,(IF(G4985=8,'ANEXO RP14'!$A$58,(IF(G4985=9,'ANEXO RP14'!$A$59,(IF(G4985=10,'ANEXO RP14'!$A$60,(IF(G4985=11,'ANEXO RP14'!$A$61,(IF(G4985=12,'ANEXO RP14'!$A$62,(IF(G4985=13,'ANEXO RP14'!$A$63,(IF(G4985=14,'ANEXO RP14'!$A$64,(IF(G4985=15,'ANEXO RP14'!$A$65,(IF(G4985=16,'ANEXO RP14'!$A$66," ")))))))))))))))))))))))))))))))</f>
        <v xml:space="preserve"> </v>
      </c>
      <c r="I4985" s="106"/>
      <c r="J4985" s="114"/>
      <c r="K4985" s="91"/>
    </row>
    <row r="4986" spans="1:11" s="30" customFormat="1" ht="41.25" customHeight="1" thickBot="1" x14ac:dyDescent="0.3">
      <c r="A4986" s="113"/>
      <c r="B4986" s="93"/>
      <c r="C4986" s="55"/>
      <c r="D4986" s="94" t="e">
        <f>VLOOKUP($C4985:$C$5004,$C$27:$D$5004,2,0)</f>
        <v>#N/A</v>
      </c>
      <c r="E4986" s="99"/>
      <c r="F4986" s="60" t="e">
        <f>VLOOKUP($E4986:$E$5004,'PLANO DE APLICAÇÃO'!$A$5:$B$1002,2,0)</f>
        <v>#N/A</v>
      </c>
      <c r="G4986" s="28"/>
      <c r="H4986" s="29" t="str">
        <f>IF(G4986=1,'ANEXO RP14'!$A$51,(IF(G4986=2,'ANEXO RP14'!$A$52,(IF(G4986=3,'ANEXO RP14'!$A$53,(IF(G4986=4,'ANEXO RP14'!$A$54,(IF(G4986=5,'ANEXO RP14'!$A$55,(IF(G4986=6,'ANEXO RP14'!$A$56,(IF(G4986=7,'ANEXO RP14'!$A$57,(IF(G4986=8,'ANEXO RP14'!$A$58,(IF(G4986=9,'ANEXO RP14'!$A$59,(IF(G4986=10,'ANEXO RP14'!$A$60,(IF(G4986=11,'ANEXO RP14'!$A$61,(IF(G4986=12,'ANEXO RP14'!$A$62,(IF(G4986=13,'ANEXO RP14'!$A$63,(IF(G4986=14,'ANEXO RP14'!$A$64,(IF(G4986=15,'ANEXO RP14'!$A$65,(IF(G4986=16,'ANEXO RP14'!$A$66," ")))))))))))))))))))))))))))))))</f>
        <v xml:space="preserve"> </v>
      </c>
      <c r="I4986" s="106"/>
      <c r="J4986" s="114"/>
      <c r="K4986" s="91"/>
    </row>
    <row r="4987" spans="1:11" s="30" customFormat="1" ht="41.25" customHeight="1" thickBot="1" x14ac:dyDescent="0.3">
      <c r="A4987" s="113"/>
      <c r="B4987" s="93"/>
      <c r="C4987" s="55"/>
      <c r="D4987" s="94" t="e">
        <f>VLOOKUP($C4986:$C$5004,$C$27:$D$5004,2,0)</f>
        <v>#N/A</v>
      </c>
      <c r="E4987" s="99"/>
      <c r="F4987" s="60" t="e">
        <f>VLOOKUP($E4987:$E$5004,'PLANO DE APLICAÇÃO'!$A$5:$B$1002,2,0)</f>
        <v>#N/A</v>
      </c>
      <c r="G4987" s="28"/>
      <c r="H4987" s="29" t="str">
        <f>IF(G4987=1,'ANEXO RP14'!$A$51,(IF(G4987=2,'ANEXO RP14'!$A$52,(IF(G4987=3,'ANEXO RP14'!$A$53,(IF(G4987=4,'ANEXO RP14'!$A$54,(IF(G4987=5,'ANEXO RP14'!$A$55,(IF(G4987=6,'ANEXO RP14'!$A$56,(IF(G4987=7,'ANEXO RP14'!$A$57,(IF(G4987=8,'ANEXO RP14'!$A$58,(IF(G4987=9,'ANEXO RP14'!$A$59,(IF(G4987=10,'ANEXO RP14'!$A$60,(IF(G4987=11,'ANEXO RP14'!$A$61,(IF(G4987=12,'ANEXO RP14'!$A$62,(IF(G4987=13,'ANEXO RP14'!$A$63,(IF(G4987=14,'ANEXO RP14'!$A$64,(IF(G4987=15,'ANEXO RP14'!$A$65,(IF(G4987=16,'ANEXO RP14'!$A$66," ")))))))))))))))))))))))))))))))</f>
        <v xml:space="preserve"> </v>
      </c>
      <c r="I4987" s="106"/>
      <c r="J4987" s="114"/>
      <c r="K4987" s="91"/>
    </row>
    <row r="4988" spans="1:11" s="30" customFormat="1" ht="41.25" customHeight="1" thickBot="1" x14ac:dyDescent="0.3">
      <c r="A4988" s="113"/>
      <c r="B4988" s="93"/>
      <c r="C4988" s="55"/>
      <c r="D4988" s="94" t="e">
        <f>VLOOKUP($C4987:$C$5004,$C$27:$D$5004,2,0)</f>
        <v>#N/A</v>
      </c>
      <c r="E4988" s="99"/>
      <c r="F4988" s="60" t="e">
        <f>VLOOKUP($E4988:$E$5004,'PLANO DE APLICAÇÃO'!$A$5:$B$1002,2,0)</f>
        <v>#N/A</v>
      </c>
      <c r="G4988" s="28"/>
      <c r="H4988" s="29" t="str">
        <f>IF(G4988=1,'ANEXO RP14'!$A$51,(IF(G4988=2,'ANEXO RP14'!$A$52,(IF(G4988=3,'ANEXO RP14'!$A$53,(IF(G4988=4,'ANEXO RP14'!$A$54,(IF(G4988=5,'ANEXO RP14'!$A$55,(IF(G4988=6,'ANEXO RP14'!$A$56,(IF(G4988=7,'ANEXO RP14'!$A$57,(IF(G4988=8,'ANEXO RP14'!$A$58,(IF(G4988=9,'ANEXO RP14'!$A$59,(IF(G4988=10,'ANEXO RP14'!$A$60,(IF(G4988=11,'ANEXO RP14'!$A$61,(IF(G4988=12,'ANEXO RP14'!$A$62,(IF(G4988=13,'ANEXO RP14'!$A$63,(IF(G4988=14,'ANEXO RP14'!$A$64,(IF(G4988=15,'ANEXO RP14'!$A$65,(IF(G4988=16,'ANEXO RP14'!$A$66," ")))))))))))))))))))))))))))))))</f>
        <v xml:space="preserve"> </v>
      </c>
      <c r="I4988" s="106"/>
      <c r="J4988" s="114"/>
      <c r="K4988" s="91"/>
    </row>
    <row r="4989" spans="1:11" s="30" customFormat="1" ht="41.25" customHeight="1" thickBot="1" x14ac:dyDescent="0.3">
      <c r="A4989" s="113"/>
      <c r="B4989" s="93"/>
      <c r="C4989" s="55"/>
      <c r="D4989" s="94" t="e">
        <f>VLOOKUP($C4988:$C$5004,$C$27:$D$5004,2,0)</f>
        <v>#N/A</v>
      </c>
      <c r="E4989" s="99"/>
      <c r="F4989" s="60" t="e">
        <f>VLOOKUP($E4989:$E$5004,'PLANO DE APLICAÇÃO'!$A$5:$B$1002,2,0)</f>
        <v>#N/A</v>
      </c>
      <c r="G4989" s="28"/>
      <c r="H4989" s="29" t="str">
        <f>IF(G4989=1,'ANEXO RP14'!$A$51,(IF(G4989=2,'ANEXO RP14'!$A$52,(IF(G4989=3,'ANEXO RP14'!$A$53,(IF(G4989=4,'ANEXO RP14'!$A$54,(IF(G4989=5,'ANEXO RP14'!$A$55,(IF(G4989=6,'ANEXO RP14'!$A$56,(IF(G4989=7,'ANEXO RP14'!$A$57,(IF(G4989=8,'ANEXO RP14'!$A$58,(IF(G4989=9,'ANEXO RP14'!$A$59,(IF(G4989=10,'ANEXO RP14'!$A$60,(IF(G4989=11,'ANEXO RP14'!$A$61,(IF(G4989=12,'ANEXO RP14'!$A$62,(IF(G4989=13,'ANEXO RP14'!$A$63,(IF(G4989=14,'ANEXO RP14'!$A$64,(IF(G4989=15,'ANEXO RP14'!$A$65,(IF(G4989=16,'ANEXO RP14'!$A$66," ")))))))))))))))))))))))))))))))</f>
        <v xml:space="preserve"> </v>
      </c>
      <c r="I4989" s="106"/>
      <c r="J4989" s="114"/>
      <c r="K4989" s="91"/>
    </row>
    <row r="4990" spans="1:11" s="30" customFormat="1" ht="41.25" customHeight="1" thickBot="1" x14ac:dyDescent="0.3">
      <c r="A4990" s="113"/>
      <c r="B4990" s="93"/>
      <c r="C4990" s="55"/>
      <c r="D4990" s="94" t="e">
        <f>VLOOKUP($C4989:$C$5004,$C$27:$D$5004,2,0)</f>
        <v>#N/A</v>
      </c>
      <c r="E4990" s="99"/>
      <c r="F4990" s="60" t="e">
        <f>VLOOKUP($E4990:$E$5004,'PLANO DE APLICAÇÃO'!$A$5:$B$1002,2,0)</f>
        <v>#N/A</v>
      </c>
      <c r="G4990" s="28"/>
      <c r="H4990" s="29" t="str">
        <f>IF(G4990=1,'ANEXO RP14'!$A$51,(IF(G4990=2,'ANEXO RP14'!$A$52,(IF(G4990=3,'ANEXO RP14'!$A$53,(IF(G4990=4,'ANEXO RP14'!$A$54,(IF(G4990=5,'ANEXO RP14'!$A$55,(IF(G4990=6,'ANEXO RP14'!$A$56,(IF(G4990=7,'ANEXO RP14'!$A$57,(IF(G4990=8,'ANEXO RP14'!$A$58,(IF(G4990=9,'ANEXO RP14'!$A$59,(IF(G4990=10,'ANEXO RP14'!$A$60,(IF(G4990=11,'ANEXO RP14'!$A$61,(IF(G4990=12,'ANEXO RP14'!$A$62,(IF(G4990=13,'ANEXO RP14'!$A$63,(IF(G4990=14,'ANEXO RP14'!$A$64,(IF(G4990=15,'ANEXO RP14'!$A$65,(IF(G4990=16,'ANEXO RP14'!$A$66," ")))))))))))))))))))))))))))))))</f>
        <v xml:space="preserve"> </v>
      </c>
      <c r="I4990" s="106"/>
      <c r="J4990" s="114"/>
      <c r="K4990" s="91"/>
    </row>
    <row r="4991" spans="1:11" s="30" customFormat="1" ht="41.25" customHeight="1" thickBot="1" x14ac:dyDescent="0.3">
      <c r="A4991" s="113"/>
      <c r="B4991" s="93"/>
      <c r="C4991" s="55"/>
      <c r="D4991" s="94" t="e">
        <f>VLOOKUP($C4990:$C$5004,$C$27:$D$5004,2,0)</f>
        <v>#N/A</v>
      </c>
      <c r="E4991" s="99"/>
      <c r="F4991" s="60" t="e">
        <f>VLOOKUP($E4991:$E$5004,'PLANO DE APLICAÇÃO'!$A$5:$B$1002,2,0)</f>
        <v>#N/A</v>
      </c>
      <c r="G4991" s="28"/>
      <c r="H4991" s="29" t="str">
        <f>IF(G4991=1,'ANEXO RP14'!$A$51,(IF(G4991=2,'ANEXO RP14'!$A$52,(IF(G4991=3,'ANEXO RP14'!$A$53,(IF(G4991=4,'ANEXO RP14'!$A$54,(IF(G4991=5,'ANEXO RP14'!$A$55,(IF(G4991=6,'ANEXO RP14'!$A$56,(IF(G4991=7,'ANEXO RP14'!$A$57,(IF(G4991=8,'ANEXO RP14'!$A$58,(IF(G4991=9,'ANEXO RP14'!$A$59,(IF(G4991=10,'ANEXO RP14'!$A$60,(IF(G4991=11,'ANEXO RP14'!$A$61,(IF(G4991=12,'ANEXO RP14'!$A$62,(IF(G4991=13,'ANEXO RP14'!$A$63,(IF(G4991=14,'ANEXO RP14'!$A$64,(IF(G4991=15,'ANEXO RP14'!$A$65,(IF(G4991=16,'ANEXO RP14'!$A$66," ")))))))))))))))))))))))))))))))</f>
        <v xml:space="preserve"> </v>
      </c>
      <c r="I4991" s="106"/>
      <c r="J4991" s="114"/>
      <c r="K4991" s="91"/>
    </row>
    <row r="4992" spans="1:11" s="30" customFormat="1" ht="41.25" customHeight="1" thickBot="1" x14ac:dyDescent="0.3">
      <c r="A4992" s="113"/>
      <c r="B4992" s="93"/>
      <c r="C4992" s="55"/>
      <c r="D4992" s="94" t="e">
        <f>VLOOKUP($C4991:$C$5004,$C$27:$D$5004,2,0)</f>
        <v>#N/A</v>
      </c>
      <c r="E4992" s="99"/>
      <c r="F4992" s="60" t="e">
        <f>VLOOKUP($E4992:$E$5004,'PLANO DE APLICAÇÃO'!$A$5:$B$1002,2,0)</f>
        <v>#N/A</v>
      </c>
      <c r="G4992" s="28"/>
      <c r="H4992" s="29" t="str">
        <f>IF(G4992=1,'ANEXO RP14'!$A$51,(IF(G4992=2,'ANEXO RP14'!$A$52,(IF(G4992=3,'ANEXO RP14'!$A$53,(IF(G4992=4,'ANEXO RP14'!$A$54,(IF(G4992=5,'ANEXO RP14'!$A$55,(IF(G4992=6,'ANEXO RP14'!$A$56,(IF(G4992=7,'ANEXO RP14'!$A$57,(IF(G4992=8,'ANEXO RP14'!$A$58,(IF(G4992=9,'ANEXO RP14'!$A$59,(IF(G4992=10,'ANEXO RP14'!$A$60,(IF(G4992=11,'ANEXO RP14'!$A$61,(IF(G4992=12,'ANEXO RP14'!$A$62,(IF(G4992=13,'ANEXO RP14'!$A$63,(IF(G4992=14,'ANEXO RP14'!$A$64,(IF(G4992=15,'ANEXO RP14'!$A$65,(IF(G4992=16,'ANEXO RP14'!$A$66," ")))))))))))))))))))))))))))))))</f>
        <v xml:space="preserve"> </v>
      </c>
      <c r="I4992" s="106"/>
      <c r="J4992" s="114"/>
      <c r="K4992" s="91"/>
    </row>
    <row r="4993" spans="1:11" s="30" customFormat="1" ht="41.25" customHeight="1" thickBot="1" x14ac:dyDescent="0.3">
      <c r="A4993" s="113"/>
      <c r="B4993" s="93"/>
      <c r="C4993" s="55"/>
      <c r="D4993" s="94" t="e">
        <f>VLOOKUP($C4992:$C$5004,$C$27:$D$5004,2,0)</f>
        <v>#N/A</v>
      </c>
      <c r="E4993" s="99"/>
      <c r="F4993" s="60" t="e">
        <f>VLOOKUP($E4993:$E$5004,'PLANO DE APLICAÇÃO'!$A$5:$B$1002,2,0)</f>
        <v>#N/A</v>
      </c>
      <c r="G4993" s="28"/>
      <c r="H4993" s="29" t="str">
        <f>IF(G4993=1,'ANEXO RP14'!$A$51,(IF(G4993=2,'ANEXO RP14'!$A$52,(IF(G4993=3,'ANEXO RP14'!$A$53,(IF(G4993=4,'ANEXO RP14'!$A$54,(IF(G4993=5,'ANEXO RP14'!$A$55,(IF(G4993=6,'ANEXO RP14'!$A$56,(IF(G4993=7,'ANEXO RP14'!$A$57,(IF(G4993=8,'ANEXO RP14'!$A$58,(IF(G4993=9,'ANEXO RP14'!$A$59,(IF(G4993=10,'ANEXO RP14'!$A$60,(IF(G4993=11,'ANEXO RP14'!$A$61,(IF(G4993=12,'ANEXO RP14'!$A$62,(IF(G4993=13,'ANEXO RP14'!$A$63,(IF(G4993=14,'ANEXO RP14'!$A$64,(IF(G4993=15,'ANEXO RP14'!$A$65,(IF(G4993=16,'ANEXO RP14'!$A$66," ")))))))))))))))))))))))))))))))</f>
        <v xml:space="preserve"> </v>
      </c>
      <c r="I4993" s="106"/>
      <c r="J4993" s="114"/>
      <c r="K4993" s="91"/>
    </row>
    <row r="4994" spans="1:11" s="30" customFormat="1" ht="41.25" customHeight="1" thickBot="1" x14ac:dyDescent="0.3">
      <c r="A4994" s="113"/>
      <c r="B4994" s="93"/>
      <c r="C4994" s="55"/>
      <c r="D4994" s="94" t="e">
        <f>VLOOKUP($C4993:$C$5004,$C$27:$D$5004,2,0)</f>
        <v>#N/A</v>
      </c>
      <c r="E4994" s="99"/>
      <c r="F4994" s="60" t="e">
        <f>VLOOKUP($E4994:$E$5004,'PLANO DE APLICAÇÃO'!$A$5:$B$1002,2,0)</f>
        <v>#N/A</v>
      </c>
      <c r="G4994" s="28"/>
      <c r="H4994" s="29" t="str">
        <f>IF(G4994=1,'ANEXO RP14'!$A$51,(IF(G4994=2,'ANEXO RP14'!$A$52,(IF(G4994=3,'ANEXO RP14'!$A$53,(IF(G4994=4,'ANEXO RP14'!$A$54,(IF(G4994=5,'ANEXO RP14'!$A$55,(IF(G4994=6,'ANEXO RP14'!$A$56,(IF(G4994=7,'ANEXO RP14'!$A$57,(IF(G4994=8,'ANEXO RP14'!$A$58,(IF(G4994=9,'ANEXO RP14'!$A$59,(IF(G4994=10,'ANEXO RP14'!$A$60,(IF(G4994=11,'ANEXO RP14'!$A$61,(IF(G4994=12,'ANEXO RP14'!$A$62,(IF(G4994=13,'ANEXO RP14'!$A$63,(IF(G4994=14,'ANEXO RP14'!$A$64,(IF(G4994=15,'ANEXO RP14'!$A$65,(IF(G4994=16,'ANEXO RP14'!$A$66," ")))))))))))))))))))))))))))))))</f>
        <v xml:space="preserve"> </v>
      </c>
      <c r="I4994" s="106"/>
      <c r="J4994" s="114"/>
      <c r="K4994" s="91"/>
    </row>
    <row r="4995" spans="1:11" s="30" customFormat="1" ht="41.25" customHeight="1" thickBot="1" x14ac:dyDescent="0.3">
      <c r="A4995" s="113"/>
      <c r="B4995" s="93"/>
      <c r="C4995" s="55"/>
      <c r="D4995" s="94" t="e">
        <f>VLOOKUP($C4994:$C$5004,$C$27:$D$5004,2,0)</f>
        <v>#N/A</v>
      </c>
      <c r="E4995" s="99"/>
      <c r="F4995" s="60" t="e">
        <f>VLOOKUP($E4995:$E$5004,'PLANO DE APLICAÇÃO'!$A$5:$B$1002,2,0)</f>
        <v>#N/A</v>
      </c>
      <c r="G4995" s="28"/>
      <c r="H4995" s="29" t="str">
        <f>IF(G4995=1,'ANEXO RP14'!$A$51,(IF(G4995=2,'ANEXO RP14'!$A$52,(IF(G4995=3,'ANEXO RP14'!$A$53,(IF(G4995=4,'ANEXO RP14'!$A$54,(IF(G4995=5,'ANEXO RP14'!$A$55,(IF(G4995=6,'ANEXO RP14'!$A$56,(IF(G4995=7,'ANEXO RP14'!$A$57,(IF(G4995=8,'ANEXO RP14'!$A$58,(IF(G4995=9,'ANEXO RP14'!$A$59,(IF(G4995=10,'ANEXO RP14'!$A$60,(IF(G4995=11,'ANEXO RP14'!$A$61,(IF(G4995=12,'ANEXO RP14'!$A$62,(IF(G4995=13,'ANEXO RP14'!$A$63,(IF(G4995=14,'ANEXO RP14'!$A$64,(IF(G4995=15,'ANEXO RP14'!$A$65,(IF(G4995=16,'ANEXO RP14'!$A$66," ")))))))))))))))))))))))))))))))</f>
        <v xml:space="preserve"> </v>
      </c>
      <c r="I4995" s="106"/>
      <c r="J4995" s="114"/>
      <c r="K4995" s="91"/>
    </row>
    <row r="4996" spans="1:11" s="30" customFormat="1" ht="41.25" customHeight="1" thickBot="1" x14ac:dyDescent="0.3">
      <c r="A4996" s="113"/>
      <c r="B4996" s="93"/>
      <c r="C4996" s="55"/>
      <c r="D4996" s="94" t="e">
        <f>VLOOKUP($C4995:$C$5004,$C$27:$D$5004,2,0)</f>
        <v>#N/A</v>
      </c>
      <c r="E4996" s="99"/>
      <c r="F4996" s="60" t="e">
        <f>VLOOKUP($E4996:$E$5004,'PLANO DE APLICAÇÃO'!$A$5:$B$1002,2,0)</f>
        <v>#N/A</v>
      </c>
      <c r="G4996" s="28"/>
      <c r="H4996" s="29" t="str">
        <f>IF(G4996=1,'ANEXO RP14'!$A$51,(IF(G4996=2,'ANEXO RP14'!$A$52,(IF(G4996=3,'ANEXO RP14'!$A$53,(IF(G4996=4,'ANEXO RP14'!$A$54,(IF(G4996=5,'ANEXO RP14'!$A$55,(IF(G4996=6,'ANEXO RP14'!$A$56,(IF(G4996=7,'ANEXO RP14'!$A$57,(IF(G4996=8,'ANEXO RP14'!$A$58,(IF(G4996=9,'ANEXO RP14'!$A$59,(IF(G4996=10,'ANEXO RP14'!$A$60,(IF(G4996=11,'ANEXO RP14'!$A$61,(IF(G4996=12,'ANEXO RP14'!$A$62,(IF(G4996=13,'ANEXO RP14'!$A$63,(IF(G4996=14,'ANEXO RP14'!$A$64,(IF(G4996=15,'ANEXO RP14'!$A$65,(IF(G4996=16,'ANEXO RP14'!$A$66," ")))))))))))))))))))))))))))))))</f>
        <v xml:space="preserve"> </v>
      </c>
      <c r="I4996" s="106"/>
      <c r="J4996" s="114"/>
      <c r="K4996" s="91"/>
    </row>
    <row r="4997" spans="1:11" s="30" customFormat="1" ht="41.25" customHeight="1" thickBot="1" x14ac:dyDescent="0.3">
      <c r="A4997" s="113"/>
      <c r="B4997" s="93"/>
      <c r="C4997" s="55"/>
      <c r="D4997" s="94" t="e">
        <f>VLOOKUP($C4996:$C$5004,$C$27:$D$5004,2,0)</f>
        <v>#N/A</v>
      </c>
      <c r="E4997" s="99"/>
      <c r="F4997" s="60" t="e">
        <f>VLOOKUP($E4997:$E$5004,'PLANO DE APLICAÇÃO'!$A$5:$B$1002,2,0)</f>
        <v>#N/A</v>
      </c>
      <c r="G4997" s="28"/>
      <c r="H4997" s="29" t="str">
        <f>IF(G4997=1,'ANEXO RP14'!$A$51,(IF(G4997=2,'ANEXO RP14'!$A$52,(IF(G4997=3,'ANEXO RP14'!$A$53,(IF(G4997=4,'ANEXO RP14'!$A$54,(IF(G4997=5,'ANEXO RP14'!$A$55,(IF(G4997=6,'ANEXO RP14'!$A$56,(IF(G4997=7,'ANEXO RP14'!$A$57,(IF(G4997=8,'ANEXO RP14'!$A$58,(IF(G4997=9,'ANEXO RP14'!$A$59,(IF(G4997=10,'ANEXO RP14'!$A$60,(IF(G4997=11,'ANEXO RP14'!$A$61,(IF(G4997=12,'ANEXO RP14'!$A$62,(IF(G4997=13,'ANEXO RP14'!$A$63,(IF(G4997=14,'ANEXO RP14'!$A$64,(IF(G4997=15,'ANEXO RP14'!$A$65,(IF(G4997=16,'ANEXO RP14'!$A$66," ")))))))))))))))))))))))))))))))</f>
        <v xml:space="preserve"> </v>
      </c>
      <c r="I4997" s="106"/>
      <c r="J4997" s="114"/>
      <c r="K4997" s="91"/>
    </row>
    <row r="4998" spans="1:11" s="30" customFormat="1" ht="41.25" customHeight="1" thickBot="1" x14ac:dyDescent="0.3">
      <c r="A4998" s="113"/>
      <c r="B4998" s="93"/>
      <c r="C4998" s="55"/>
      <c r="D4998" s="94" t="e">
        <f>VLOOKUP($C4997:$C$5004,$C$27:$D$5004,2,0)</f>
        <v>#N/A</v>
      </c>
      <c r="E4998" s="99"/>
      <c r="F4998" s="60" t="e">
        <f>VLOOKUP($E4998:$E$5004,'PLANO DE APLICAÇÃO'!$A$5:$B$1002,2,0)</f>
        <v>#N/A</v>
      </c>
      <c r="G4998" s="28"/>
      <c r="H4998" s="29" t="str">
        <f>IF(G4998=1,'ANEXO RP14'!$A$51,(IF(G4998=2,'ANEXO RP14'!$A$52,(IF(G4998=3,'ANEXO RP14'!$A$53,(IF(G4998=4,'ANEXO RP14'!$A$54,(IF(G4998=5,'ANEXO RP14'!$A$55,(IF(G4998=6,'ANEXO RP14'!$A$56,(IF(G4998=7,'ANEXO RP14'!$A$57,(IF(G4998=8,'ANEXO RP14'!$A$58,(IF(G4998=9,'ANEXO RP14'!$A$59,(IF(G4998=10,'ANEXO RP14'!$A$60,(IF(G4998=11,'ANEXO RP14'!$A$61,(IF(G4998=12,'ANEXO RP14'!$A$62,(IF(G4998=13,'ANEXO RP14'!$A$63,(IF(G4998=14,'ANEXO RP14'!$A$64,(IF(G4998=15,'ANEXO RP14'!$A$65,(IF(G4998=16,'ANEXO RP14'!$A$66," ")))))))))))))))))))))))))))))))</f>
        <v xml:space="preserve"> </v>
      </c>
      <c r="I4998" s="106"/>
      <c r="J4998" s="114"/>
      <c r="K4998" s="91"/>
    </row>
    <row r="4999" spans="1:11" s="30" customFormat="1" ht="41.25" customHeight="1" thickBot="1" x14ac:dyDescent="0.3">
      <c r="A4999" s="113"/>
      <c r="B4999" s="93"/>
      <c r="C4999" s="55"/>
      <c r="D4999" s="94" t="e">
        <f>VLOOKUP($C4998:$C$5004,$C$27:$D$5004,2,0)</f>
        <v>#N/A</v>
      </c>
      <c r="E4999" s="99"/>
      <c r="F4999" s="60" t="e">
        <f>VLOOKUP($E4999:$E$5004,'PLANO DE APLICAÇÃO'!$A$5:$B$1002,2,0)</f>
        <v>#N/A</v>
      </c>
      <c r="G4999" s="28"/>
      <c r="H4999" s="29" t="str">
        <f>IF(G4999=1,'ANEXO RP14'!$A$51,(IF(G4999=2,'ANEXO RP14'!$A$52,(IF(G4999=3,'ANEXO RP14'!$A$53,(IF(G4999=4,'ANEXO RP14'!$A$54,(IF(G4999=5,'ANEXO RP14'!$A$55,(IF(G4999=6,'ANEXO RP14'!$A$56,(IF(G4999=7,'ANEXO RP14'!$A$57,(IF(G4999=8,'ANEXO RP14'!$A$58,(IF(G4999=9,'ANEXO RP14'!$A$59,(IF(G4999=10,'ANEXO RP14'!$A$60,(IF(G4999=11,'ANEXO RP14'!$A$61,(IF(G4999=12,'ANEXO RP14'!$A$62,(IF(G4999=13,'ANEXO RP14'!$A$63,(IF(G4999=14,'ANEXO RP14'!$A$64,(IF(G4999=15,'ANEXO RP14'!$A$65,(IF(G4999=16,'ANEXO RP14'!$A$66," ")))))))))))))))))))))))))))))))</f>
        <v xml:space="preserve"> </v>
      </c>
      <c r="I4999" s="106"/>
      <c r="J4999" s="114"/>
      <c r="K4999" s="91"/>
    </row>
    <row r="5000" spans="1:11" s="30" customFormat="1" ht="41.25" customHeight="1" thickBot="1" x14ac:dyDescent="0.3">
      <c r="A5000" s="113"/>
      <c r="B5000" s="93"/>
      <c r="C5000" s="55"/>
      <c r="D5000" s="94" t="e">
        <f>VLOOKUP($C4999:$C$5004,$C$27:$D$5004,2,0)</f>
        <v>#N/A</v>
      </c>
      <c r="E5000" s="99"/>
      <c r="F5000" s="60" t="e">
        <f>VLOOKUP($E5000:$E$5004,'PLANO DE APLICAÇÃO'!$A$5:$B$1002,2,0)</f>
        <v>#N/A</v>
      </c>
      <c r="G5000" s="28"/>
      <c r="H5000" s="29" t="str">
        <f>IF(G5000=1,'ANEXO RP14'!$A$51,(IF(G5000=2,'ANEXO RP14'!$A$52,(IF(G5000=3,'ANEXO RP14'!$A$53,(IF(G5000=4,'ANEXO RP14'!$A$54,(IF(G5000=5,'ANEXO RP14'!$A$55,(IF(G5000=6,'ANEXO RP14'!$A$56,(IF(G5000=7,'ANEXO RP14'!$A$57,(IF(G5000=8,'ANEXO RP14'!$A$58,(IF(G5000=9,'ANEXO RP14'!$A$59,(IF(G5000=10,'ANEXO RP14'!$A$60,(IF(G5000=11,'ANEXO RP14'!$A$61,(IF(G5000=12,'ANEXO RP14'!$A$62,(IF(G5000=13,'ANEXO RP14'!$A$63,(IF(G5000=14,'ANEXO RP14'!$A$64,(IF(G5000=15,'ANEXO RP14'!$A$65,(IF(G5000=16,'ANEXO RP14'!$A$66," ")))))))))))))))))))))))))))))))</f>
        <v xml:space="preserve"> </v>
      </c>
      <c r="I5000" s="106"/>
      <c r="J5000" s="114"/>
      <c r="K5000" s="91"/>
    </row>
    <row r="5001" spans="1:11" s="30" customFormat="1" ht="41.25" customHeight="1" thickBot="1" x14ac:dyDescent="0.3">
      <c r="A5001" s="113"/>
      <c r="B5001" s="93"/>
      <c r="C5001" s="55"/>
      <c r="D5001" s="94" t="e">
        <f>VLOOKUP($C5000:$C$5004,$C$27:$D$5004,2,0)</f>
        <v>#N/A</v>
      </c>
      <c r="E5001" s="99"/>
      <c r="F5001" s="60" t="e">
        <f>VLOOKUP($E5001:$E$5004,'PLANO DE APLICAÇÃO'!$A$5:$B$1002,2,0)</f>
        <v>#N/A</v>
      </c>
      <c r="G5001" s="28"/>
      <c r="H5001" s="29" t="str">
        <f>IF(G5001=1,'ANEXO RP14'!$A$51,(IF(G5001=2,'ANEXO RP14'!$A$52,(IF(G5001=3,'ANEXO RP14'!$A$53,(IF(G5001=4,'ANEXO RP14'!$A$54,(IF(G5001=5,'ANEXO RP14'!$A$55,(IF(G5001=6,'ANEXO RP14'!$A$56,(IF(G5001=7,'ANEXO RP14'!$A$57,(IF(G5001=8,'ANEXO RP14'!$A$58,(IF(G5001=9,'ANEXO RP14'!$A$59,(IF(G5001=10,'ANEXO RP14'!$A$60,(IF(G5001=11,'ANEXO RP14'!$A$61,(IF(G5001=12,'ANEXO RP14'!$A$62,(IF(G5001=13,'ANEXO RP14'!$A$63,(IF(G5001=14,'ANEXO RP14'!$A$64,(IF(G5001=15,'ANEXO RP14'!$A$65,(IF(G5001=16,'ANEXO RP14'!$A$66," ")))))))))))))))))))))))))))))))</f>
        <v xml:space="preserve"> </v>
      </c>
      <c r="I5001" s="106"/>
      <c r="J5001" s="114"/>
      <c r="K5001" s="91"/>
    </row>
    <row r="5002" spans="1:11" s="30" customFormat="1" ht="41.25" customHeight="1" thickBot="1" x14ac:dyDescent="0.3">
      <c r="A5002" s="113"/>
      <c r="B5002" s="93"/>
      <c r="C5002" s="55"/>
      <c r="D5002" s="94" t="e">
        <f>VLOOKUP($C5001:$C$5004,$C$27:$D$5004,2,0)</f>
        <v>#N/A</v>
      </c>
      <c r="E5002" s="99"/>
      <c r="F5002" s="60" t="e">
        <f>VLOOKUP($E5002:$E$5004,'PLANO DE APLICAÇÃO'!$A$5:$B$1002,2,0)</f>
        <v>#N/A</v>
      </c>
      <c r="G5002" s="28"/>
      <c r="H5002" s="29" t="str">
        <f>IF(G5002=1,'ANEXO RP14'!$A$51,(IF(G5002=2,'ANEXO RP14'!$A$52,(IF(G5002=3,'ANEXO RP14'!$A$53,(IF(G5002=4,'ANEXO RP14'!$A$54,(IF(G5002=5,'ANEXO RP14'!$A$55,(IF(G5002=6,'ANEXO RP14'!$A$56,(IF(G5002=7,'ANEXO RP14'!$A$57,(IF(G5002=8,'ANEXO RP14'!$A$58,(IF(G5002=9,'ANEXO RP14'!$A$59,(IF(G5002=10,'ANEXO RP14'!$A$60,(IF(G5002=11,'ANEXO RP14'!$A$61,(IF(G5002=12,'ANEXO RP14'!$A$62,(IF(G5002=13,'ANEXO RP14'!$A$63,(IF(G5002=14,'ANEXO RP14'!$A$64,(IF(G5002=15,'ANEXO RP14'!$A$65,(IF(G5002=16,'ANEXO RP14'!$A$66," ")))))))))))))))))))))))))))))))</f>
        <v xml:space="preserve"> </v>
      </c>
      <c r="I5002" s="106"/>
      <c r="J5002" s="114"/>
      <c r="K5002" s="91"/>
    </row>
    <row r="5003" spans="1:11" s="30" customFormat="1" ht="41.25" customHeight="1" thickBot="1" x14ac:dyDescent="0.3">
      <c r="A5003" s="113"/>
      <c r="B5003" s="93"/>
      <c r="C5003" s="55"/>
      <c r="D5003" s="94" t="e">
        <f>VLOOKUP($C5002:$C$5004,$C$27:$D$5004,2,0)</f>
        <v>#N/A</v>
      </c>
      <c r="E5003" s="99"/>
      <c r="F5003" s="60" t="e">
        <f>VLOOKUP($E5003:$E$5004,'PLANO DE APLICAÇÃO'!$A$5:$B$1002,2,0)</f>
        <v>#N/A</v>
      </c>
      <c r="G5003" s="28"/>
      <c r="H5003" s="29" t="str">
        <f>IF(G5003=1,'ANEXO RP14'!$A$51,(IF(G5003=2,'ANEXO RP14'!$A$52,(IF(G5003=3,'ANEXO RP14'!$A$53,(IF(G5003=4,'ANEXO RP14'!$A$54,(IF(G5003=5,'ANEXO RP14'!$A$55,(IF(G5003=6,'ANEXO RP14'!$A$56,(IF(G5003=7,'ANEXO RP14'!$A$57,(IF(G5003=8,'ANEXO RP14'!$A$58,(IF(G5003=9,'ANEXO RP14'!$A$59,(IF(G5003=10,'ANEXO RP14'!$A$60,(IF(G5003=11,'ANEXO RP14'!$A$61,(IF(G5003=12,'ANEXO RP14'!$A$62,(IF(G5003=13,'ANEXO RP14'!$A$63,(IF(G5003=14,'ANEXO RP14'!$A$64,(IF(G5003=15,'ANEXO RP14'!$A$65,(IF(G5003=16,'ANEXO RP14'!$A$66," ")))))))))))))))))))))))))))))))</f>
        <v xml:space="preserve"> </v>
      </c>
      <c r="I5003" s="106"/>
      <c r="J5003" s="114"/>
      <c r="K5003" s="91"/>
    </row>
    <row r="5004" spans="1:11" s="30" customFormat="1" ht="41.25" customHeight="1" thickBot="1" x14ac:dyDescent="0.3">
      <c r="A5004" s="113"/>
      <c r="B5004" s="93"/>
      <c r="C5004" s="55"/>
      <c r="D5004" s="94" t="e">
        <f>VLOOKUP($C5003:$C$5004,$C$27:$D$5004,2,0)</f>
        <v>#N/A</v>
      </c>
      <c r="E5004" s="99"/>
      <c r="F5004" s="60" t="e">
        <f>VLOOKUP($E5004:$E$5004,'PLANO DE APLICAÇÃO'!$A$5:$B$1002,2,0)</f>
        <v>#N/A</v>
      </c>
      <c r="G5004" s="28"/>
      <c r="H5004" s="29" t="str">
        <f>IF(G5004=1,'ANEXO RP14'!$A$51,(IF(G5004=2,'ANEXO RP14'!$A$52,(IF(G5004=3,'ANEXO RP14'!$A$53,(IF(G5004=4,'ANEXO RP14'!$A$54,(IF(G5004=5,'ANEXO RP14'!$A$55,(IF(G5004=6,'ANEXO RP14'!$A$56,(IF(G5004=7,'ANEXO RP14'!$A$57,(IF(G5004=8,'ANEXO RP14'!$A$58,(IF(G5004=9,'ANEXO RP14'!$A$59,(IF(G5004=10,'ANEXO RP14'!$A$60,(IF(G5004=11,'ANEXO RP14'!$A$61,(IF(G5004=12,'ANEXO RP14'!$A$62,(IF(G5004=13,'ANEXO RP14'!$A$63,(IF(G5004=14,'ANEXO RP14'!$A$64,(IF(G5004=15,'ANEXO RP14'!$A$65,(IF(G5004=16,'ANEXO RP14'!$A$66," ")))))))))))))))))))))))))))))))</f>
        <v xml:space="preserve"> </v>
      </c>
      <c r="I5004" s="106"/>
      <c r="J5004" s="114"/>
      <c r="K5004" s="91"/>
    </row>
    <row r="5005" spans="1:11" s="30" customFormat="1" ht="41.25" customHeight="1" thickBot="1" x14ac:dyDescent="0.3">
      <c r="A5005" s="113"/>
      <c r="B5005" s="93"/>
      <c r="C5005" s="55"/>
      <c r="D5005" s="94" t="e">
        <f>VLOOKUP($C5004:$C$5004,$C$27:$D$5004,2,0)</f>
        <v>#N/A</v>
      </c>
      <c r="E5005" s="99"/>
      <c r="F5005" s="60" t="e">
        <f>VLOOKUP($E$5004:$E5005,'PLANO DE APLICAÇÃO'!$A$5:$B$1002,2,0)</f>
        <v>#N/A</v>
      </c>
      <c r="G5005" s="28"/>
      <c r="H5005" s="29" t="str">
        <f>IF(G5005=1,'ANEXO RP14'!$A$51,(IF(G5005=2,'ANEXO RP14'!$A$52,(IF(G5005=3,'ANEXO RP14'!$A$53,(IF(G5005=4,'ANEXO RP14'!$A$54,(IF(G5005=5,'ANEXO RP14'!$A$55,(IF(G5005=6,'ANEXO RP14'!$A$56,(IF(G5005=7,'ANEXO RP14'!$A$57,(IF(G5005=8,'ANEXO RP14'!$A$58,(IF(G5005=9,'ANEXO RP14'!$A$59,(IF(G5005=10,'ANEXO RP14'!$A$60,(IF(G5005=11,'ANEXO RP14'!$A$61,(IF(G5005=12,'ANEXO RP14'!$A$62,(IF(G5005=13,'ANEXO RP14'!$A$63,(IF(G5005=14,'ANEXO RP14'!$A$64,(IF(G5005=15,'ANEXO RP14'!$A$65,(IF(G5005=16,'ANEXO RP14'!$A$66," ")))))))))))))))))))))))))))))))</f>
        <v xml:space="preserve"> </v>
      </c>
      <c r="I5005" s="106"/>
      <c r="J5005" s="114"/>
      <c r="K5005" s="91"/>
    </row>
    <row r="5006" spans="1:11" s="30" customFormat="1" ht="41.25" customHeight="1" x14ac:dyDescent="0.3">
      <c r="A5006" s="7"/>
      <c r="B5006" s="112"/>
      <c r="C5006" s="8"/>
      <c r="D5006" s="59"/>
      <c r="E5006" s="59"/>
      <c r="F5006" s="8"/>
      <c r="G5006" s="8"/>
      <c r="H5006" s="9"/>
      <c r="I5006" s="109"/>
      <c r="J5006" s="10"/>
      <c r="K5006" s="8"/>
    </row>
  </sheetData>
  <sheetProtection formatCells="0" formatColumns="0" formatRows="0" insertRows="0" deleteRows="0" sort="0" autoFilter="0"/>
  <autoFilter ref="A26:K5005"/>
  <mergeCells count="25">
    <mergeCell ref="C17:K17"/>
    <mergeCell ref="A17:B17"/>
    <mergeCell ref="A21:B21"/>
    <mergeCell ref="A1:K1"/>
    <mergeCell ref="A2:K2"/>
    <mergeCell ref="A3:K3"/>
    <mergeCell ref="A5:B5"/>
    <mergeCell ref="C5:H5"/>
    <mergeCell ref="I5:K5"/>
    <mergeCell ref="A23:B23"/>
    <mergeCell ref="C23:G23"/>
    <mergeCell ref="H23:K23"/>
    <mergeCell ref="A7:B7"/>
    <mergeCell ref="C7:K7"/>
    <mergeCell ref="C9:K9"/>
    <mergeCell ref="A9:B9"/>
    <mergeCell ref="C15:D15"/>
    <mergeCell ref="A15:B15"/>
    <mergeCell ref="A11:B11"/>
    <mergeCell ref="C11:K11"/>
    <mergeCell ref="A13:B13"/>
    <mergeCell ref="C13:K13"/>
    <mergeCell ref="E21:I21"/>
    <mergeCell ref="J21:K21"/>
    <mergeCell ref="C19:K19"/>
  </mergeCells>
  <printOptions horizontalCentered="1"/>
  <pageMargins left="0.39374999999999999" right="0.39374999999999999" top="0.78749999999999998" bottom="0.59027777777777801" header="0.51180555555555496" footer="0.51180555555555496"/>
  <pageSetup paperSize="9" scale="29" firstPageNumber="0" fitToHeight="104" orientation="portrait" r:id="rId1"/>
  <rowBreaks count="1" manualBreakCount="1">
    <brk id="76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erificar Código Plano de Aplicação_x000a_">
          <x14:formula1>
            <xm:f>'PLANO DE APLICAÇÃO'!$A$5:$A$42</xm:f>
          </x14:formula1>
          <xm:sqref>S63 E27:E5005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5"/>
  <sheetViews>
    <sheetView view="pageBreakPreview" topLeftCell="A55" zoomScale="85" zoomScaleNormal="75" zoomScaleSheetLayoutView="85" zoomScalePageLayoutView="110" workbookViewId="0">
      <selection activeCell="N38" sqref="N38:O38"/>
    </sheetView>
  </sheetViews>
  <sheetFormatPr defaultRowHeight="15" x14ac:dyDescent="0.25"/>
  <cols>
    <col min="1" max="1" width="7.7109375" style="9"/>
    <col min="2" max="2" width="3.5703125" style="9"/>
    <col min="3" max="3" width="3.7109375" style="9"/>
    <col min="4" max="4" width="2.5703125" style="9"/>
    <col min="5" max="5" width="3.85546875" style="9" customWidth="1"/>
    <col min="6" max="6" width="16.28515625" style="9" customWidth="1"/>
    <col min="7" max="7" width="6.85546875" style="9" customWidth="1"/>
    <col min="8" max="8" width="6.85546875" style="9"/>
    <col min="9" max="9" width="9" style="9"/>
    <col min="10" max="10" width="10.140625" style="9"/>
    <col min="11" max="11" width="8.7109375" style="9"/>
    <col min="12" max="12" width="18.7109375" style="9"/>
    <col min="13" max="14" width="8.5703125" style="9"/>
    <col min="15" max="15" width="17.7109375" style="9" customWidth="1"/>
    <col min="16" max="257" width="9" style="9"/>
    <col min="258" max="1025" width="9"/>
  </cols>
  <sheetData>
    <row r="1" spans="1:256" ht="22.5" customHeight="1" x14ac:dyDescent="0.25">
      <c r="A1" s="226" t="s">
        <v>47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 x14ac:dyDescent="0.25">
      <c r="A2" s="226" t="s">
        <v>32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6.25" customHeight="1" x14ac:dyDescent="0.25">
      <c r="A3" s="226" t="s">
        <v>33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6.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customHeight="1" x14ac:dyDescent="0.25">
      <c r="A5" s="221" t="s">
        <v>34</v>
      </c>
      <c r="B5" s="221"/>
      <c r="C5" s="221"/>
      <c r="D5" s="221"/>
      <c r="E5" s="221"/>
      <c r="F5" s="227" t="str">
        <f>CADASTRO!$B$5</f>
        <v>ASSOCIAÇÃO KAI KAN DE JUDO</v>
      </c>
      <c r="G5" s="227"/>
      <c r="H5" s="227"/>
      <c r="I5" s="227"/>
      <c r="J5" s="227"/>
      <c r="K5" s="227"/>
      <c r="L5" s="227"/>
      <c r="M5" s="227"/>
      <c r="N5" s="227"/>
      <c r="O5" s="22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6.5" customHeight="1" x14ac:dyDescent="0.25">
      <c r="A6" s="221" t="s">
        <v>48</v>
      </c>
      <c r="B6" s="221"/>
      <c r="C6" s="221"/>
      <c r="D6" s="221"/>
      <c r="E6" s="221"/>
      <c r="F6" s="221"/>
      <c r="G6" s="221"/>
      <c r="H6" s="223" t="str">
        <f>CADASTRO!B5</f>
        <v>ASSOCIAÇÃO KAI KAN DE JUDO</v>
      </c>
      <c r="I6" s="223"/>
      <c r="J6" s="223"/>
      <c r="K6" s="223"/>
      <c r="L6" s="223"/>
      <c r="M6" s="223"/>
      <c r="N6" s="223"/>
      <c r="O6" s="22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 x14ac:dyDescent="0.25">
      <c r="A7" s="32" t="s">
        <v>3</v>
      </c>
      <c r="B7" s="223" t="str">
        <f>'ANEXO RP14 COMPLEMENTAR'!C9</f>
        <v>66.995440/0002-15</v>
      </c>
      <c r="C7" s="223"/>
      <c r="D7" s="223"/>
      <c r="E7" s="223"/>
      <c r="F7" s="223"/>
      <c r="G7" s="223"/>
      <c r="H7" s="223"/>
      <c r="I7" s="223"/>
      <c r="J7" s="45"/>
      <c r="K7" s="46"/>
      <c r="L7" s="46"/>
      <c r="M7" s="46"/>
      <c r="N7" s="46"/>
      <c r="O7" s="4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 x14ac:dyDescent="0.25">
      <c r="A8" s="221" t="s">
        <v>5</v>
      </c>
      <c r="B8" s="221"/>
      <c r="C8" s="221"/>
      <c r="D8" s="221"/>
      <c r="E8" s="221"/>
      <c r="F8" s="222" t="str">
        <f>'ANEXO RP14 COMPLEMENTAR'!C11</f>
        <v>RUA PADRE CONRADO Nº 605 CEP 14.405-275</v>
      </c>
      <c r="G8" s="222"/>
      <c r="H8" s="222"/>
      <c r="I8" s="222"/>
      <c r="J8" s="222"/>
      <c r="K8" s="222"/>
      <c r="L8" s="222"/>
      <c r="M8" s="222"/>
      <c r="N8" s="222"/>
      <c r="O8" s="222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 x14ac:dyDescent="0.25">
      <c r="A9" s="221" t="s">
        <v>36</v>
      </c>
      <c r="B9" s="221"/>
      <c r="C9" s="221"/>
      <c r="D9" s="221"/>
      <c r="E9" s="221"/>
      <c r="F9" s="221"/>
      <c r="G9" s="222" t="str">
        <f>'ANEXO RP14 COMPLEMENTAR'!C13</f>
        <v>ADILSON CLEMENTE DA SILVA</v>
      </c>
      <c r="H9" s="222"/>
      <c r="I9" s="222"/>
      <c r="J9" s="222"/>
      <c r="K9" s="222"/>
      <c r="L9" s="222"/>
      <c r="M9" s="222"/>
      <c r="N9" s="222"/>
      <c r="O9" s="22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 x14ac:dyDescent="0.25">
      <c r="A10" s="32" t="s">
        <v>20</v>
      </c>
      <c r="B10" s="223" t="str">
        <f>'ANEXO RP14 COMPLEMENTAR'!C15</f>
        <v>147.897.628-40</v>
      </c>
      <c r="C10" s="223"/>
      <c r="D10" s="223"/>
      <c r="E10" s="223"/>
      <c r="F10" s="223"/>
      <c r="G10" s="223"/>
      <c r="H10" s="223"/>
      <c r="I10" s="46"/>
      <c r="J10" s="46"/>
      <c r="K10" s="46"/>
      <c r="L10" s="46"/>
      <c r="M10" s="46"/>
      <c r="N10" s="46"/>
      <c r="O10" s="4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 customHeight="1" x14ac:dyDescent="0.25">
      <c r="A11" s="221" t="s">
        <v>37</v>
      </c>
      <c r="B11" s="221"/>
      <c r="C11" s="223" t="str">
        <f>'ANEXO RP14 COMPLEMENTAR'!C17</f>
        <v>MODALIDADE ESPORTIVA JUDÔ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 x14ac:dyDescent="0.25">
      <c r="A12" s="221" t="s">
        <v>38</v>
      </c>
      <c r="B12" s="221"/>
      <c r="C12" s="221"/>
      <c r="D12" s="224">
        <f>'ANEXO RP14 COMPLEMENTAR'!C21</f>
        <v>2019</v>
      </c>
      <c r="E12" s="224"/>
      <c r="F12" s="224"/>
      <c r="G12" s="33"/>
      <c r="H12" s="33"/>
      <c r="I12" s="33"/>
      <c r="J12" s="33"/>
      <c r="K12" s="33"/>
      <c r="L12" s="33"/>
      <c r="M12" s="33"/>
      <c r="N12" s="33"/>
      <c r="O12" s="3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customHeight="1" x14ac:dyDescent="0.25">
      <c r="A13" s="221" t="s">
        <v>39</v>
      </c>
      <c r="B13" s="221"/>
      <c r="C13" s="221"/>
      <c r="D13" s="221"/>
      <c r="E13" s="221"/>
      <c r="F13" s="221"/>
      <c r="G13" s="223" t="str">
        <f>'ANEXO RP14 COMPLEMENTAR'!C23</f>
        <v>MUNICIPAL</v>
      </c>
      <c r="H13" s="223"/>
      <c r="I13" s="223"/>
      <c r="J13" s="223"/>
      <c r="K13" s="34"/>
      <c r="L13" s="34"/>
      <c r="M13" s="34"/>
      <c r="N13" s="225"/>
      <c r="O13" s="22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 thickBot="1" x14ac:dyDescent="0.3">
      <c r="A15" s="217" t="s">
        <v>49</v>
      </c>
      <c r="B15" s="217"/>
      <c r="C15" s="217"/>
      <c r="D15" s="217"/>
      <c r="E15" s="217"/>
      <c r="F15" s="217"/>
      <c r="G15" s="217" t="s">
        <v>50</v>
      </c>
      <c r="H15" s="217"/>
      <c r="I15" s="217"/>
      <c r="J15" s="217"/>
      <c r="K15" s="217" t="s">
        <v>51</v>
      </c>
      <c r="L15" s="217"/>
      <c r="M15" s="217"/>
      <c r="N15" s="217" t="s">
        <v>52</v>
      </c>
      <c r="O15" s="21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5" customHeight="1" thickBot="1" x14ac:dyDescent="0.3">
      <c r="A16" s="219" t="s">
        <v>53</v>
      </c>
      <c r="B16" s="220"/>
      <c r="C16" s="220"/>
      <c r="D16" s="220"/>
      <c r="E16" s="220"/>
      <c r="F16" s="47" t="s">
        <v>193</v>
      </c>
      <c r="G16" s="213">
        <v>43565</v>
      </c>
      <c r="H16" s="213"/>
      <c r="I16" s="213"/>
      <c r="J16" s="213"/>
      <c r="K16" s="218" t="s">
        <v>202</v>
      </c>
      <c r="L16" s="214"/>
      <c r="M16" s="214"/>
      <c r="N16" s="215">
        <v>170800</v>
      </c>
      <c r="O16" s="215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5" customHeight="1" thickBot="1" x14ac:dyDescent="0.3">
      <c r="A17" s="211" t="s">
        <v>54</v>
      </c>
      <c r="B17" s="212"/>
      <c r="C17" s="212"/>
      <c r="D17" s="212"/>
      <c r="E17" s="212"/>
      <c r="F17" s="48"/>
      <c r="G17" s="213"/>
      <c r="H17" s="213"/>
      <c r="I17" s="213"/>
      <c r="J17" s="213"/>
      <c r="K17" s="214"/>
      <c r="L17" s="214"/>
      <c r="M17" s="214"/>
      <c r="N17" s="215"/>
      <c r="O17" s="215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 customHeight="1" thickBot="1" x14ac:dyDescent="0.3">
      <c r="A18" s="211" t="s">
        <v>54</v>
      </c>
      <c r="B18" s="212"/>
      <c r="C18" s="212"/>
      <c r="D18" s="212"/>
      <c r="E18" s="212"/>
      <c r="F18" s="48"/>
      <c r="G18" s="213"/>
      <c r="H18" s="213"/>
      <c r="I18" s="213"/>
      <c r="J18" s="213"/>
      <c r="K18" s="214"/>
      <c r="L18" s="214"/>
      <c r="M18" s="214"/>
      <c r="N18" s="215"/>
      <c r="O18" s="215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7" customHeight="1" thickBot="1" x14ac:dyDescent="0.3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 customHeight="1" x14ac:dyDescent="0.25">
      <c r="A20" s="181" t="s">
        <v>55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9" customHeight="1" thickBot="1" x14ac:dyDescent="0.3">
      <c r="A21" s="205" t="s">
        <v>56</v>
      </c>
      <c r="B21" s="205"/>
      <c r="C21" s="205"/>
      <c r="D21" s="205"/>
      <c r="E21" s="205"/>
      <c r="F21" s="205" t="s">
        <v>57</v>
      </c>
      <c r="G21" s="205"/>
      <c r="H21" s="205"/>
      <c r="I21" s="216" t="s">
        <v>58</v>
      </c>
      <c r="J21" s="216"/>
      <c r="K21" s="216"/>
      <c r="L21" s="205" t="s">
        <v>59</v>
      </c>
      <c r="M21" s="205"/>
      <c r="N21" s="205" t="s">
        <v>60</v>
      </c>
      <c r="O21" s="205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5" customFormat="1" ht="21.75" customHeight="1" thickBot="1" x14ac:dyDescent="0.25">
      <c r="A22" s="177">
        <v>43579</v>
      </c>
      <c r="B22" s="177"/>
      <c r="C22" s="177"/>
      <c r="D22" s="177"/>
      <c r="E22" s="177"/>
      <c r="F22" s="209">
        <v>13600</v>
      </c>
      <c r="G22" s="209"/>
      <c r="H22" s="209"/>
      <c r="I22" s="210">
        <v>43579</v>
      </c>
      <c r="J22" s="210"/>
      <c r="K22" s="210"/>
      <c r="L22" s="174" t="s">
        <v>194</v>
      </c>
      <c r="M22" s="174"/>
      <c r="N22" s="176">
        <v>13600</v>
      </c>
      <c r="O22" s="176"/>
    </row>
    <row r="23" spans="1:256" ht="21.75" customHeight="1" thickBot="1" x14ac:dyDescent="0.3">
      <c r="A23" s="177">
        <v>43600</v>
      </c>
      <c r="B23" s="177"/>
      <c r="C23" s="177"/>
      <c r="D23" s="177"/>
      <c r="E23" s="177"/>
      <c r="F23" s="209">
        <v>37950</v>
      </c>
      <c r="G23" s="209"/>
      <c r="H23" s="209"/>
      <c r="I23" s="168">
        <v>43600</v>
      </c>
      <c r="J23" s="168"/>
      <c r="K23" s="168"/>
      <c r="L23" s="174" t="s">
        <v>240</v>
      </c>
      <c r="M23" s="174"/>
      <c r="N23" s="176">
        <v>37950</v>
      </c>
      <c r="O23" s="176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.75" customHeight="1" thickBot="1" x14ac:dyDescent="0.3">
      <c r="A24" s="177">
        <v>43647</v>
      </c>
      <c r="B24" s="177"/>
      <c r="C24" s="177"/>
      <c r="D24" s="177"/>
      <c r="E24" s="177"/>
      <c r="F24" s="209">
        <v>17950</v>
      </c>
      <c r="G24" s="209"/>
      <c r="H24" s="209"/>
      <c r="I24" s="168">
        <v>43647</v>
      </c>
      <c r="J24" s="168"/>
      <c r="K24" s="168"/>
      <c r="L24" s="174" t="s">
        <v>240</v>
      </c>
      <c r="M24" s="174"/>
      <c r="N24" s="176">
        <v>17950</v>
      </c>
      <c r="O24" s="176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.75" customHeight="1" thickBot="1" x14ac:dyDescent="0.3">
      <c r="A25" s="177">
        <v>43647</v>
      </c>
      <c r="B25" s="177"/>
      <c r="C25" s="177"/>
      <c r="D25" s="177"/>
      <c r="E25" s="177"/>
      <c r="F25" s="171">
        <v>12450</v>
      </c>
      <c r="G25" s="171"/>
      <c r="H25" s="171"/>
      <c r="I25" s="168">
        <v>43647</v>
      </c>
      <c r="J25" s="168"/>
      <c r="K25" s="168"/>
      <c r="L25" s="174" t="s">
        <v>240</v>
      </c>
      <c r="M25" s="174"/>
      <c r="N25" s="176">
        <v>12450</v>
      </c>
      <c r="O25" s="176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.75" customHeight="1" thickBot="1" x14ac:dyDescent="0.3">
      <c r="A26" s="177">
        <v>43685</v>
      </c>
      <c r="B26" s="177"/>
      <c r="C26" s="177"/>
      <c r="D26" s="177"/>
      <c r="E26" s="177"/>
      <c r="F26" s="171">
        <v>15950</v>
      </c>
      <c r="G26" s="171"/>
      <c r="H26" s="171"/>
      <c r="I26" s="168">
        <v>43685</v>
      </c>
      <c r="J26" s="168"/>
      <c r="K26" s="168"/>
      <c r="L26" s="174" t="s">
        <v>240</v>
      </c>
      <c r="M26" s="174"/>
      <c r="N26" s="176">
        <v>15950</v>
      </c>
      <c r="O26" s="17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.75" customHeight="1" thickBot="1" x14ac:dyDescent="0.3">
      <c r="A27" s="177">
        <v>43720</v>
      </c>
      <c r="B27" s="177"/>
      <c r="C27" s="177"/>
      <c r="D27" s="177"/>
      <c r="E27" s="177"/>
      <c r="F27" s="171">
        <v>14450</v>
      </c>
      <c r="G27" s="171"/>
      <c r="H27" s="171"/>
      <c r="I27" s="168">
        <v>43720</v>
      </c>
      <c r="J27" s="168"/>
      <c r="K27" s="168"/>
      <c r="L27" s="174" t="s">
        <v>240</v>
      </c>
      <c r="M27" s="174"/>
      <c r="N27" s="176">
        <v>14450</v>
      </c>
      <c r="O27" s="176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.75" customHeight="1" thickBot="1" x14ac:dyDescent="0.3">
      <c r="A28" s="177">
        <v>43748</v>
      </c>
      <c r="B28" s="177"/>
      <c r="C28" s="177"/>
      <c r="D28" s="177"/>
      <c r="E28" s="177"/>
      <c r="F28" s="171">
        <v>18450</v>
      </c>
      <c r="G28" s="171"/>
      <c r="H28" s="171"/>
      <c r="I28" s="168">
        <v>43748</v>
      </c>
      <c r="J28" s="168"/>
      <c r="K28" s="168"/>
      <c r="L28" s="174" t="s">
        <v>240</v>
      </c>
      <c r="M28" s="174"/>
      <c r="N28" s="176">
        <v>18450</v>
      </c>
      <c r="O28" s="176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.75" customHeight="1" thickBot="1" x14ac:dyDescent="0.3">
      <c r="A29" s="168"/>
      <c r="B29" s="169"/>
      <c r="C29" s="169"/>
      <c r="D29" s="169"/>
      <c r="E29" s="170"/>
      <c r="F29" s="171"/>
      <c r="G29" s="172"/>
      <c r="H29" s="173"/>
      <c r="I29" s="168"/>
      <c r="J29" s="169"/>
      <c r="K29" s="170"/>
      <c r="L29" s="174"/>
      <c r="M29" s="175"/>
      <c r="N29" s="176"/>
      <c r="O29" s="176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.75" customHeight="1" thickBot="1" x14ac:dyDescent="0.3">
      <c r="A30" s="168"/>
      <c r="B30" s="169"/>
      <c r="C30" s="169"/>
      <c r="D30" s="169"/>
      <c r="E30" s="170"/>
      <c r="F30" s="171"/>
      <c r="G30" s="172"/>
      <c r="H30" s="173"/>
      <c r="I30" s="168"/>
      <c r="J30" s="169"/>
      <c r="K30" s="170"/>
      <c r="L30" s="174"/>
      <c r="M30" s="175"/>
      <c r="N30" s="176"/>
      <c r="O30" s="176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.75" customHeight="1" thickBot="1" x14ac:dyDescent="0.3">
      <c r="A31" s="177"/>
      <c r="B31" s="177"/>
      <c r="C31" s="177"/>
      <c r="D31" s="177"/>
      <c r="E31" s="177"/>
      <c r="F31" s="171"/>
      <c r="G31" s="171"/>
      <c r="H31" s="171"/>
      <c r="I31" s="168"/>
      <c r="J31" s="168"/>
      <c r="K31" s="168"/>
      <c r="L31" s="174"/>
      <c r="M31" s="174"/>
      <c r="N31" s="176"/>
      <c r="O31" s="176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.75" customHeight="1" thickBot="1" x14ac:dyDescent="0.3">
      <c r="A32" s="177"/>
      <c r="B32" s="177"/>
      <c r="C32" s="177"/>
      <c r="D32" s="177"/>
      <c r="E32" s="177"/>
      <c r="F32" s="171"/>
      <c r="G32" s="171"/>
      <c r="H32" s="171"/>
      <c r="I32" s="168"/>
      <c r="J32" s="168"/>
      <c r="K32" s="168"/>
      <c r="L32" s="174"/>
      <c r="M32" s="174"/>
      <c r="N32" s="176"/>
      <c r="O32" s="176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.75" customHeight="1" thickBot="1" x14ac:dyDescent="0.3">
      <c r="A33" s="177"/>
      <c r="B33" s="177"/>
      <c r="C33" s="177"/>
      <c r="D33" s="177"/>
      <c r="E33" s="177"/>
      <c r="F33" s="171"/>
      <c r="G33" s="171"/>
      <c r="H33" s="171"/>
      <c r="I33" s="168"/>
      <c r="J33" s="168"/>
      <c r="K33" s="168"/>
      <c r="L33" s="174"/>
      <c r="M33" s="174"/>
      <c r="N33" s="176"/>
      <c r="O33" s="176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1.75" customHeight="1" thickBot="1" x14ac:dyDescent="0.3">
      <c r="A34" s="206" t="s">
        <v>61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8"/>
      <c r="O34" s="208"/>
    </row>
    <row r="35" spans="1:256" s="1" customFormat="1" ht="21.75" customHeight="1" x14ac:dyDescent="0.25">
      <c r="A35" s="206" t="s">
        <v>62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7">
        <f>SUM(N22:O33)</f>
        <v>130800</v>
      </c>
      <c r="O35" s="207"/>
    </row>
    <row r="36" spans="1:256" s="1" customFormat="1" ht="21.75" customHeight="1" x14ac:dyDescent="0.25">
      <c r="A36" s="206" t="s">
        <v>63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8">
        <v>95.16</v>
      </c>
      <c r="O36" s="208"/>
    </row>
    <row r="37" spans="1:256" s="1" customFormat="1" ht="21.75" customHeight="1" x14ac:dyDescent="0.25">
      <c r="A37" s="206" t="s">
        <v>64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8"/>
      <c r="O37" s="208"/>
    </row>
    <row r="38" spans="1:256" s="1" customFormat="1" ht="21.75" customHeight="1" x14ac:dyDescent="0.25">
      <c r="A38" s="206" t="s">
        <v>65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7">
        <f>N34+N35+N36+N37</f>
        <v>130895.16</v>
      </c>
      <c r="O38" s="207"/>
    </row>
    <row r="39" spans="1:256" s="1" customFormat="1" ht="20.25" customHeight="1" x14ac:dyDescent="0.25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7"/>
      <c r="O39" s="207"/>
    </row>
    <row r="40" spans="1:256" ht="20.25" customHeight="1" x14ac:dyDescent="0.25">
      <c r="A40" s="206" t="s">
        <v>66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8"/>
      <c r="O40" s="208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0.25" customHeight="1" x14ac:dyDescent="0.25">
      <c r="A41" s="206" t="s">
        <v>67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7">
        <f>N38+N40</f>
        <v>130895.16</v>
      </c>
      <c r="O41" s="207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 customHeight="1" x14ac:dyDescent="0.25">
      <c r="A42" s="192" t="s">
        <v>68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 customHeight="1" x14ac:dyDescent="0.25">
      <c r="A43" s="192" t="s">
        <v>69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 customHeight="1" x14ac:dyDescent="0.25">
      <c r="A44" s="192" t="s">
        <v>70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50.25" customHeight="1" x14ac:dyDescent="0.25">
      <c r="A46" s="182" t="str">
        <f>CONCATENATE("O(s) signatário(s), na qualidade de representante(s) da entidade ",E6," vem indicar, na forma abaixo detalhada, as despesas incorridas e pagas no exercício/2019 bem como as despesas a pagar no exercício seguinte.")</f>
        <v>O(s) signatário(s), na qualidade de representante(s) da entidade  vem indicar, na forma abaixo detalhada, as despesas incorridas e pagas no exercício/2019 bem como as despesas a pagar no exercício seguinte.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9.25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1.75" customHeight="1" x14ac:dyDescent="0.25">
      <c r="A48" s="201" t="s">
        <v>71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0.25" customHeight="1" x14ac:dyDescent="0.25">
      <c r="A49" s="202" t="s">
        <v>72</v>
      </c>
      <c r="B49" s="202"/>
      <c r="C49" s="202"/>
      <c r="D49" s="202"/>
      <c r="E49" s="202"/>
      <c r="F49" s="202"/>
      <c r="G49" s="203" t="str">
        <f>G13</f>
        <v>MUNICIPAL</v>
      </c>
      <c r="H49" s="203"/>
      <c r="I49" s="203"/>
      <c r="J49" s="203"/>
      <c r="K49" s="203"/>
      <c r="L49" s="203"/>
      <c r="M49" s="203"/>
      <c r="N49" s="203"/>
      <c r="O49" s="203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5.5" customHeight="1" x14ac:dyDescent="0.25">
      <c r="A50" s="204" t="s">
        <v>73</v>
      </c>
      <c r="B50" s="204"/>
      <c r="C50" s="204"/>
      <c r="D50" s="204"/>
      <c r="E50" s="204"/>
      <c r="F50" s="204"/>
      <c r="G50" s="204" t="s">
        <v>74</v>
      </c>
      <c r="H50" s="204"/>
      <c r="I50" s="204"/>
      <c r="J50" s="205" t="s">
        <v>75</v>
      </c>
      <c r="K50" s="205"/>
      <c r="L50" s="38" t="s">
        <v>76</v>
      </c>
      <c r="M50" s="205" t="s">
        <v>77</v>
      </c>
      <c r="N50" s="205"/>
      <c r="O50" s="38" t="s">
        <v>78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22.5" customHeight="1" thickBot="1" x14ac:dyDescent="0.3">
      <c r="A51" s="178" t="s">
        <v>79</v>
      </c>
      <c r="B51" s="178"/>
      <c r="C51" s="178"/>
      <c r="D51" s="178"/>
      <c r="E51" s="178"/>
      <c r="F51" s="178"/>
      <c r="G51" s="179">
        <v>68892.19</v>
      </c>
      <c r="H51" s="179"/>
      <c r="I51" s="179"/>
      <c r="J51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COMPLEMENTAR'!$H$27:$H$5005,A51)</f>
        <v>0</v>
      </c>
      <c r="K51" s="179"/>
      <c r="L51" s="39">
        <v>68892.19</v>
      </c>
      <c r="M51" s="180">
        <v>68892.19</v>
      </c>
      <c r="N51" s="180"/>
      <c r="O51" s="40">
        <f>SUMIFS('ANEXO RP14 COMPLEMENTAR'!$I$27:$I$5005,'ANEXO RP14 COMPLEMENTAR'!$A$27:$A$5005,"&gt;="&amp;Plan2!$A$5,'ANEXO RP14 COMPLEMENTAR'!$A$27:$A$5005,"&lt;="&amp;Plan2!$A$6,'ANEXO RP14 COMPLEMENTAR'!$J$27:$J$5005,"",'ANEXO RP14 COMPLEMENTAR'!$H$27:$H$5005,A51)</f>
        <v>0</v>
      </c>
    </row>
    <row r="52" spans="1:256" s="1" customFormat="1" ht="22.5" customHeight="1" thickBot="1" x14ac:dyDescent="0.3">
      <c r="A52" s="178" t="s">
        <v>80</v>
      </c>
      <c r="B52" s="178"/>
      <c r="C52" s="178"/>
      <c r="D52" s="178"/>
      <c r="E52" s="178"/>
      <c r="F52" s="178"/>
      <c r="G52" s="179">
        <f>SUMIFS('ANEXO RP14 COMPLEMENTAR'!$I$27:$I$5005,'ANEXO RP14 COMPLEMENTAR'!$A$27:$A$5005,"&gt;="&amp;Plan2!$A$5,'ANEXO RP14 COMPLEMENTAR'!$A$27:$A$5005,"&lt;="&amp;Plan2!$A$6,'ANEXO RP14 COMPLEMENTAR'!$H$27:$H$5005,A52)</f>
        <v>0</v>
      </c>
      <c r="H52" s="179"/>
      <c r="I52" s="179"/>
      <c r="J52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COMPLEMENTAR'!$H$27:$H$5005,A52)</f>
        <v>0</v>
      </c>
      <c r="K52" s="179"/>
      <c r="L52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COMPLEMENTAR'!$H$27:$H$5005,A52)</f>
        <v>0</v>
      </c>
      <c r="M52" s="180">
        <f t="shared" ref="M52:M66" si="0">J52+L52</f>
        <v>0</v>
      </c>
      <c r="N52" s="180"/>
      <c r="O52" s="40">
        <f>SUMIFS('ANEXO RP14 COMPLEMENTAR'!$I$27:$I$5005,'ANEXO RP14 COMPLEMENTAR'!$A$27:$A$5005,"&gt;="&amp;Plan2!$A$5,'ANEXO RP14 COMPLEMENTAR'!$A$27:$A$5005,"&lt;="&amp;Plan2!$A$6,'ANEXO RP14 COMPLEMENTAR'!$J$27:$J$5005,"",'ANEXO RP14 COMPLEMENTAR'!$H$27:$H$5005,A52)</f>
        <v>0</v>
      </c>
    </row>
    <row r="53" spans="1:256" s="1" customFormat="1" ht="22.5" customHeight="1" thickBot="1" x14ac:dyDescent="0.3">
      <c r="A53" s="178" t="s">
        <v>81</v>
      </c>
      <c r="B53" s="178"/>
      <c r="C53" s="178"/>
      <c r="D53" s="178"/>
      <c r="E53" s="178"/>
      <c r="F53" s="178"/>
      <c r="G53" s="179">
        <f>SUMIFS('ANEXO RP14 COMPLEMENTAR'!$I$27:$I$5005,'ANEXO RP14 COMPLEMENTAR'!$A$27:$A$5005,"&gt;="&amp;Plan2!$A$5,'ANEXO RP14 COMPLEMENTAR'!$A$27:$A$5005,"&lt;="&amp;Plan2!$A$6,'ANEXO RP14 COMPLEMENTAR'!$H$27:$H$5005,A53)</f>
        <v>0</v>
      </c>
      <c r="H53" s="179"/>
      <c r="I53" s="179"/>
      <c r="J53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COMPLEMENTAR'!$H$27:$H$5005,A53)</f>
        <v>0</v>
      </c>
      <c r="K53" s="179"/>
      <c r="L53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COMPLEMENTAR'!$H$27:$H$5005,A53)</f>
        <v>0</v>
      </c>
      <c r="M53" s="180">
        <f t="shared" si="0"/>
        <v>0</v>
      </c>
      <c r="N53" s="180"/>
      <c r="O53" s="40">
        <f>SUMIFS('ANEXO RP14 COMPLEMENTAR'!$I$27:$I$5005,'ANEXO RP14 COMPLEMENTAR'!$A$27:$A$5005,"&gt;="&amp;Plan2!$A$5,'ANEXO RP14 COMPLEMENTAR'!$A$27:$A$5005,"&lt;="&amp;Plan2!$A$6,'ANEXO RP14 COMPLEMENTAR'!$J$27:$J$5005,"",'ANEXO RP14 COMPLEMENTAR'!$H$27:$H$5005,A53)</f>
        <v>0</v>
      </c>
    </row>
    <row r="54" spans="1:256" s="1" customFormat="1" ht="22.5" customHeight="1" thickBot="1" x14ac:dyDescent="0.3">
      <c r="A54" s="178" t="s">
        <v>82</v>
      </c>
      <c r="B54" s="178"/>
      <c r="C54" s="178"/>
      <c r="D54" s="178"/>
      <c r="E54" s="178"/>
      <c r="F54" s="178"/>
      <c r="G54" s="179">
        <f>SUMIFS('ANEXO RP14 COMPLEMENTAR'!$I$27:$I$5005,'ANEXO RP14 COMPLEMENTAR'!$A$27:$A$5005,"&gt;="&amp;Plan2!$A$5,'ANEXO RP14 COMPLEMENTAR'!$A$27:$A$5005,"&lt;="&amp;Plan2!$A$6,'ANEXO RP14 COMPLEMENTAR'!$H$27:$H$5005,A54)</f>
        <v>0</v>
      </c>
      <c r="H54" s="179"/>
      <c r="I54" s="179"/>
      <c r="J54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COMPLEMENTAR'!$H$27:$H$5005,A54)</f>
        <v>0</v>
      </c>
      <c r="K54" s="179"/>
      <c r="L54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COMPLEMENTAR'!$H$27:$H$5005,A54)</f>
        <v>0</v>
      </c>
      <c r="M54" s="180">
        <f t="shared" si="0"/>
        <v>0</v>
      </c>
      <c r="N54" s="180"/>
      <c r="O54" s="40">
        <f>SUMIFS('ANEXO RP14 COMPLEMENTAR'!$I$27:$I$5005,'ANEXO RP14 COMPLEMENTAR'!$A$27:$A$5005,"&gt;="&amp;Plan2!$A$5,'ANEXO RP14 COMPLEMENTAR'!$A$27:$A$5005,"&lt;="&amp;Plan2!$A$6,'ANEXO RP14 COMPLEMENTAR'!$J$27:$J$5005,"",'ANEXO RP14 COMPLEMENTAR'!$H$27:$H$5005,A54)</f>
        <v>0</v>
      </c>
    </row>
    <row r="55" spans="1:256" s="1" customFormat="1" ht="22.5" customHeight="1" thickBot="1" x14ac:dyDescent="0.3">
      <c r="A55" s="178" t="s">
        <v>83</v>
      </c>
      <c r="B55" s="178"/>
      <c r="C55" s="178"/>
      <c r="D55" s="178"/>
      <c r="E55" s="178"/>
      <c r="F55" s="178"/>
      <c r="G55" s="179">
        <f>SUMIFS('ANEXO RP14 COMPLEMENTAR'!$I$27:$I$5005,'ANEXO RP14 COMPLEMENTAR'!$A$27:$A$5005,"&gt;="&amp;Plan2!$A$5,'ANEXO RP14 COMPLEMENTAR'!$A$27:$A$5005,"&lt;="&amp;Plan2!$A$6,'ANEXO RP14 COMPLEMENTAR'!$H$27:$H$5005,A55)</f>
        <v>0</v>
      </c>
      <c r="H55" s="179"/>
      <c r="I55" s="179"/>
      <c r="J55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COMPLEMENTAR'!$H$27:$H$5005,A55)</f>
        <v>0</v>
      </c>
      <c r="K55" s="179"/>
      <c r="L55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COMPLEMENTAR'!$H$27:$H$5005,A55)</f>
        <v>0</v>
      </c>
      <c r="M55" s="180">
        <f t="shared" si="0"/>
        <v>0</v>
      </c>
      <c r="N55" s="180"/>
      <c r="O55" s="40">
        <f>SUMIFS('ANEXO RP14 COMPLEMENTAR'!$I$27:$I$5005,'ANEXO RP14 COMPLEMENTAR'!$A$27:$A$5005,"&gt;="&amp;Plan2!$A$5,'ANEXO RP14 COMPLEMENTAR'!$A$27:$A$5005,"&lt;="&amp;Plan2!$A$6,'ANEXO RP14 COMPLEMENTAR'!$J$27:$J$5005,"",'ANEXO RP14 COMPLEMENTAR'!$H$27:$H$5005,A55)</f>
        <v>0</v>
      </c>
    </row>
    <row r="56" spans="1:256" s="1" customFormat="1" ht="22.5" customHeight="1" thickBot="1" x14ac:dyDescent="0.3">
      <c r="A56" s="178" t="s">
        <v>84</v>
      </c>
      <c r="B56" s="178"/>
      <c r="C56" s="178"/>
      <c r="D56" s="178"/>
      <c r="E56" s="178"/>
      <c r="F56" s="178"/>
      <c r="G56" s="179">
        <f>SUMIFS('ANEXO RP14 COMPLEMENTAR'!$I$27:$I$5005,'ANEXO RP14 COMPLEMENTAR'!$A$27:$A$5005,"&gt;="&amp;Plan2!$A$5,'ANEXO RP14 COMPLEMENTAR'!$A$27:$A$5005,"&lt;="&amp;Plan2!$A$6,'ANEXO RP14 COMPLEMENTAR'!$H$27:$H$5005,A56)</f>
        <v>0</v>
      </c>
      <c r="H56" s="179"/>
      <c r="I56" s="179"/>
      <c r="J56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COMPLEMENTAR'!$H$27:$H$5005,A56)</f>
        <v>0</v>
      </c>
      <c r="K56" s="179"/>
      <c r="L56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COMPLEMENTAR'!$H$27:$H$5005,A56)</f>
        <v>0</v>
      </c>
      <c r="M56" s="180">
        <f t="shared" si="0"/>
        <v>0</v>
      </c>
      <c r="N56" s="180"/>
      <c r="O56" s="40">
        <f>SUMIFS('ANEXO RP14 COMPLEMENTAR'!$I$27:$I$5005,'ANEXO RP14 COMPLEMENTAR'!$A$27:$A$5005,"&gt;="&amp;Plan2!$A$5,'ANEXO RP14 COMPLEMENTAR'!$A$27:$A$5005,"&lt;="&amp;Plan2!$A$6,'ANEXO RP14 COMPLEMENTAR'!$J$27:$J$5005,"",'ANEXO RP14 COMPLEMENTAR'!$H$27:$H$5005,A56)</f>
        <v>0</v>
      </c>
    </row>
    <row r="57" spans="1:256" s="1" customFormat="1" ht="22.5" customHeight="1" thickBot="1" x14ac:dyDescent="0.3">
      <c r="A57" s="178" t="s">
        <v>85</v>
      </c>
      <c r="B57" s="178"/>
      <c r="C57" s="178"/>
      <c r="D57" s="178"/>
      <c r="E57" s="178"/>
      <c r="F57" s="178"/>
      <c r="G57" s="179">
        <f>SUMIFS('ANEXO RP14 COMPLEMENTAR'!$I$27:$I$5005,'ANEXO RP14 COMPLEMENTAR'!$A$27:$A$5005,"&gt;="&amp;Plan2!$A$5,'ANEXO RP14 COMPLEMENTAR'!$A$27:$A$5005,"&lt;="&amp;Plan2!$A$6,'ANEXO RP14 COMPLEMENTAR'!$H$27:$H$5005,A57)</f>
        <v>0</v>
      </c>
      <c r="H57" s="179"/>
      <c r="I57" s="179"/>
      <c r="J57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COMPLEMENTAR'!$H$27:$H$5005,A57)</f>
        <v>0</v>
      </c>
      <c r="K57" s="179"/>
      <c r="L57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COMPLEMENTAR'!$H$27:$H$5005,A57)</f>
        <v>0</v>
      </c>
      <c r="M57" s="180">
        <f t="shared" si="0"/>
        <v>0</v>
      </c>
      <c r="N57" s="180"/>
      <c r="O57" s="40">
        <f>SUMIFS('ANEXO RP14 COMPLEMENTAR'!$I$27:$I$5005,'ANEXO RP14 COMPLEMENTAR'!$A$27:$A$5005,"&gt;="&amp;Plan2!$A$5,'ANEXO RP14 COMPLEMENTAR'!$A$27:$A$5005,"&lt;="&amp;Plan2!$A$6,'ANEXO RP14 COMPLEMENTAR'!$J$27:$J$5005,"",'ANEXO RP14 COMPLEMENTAR'!$H$27:$H$5005,A57)</f>
        <v>0</v>
      </c>
    </row>
    <row r="58" spans="1:256" s="1" customFormat="1" ht="22.5" customHeight="1" thickBot="1" x14ac:dyDescent="0.3">
      <c r="A58" s="178" t="s">
        <v>86</v>
      </c>
      <c r="B58" s="178"/>
      <c r="C58" s="178"/>
      <c r="D58" s="178"/>
      <c r="E58" s="178"/>
      <c r="F58" s="178"/>
      <c r="G58" s="179">
        <v>44355.74</v>
      </c>
      <c r="H58" s="179"/>
      <c r="I58" s="179"/>
      <c r="J58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COMPLEMENTAR'!$H$27:$H$5005,A58)</f>
        <v>0</v>
      </c>
      <c r="K58" s="179"/>
      <c r="L58" s="39">
        <v>44355.74</v>
      </c>
      <c r="M58" s="180">
        <v>44355.74</v>
      </c>
      <c r="N58" s="180"/>
      <c r="O58" s="40">
        <f>SUMIFS('ANEXO RP14 COMPLEMENTAR'!$I$27:$I$5005,'ANEXO RP14 COMPLEMENTAR'!$A$27:$A$5005,"&gt;="&amp;Plan2!$A$5,'ANEXO RP14 COMPLEMENTAR'!$A$27:$A$5005,"&lt;="&amp;Plan2!$A$6,'ANEXO RP14 COMPLEMENTAR'!$J$27:$J$5005,"",'ANEXO RP14 COMPLEMENTAR'!$H$27:$H$5005,A58)</f>
        <v>0</v>
      </c>
    </row>
    <row r="59" spans="1:256" s="1" customFormat="1" ht="22.5" customHeight="1" thickBot="1" x14ac:dyDescent="0.3">
      <c r="A59" s="178" t="s">
        <v>87</v>
      </c>
      <c r="B59" s="178"/>
      <c r="C59" s="178"/>
      <c r="D59" s="178"/>
      <c r="E59" s="178"/>
      <c r="F59" s="178"/>
      <c r="G59" s="179"/>
      <c r="H59" s="179"/>
      <c r="I59" s="179"/>
      <c r="J59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COMPLEMENTAR'!$H$27:$H$5005,A59)</f>
        <v>0</v>
      </c>
      <c r="K59" s="179"/>
      <c r="L59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COMPLEMENTAR'!$H$27:$H$5005,A59)</f>
        <v>0</v>
      </c>
      <c r="M59" s="180">
        <f t="shared" si="0"/>
        <v>0</v>
      </c>
      <c r="N59" s="180"/>
      <c r="O59" s="40">
        <f>SUMIFS('ANEXO RP14 COMPLEMENTAR'!$I$27:$I$5005,'ANEXO RP14 COMPLEMENTAR'!$A$27:$A$5005,"&gt;="&amp;Plan2!$A$5,'ANEXO RP14 COMPLEMENTAR'!$A$27:$A$5005,"&lt;="&amp;Plan2!$A$6,'ANEXO RP14 COMPLEMENTAR'!$J$27:$J$5005,"",'ANEXO RP14 COMPLEMENTAR'!$H$27:$H$5005,A59)</f>
        <v>0</v>
      </c>
    </row>
    <row r="60" spans="1:256" s="1" customFormat="1" ht="22.5" customHeight="1" thickBot="1" x14ac:dyDescent="0.3">
      <c r="A60" s="178" t="s">
        <v>88</v>
      </c>
      <c r="B60" s="178"/>
      <c r="C60" s="178"/>
      <c r="D60" s="178"/>
      <c r="E60" s="178"/>
      <c r="F60" s="178"/>
      <c r="G60" s="179">
        <f>SUMIFS('ANEXO RP14 COMPLEMENTAR'!$I$27:$I$5005,'ANEXO RP14 COMPLEMENTAR'!$A$27:$A$5005,"&gt;="&amp;Plan2!$A$5,'ANEXO RP14 COMPLEMENTAR'!$A$27:$A$5005,"&lt;="&amp;Plan2!$A$6,'ANEXO RP14 COMPLEMENTAR'!$H$27:$H$5005,A60)</f>
        <v>0</v>
      </c>
      <c r="H60" s="179"/>
      <c r="I60" s="179"/>
      <c r="J60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COMPLEMENTAR'!$H$27:$H$5005,A60)</f>
        <v>0</v>
      </c>
      <c r="K60" s="179"/>
      <c r="L60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COMPLEMENTAR'!$H$27:$H$5005,A60)</f>
        <v>0</v>
      </c>
      <c r="M60" s="180">
        <f t="shared" si="0"/>
        <v>0</v>
      </c>
      <c r="N60" s="180"/>
      <c r="O60" s="40">
        <f>SUMIFS('ANEXO RP14 COMPLEMENTAR'!$I$27:$I$5005,'ANEXO RP14 COMPLEMENTAR'!$A$27:$A$5005,"&gt;="&amp;Plan2!$A$5,'ANEXO RP14 COMPLEMENTAR'!$A$27:$A$5005,"&lt;="&amp;Plan2!$A$6,'ANEXO RP14 COMPLEMENTAR'!$J$27:$J$5005,"",'ANEXO RP14 COMPLEMENTAR'!$H$27:$H$5005,A60)</f>
        <v>0</v>
      </c>
    </row>
    <row r="61" spans="1:256" s="1" customFormat="1" ht="22.5" customHeight="1" thickBot="1" x14ac:dyDescent="0.3">
      <c r="A61" s="178" t="s">
        <v>89</v>
      </c>
      <c r="B61" s="178"/>
      <c r="C61" s="178"/>
      <c r="D61" s="178"/>
      <c r="E61" s="178"/>
      <c r="F61" s="178"/>
      <c r="G61" s="179">
        <f>SUMIFS('ANEXO RP14 COMPLEMENTAR'!$I$27:$I$5005,'ANEXO RP14 COMPLEMENTAR'!$A$27:$A$5005,"&gt;="&amp;Plan2!$A$5,'ANEXO RP14 COMPLEMENTAR'!$A$27:$A$5005,"&lt;="&amp;Plan2!$A$6,'ANEXO RP14 COMPLEMENTAR'!$H$27:$H$5005,A61)</f>
        <v>0</v>
      </c>
      <c r="H61" s="179"/>
      <c r="I61" s="179"/>
      <c r="J61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COMPLEMENTAR'!$H$27:$H$5005,A61)</f>
        <v>0</v>
      </c>
      <c r="K61" s="179"/>
      <c r="L61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COMPLEMENTAR'!$H$27:$H$5005,A61)</f>
        <v>0</v>
      </c>
      <c r="M61" s="180">
        <f t="shared" si="0"/>
        <v>0</v>
      </c>
      <c r="N61" s="180"/>
      <c r="O61" s="40">
        <f>SUMIFS('ANEXO RP14 COMPLEMENTAR'!$I$27:$I$5005,'ANEXO RP14 COMPLEMENTAR'!$A$27:$A$5005,"&gt;="&amp;Plan2!$A$5,'ANEXO RP14 COMPLEMENTAR'!$A$27:$A$5005,"&lt;="&amp;Plan2!$A$6,'ANEXO RP14 COMPLEMENTAR'!$J$27:$J$5005,"",'ANEXO RP14 COMPLEMENTAR'!$H$27:$H$5005,A61)</f>
        <v>0</v>
      </c>
    </row>
    <row r="62" spans="1:256" s="1" customFormat="1" ht="22.5" customHeight="1" thickBot="1" x14ac:dyDescent="0.3">
      <c r="A62" s="178" t="s">
        <v>90</v>
      </c>
      <c r="B62" s="178"/>
      <c r="C62" s="178"/>
      <c r="D62" s="178"/>
      <c r="E62" s="178"/>
      <c r="F62" s="178"/>
      <c r="G62" s="179">
        <f>SUMIFS('ANEXO RP14 COMPLEMENTAR'!$I$27:$I$5005,'ANEXO RP14 COMPLEMENTAR'!$A$27:$A$5005,"&gt;="&amp;Plan2!$A$5,'ANEXO RP14 COMPLEMENTAR'!$A$27:$A$5005,"&lt;="&amp;Plan2!$A$6,'ANEXO RP14 COMPLEMENTAR'!$H$27:$H$5005,A62)</f>
        <v>0</v>
      </c>
      <c r="H62" s="179"/>
      <c r="I62" s="179"/>
      <c r="J62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COMPLEMENTAR'!$H$27:$H$5005,A62)</f>
        <v>0</v>
      </c>
      <c r="K62" s="179"/>
      <c r="L62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COMPLEMENTAR'!$H$27:$H$5005,A62)</f>
        <v>0</v>
      </c>
      <c r="M62" s="180">
        <f t="shared" si="0"/>
        <v>0</v>
      </c>
      <c r="N62" s="180"/>
      <c r="O62" s="40">
        <f>SUMIFS('ANEXO RP14 COMPLEMENTAR'!$I$27:$I$5005,'ANEXO RP14 COMPLEMENTAR'!$A$27:$A$5005,"&gt;="&amp;Plan2!$A$5,'ANEXO RP14 COMPLEMENTAR'!$A$27:$A$5005,"&lt;="&amp;Plan2!$A$6,'ANEXO RP14 COMPLEMENTAR'!$J$27:$J$5005,"",'ANEXO RP14 COMPLEMENTAR'!$H$27:$H$5005,A62)</f>
        <v>0</v>
      </c>
    </row>
    <row r="63" spans="1:256" s="1" customFormat="1" ht="22.5" customHeight="1" thickBot="1" x14ac:dyDescent="0.3">
      <c r="A63" s="178" t="s">
        <v>91</v>
      </c>
      <c r="B63" s="178"/>
      <c r="C63" s="178"/>
      <c r="D63" s="178"/>
      <c r="E63" s="178"/>
      <c r="F63" s="178"/>
      <c r="G63" s="179">
        <f>SUMIFS('ANEXO RP14 COMPLEMENTAR'!$I$27:$I$5005,'ANEXO RP14 COMPLEMENTAR'!$A$27:$A$5005,"&gt;="&amp;Plan2!$A$5,'ANEXO RP14 COMPLEMENTAR'!$A$27:$A$5005,"&lt;="&amp;Plan2!$A$6,'ANEXO RP14 COMPLEMENTAR'!$H$27:$H$5005,A63)</f>
        <v>0</v>
      </c>
      <c r="H63" s="179"/>
      <c r="I63" s="179"/>
      <c r="J63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COMPLEMENTAR'!$H$27:$H$5005,A63)</f>
        <v>0</v>
      </c>
      <c r="K63" s="179"/>
      <c r="L63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COMPLEMENTAR'!$H$27:$H$5005,A63)</f>
        <v>0</v>
      </c>
      <c r="M63" s="180">
        <f t="shared" si="0"/>
        <v>0</v>
      </c>
      <c r="N63" s="180"/>
      <c r="O63" s="40">
        <f>SUMIFS('ANEXO RP14 COMPLEMENTAR'!$I$27:$I$5005,'ANEXO RP14 COMPLEMENTAR'!$A$27:$A$5005,"&gt;="&amp;Plan2!$A$5,'ANEXO RP14 COMPLEMENTAR'!$A$27:$A$5005,"&lt;="&amp;Plan2!$A$6,'ANEXO RP14 COMPLEMENTAR'!$J$27:$J$5005,"",'ANEXO RP14 COMPLEMENTAR'!$H$27:$H$5005,A63)</f>
        <v>0</v>
      </c>
    </row>
    <row r="64" spans="1:256" s="1" customFormat="1" ht="22.5" customHeight="1" thickBot="1" x14ac:dyDescent="0.3">
      <c r="A64" s="178" t="s">
        <v>92</v>
      </c>
      <c r="B64" s="178"/>
      <c r="C64" s="178"/>
      <c r="D64" s="178"/>
      <c r="E64" s="178"/>
      <c r="F64" s="178"/>
      <c r="G64" s="179">
        <f>SUMIFS('ANEXO RP14 COMPLEMENTAR'!$I$27:$I$5005,'ANEXO RP14 COMPLEMENTAR'!$A$27:$A$5005,"&gt;="&amp;Plan2!$A$5,'ANEXO RP14 COMPLEMENTAR'!$A$27:$A$5005,"&lt;="&amp;Plan2!$A$6,'ANEXO RP14 COMPLEMENTAR'!$H$27:$H$5005,A64)</f>
        <v>0</v>
      </c>
      <c r="H64" s="179"/>
      <c r="I64" s="179"/>
      <c r="J64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COMPLEMENTAR'!$H$27:$H$5005,A64)</f>
        <v>0</v>
      </c>
      <c r="K64" s="179"/>
      <c r="L64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COMPLEMENTAR'!$H$27:$H$5005,A64)</f>
        <v>0</v>
      </c>
      <c r="M64" s="180">
        <f t="shared" si="0"/>
        <v>0</v>
      </c>
      <c r="N64" s="180"/>
      <c r="O64" s="40">
        <f>SUMIFS('ANEXO RP14 COMPLEMENTAR'!$I$27:$I$5005,'ANEXO RP14 COMPLEMENTAR'!$A$27:$A$5005,"&gt;="&amp;Plan2!$A$5,'ANEXO RP14 COMPLEMENTAR'!$A$27:$A$5005,"&lt;="&amp;Plan2!$A$6,'ANEXO RP14 COMPLEMENTAR'!$J$27:$J$5005,"",'ANEXO RP14 COMPLEMENTAR'!$H$27:$H$5005,A64)</f>
        <v>0</v>
      </c>
    </row>
    <row r="65" spans="1:15" s="1" customFormat="1" ht="22.5" customHeight="1" thickBot="1" x14ac:dyDescent="0.3">
      <c r="A65" s="178" t="s">
        <v>115</v>
      </c>
      <c r="B65" s="178"/>
      <c r="C65" s="178"/>
      <c r="D65" s="178"/>
      <c r="E65" s="178"/>
      <c r="F65" s="178"/>
      <c r="G65" s="179">
        <f>SUMIFS('ANEXO RP14 COMPLEMENTAR'!$I$27:$I$5005,'ANEXO RP14 COMPLEMENTAR'!$A$27:$A$5005,"&gt;="&amp;Plan2!$A$5,'ANEXO RP14 COMPLEMENTAR'!$A$27:$A$5005,"&lt;="&amp;Plan2!$A$6,'ANEXO RP14 COMPLEMENTAR'!$H$27:$H$5005,A65)</f>
        <v>0</v>
      </c>
      <c r="H65" s="179"/>
      <c r="I65" s="179"/>
      <c r="J65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COMPLEMENTAR'!$H$27:$H$5005,A65)</f>
        <v>0</v>
      </c>
      <c r="K65" s="179"/>
      <c r="L65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COMPLEMENTAR'!$H$27:$H$5005,A65)</f>
        <v>0</v>
      </c>
      <c r="M65" s="180">
        <f t="shared" si="0"/>
        <v>0</v>
      </c>
      <c r="N65" s="180"/>
      <c r="O65" s="40">
        <f>SUMIFS('ANEXO RP14 COMPLEMENTAR'!$I$27:$I$5005,'ANEXO RP14 COMPLEMENTAR'!$A$27:$A$5005,"&gt;="&amp;Plan2!$A$5,'ANEXO RP14 COMPLEMENTAR'!$A$27:$A$5005,"&lt;="&amp;Plan2!$A$6,'ANEXO RP14 COMPLEMENTAR'!$J$27:$J$5005,"",'ANEXO RP14 COMPLEMENTAR'!$H$27:$H$5005,A65)</f>
        <v>0</v>
      </c>
    </row>
    <row r="66" spans="1:15" s="1" customFormat="1" ht="22.5" customHeight="1" thickBot="1" x14ac:dyDescent="0.3">
      <c r="A66" s="178" t="s">
        <v>93</v>
      </c>
      <c r="B66" s="178"/>
      <c r="C66" s="178"/>
      <c r="D66" s="178"/>
      <c r="E66" s="178"/>
      <c r="F66" s="178"/>
      <c r="G66" s="179">
        <v>12180</v>
      </c>
      <c r="H66" s="179"/>
      <c r="I66" s="179"/>
      <c r="J66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COMPLEMENTAR'!$H$27:$H$5005,A66)</f>
        <v>0</v>
      </c>
      <c r="K66" s="179"/>
      <c r="L66" s="39">
        <v>12180</v>
      </c>
      <c r="M66" s="180">
        <f t="shared" si="0"/>
        <v>12180</v>
      </c>
      <c r="N66" s="180"/>
      <c r="O66" s="40">
        <f>SUMIFS('ANEXO RP14 COMPLEMENTAR'!$I$27:$I$5005,'ANEXO RP14 COMPLEMENTAR'!$A$27:$A$5005,"&gt;="&amp;Plan2!$A$5,'ANEXO RP14 COMPLEMENTAR'!$A$27:$A$5005,"&lt;="&amp;Plan2!$A$6,'ANEXO RP14 COMPLEMENTAR'!$J$27:$J$5005,"",'ANEXO RP14 COMPLEMENTAR'!$H$27:$H$5005,A66)</f>
        <v>0</v>
      </c>
    </row>
    <row r="67" spans="1:15" ht="22.5" customHeight="1" thickBot="1" x14ac:dyDescent="0.3">
      <c r="A67" s="195" t="s">
        <v>94</v>
      </c>
      <c r="B67" s="195"/>
      <c r="C67" s="195"/>
      <c r="D67" s="195"/>
      <c r="E67" s="195"/>
      <c r="F67" s="195"/>
      <c r="G67" s="196">
        <f>SUM(G51+G58+G66)</f>
        <v>125427.93</v>
      </c>
      <c r="H67" s="197"/>
      <c r="I67" s="198"/>
      <c r="J67" s="199">
        <f>SUM(J51:K66)</f>
        <v>0</v>
      </c>
      <c r="K67" s="199"/>
      <c r="L67" s="41">
        <f>SUM(L58+L51+L66)</f>
        <v>125427.93</v>
      </c>
      <c r="M67" s="200">
        <f>SUM(M51+M58+M66)</f>
        <v>125427.93</v>
      </c>
      <c r="N67" s="200"/>
      <c r="O67" s="42">
        <f>SUM(O51:O66)</f>
        <v>0</v>
      </c>
    </row>
    <row r="68" spans="1:15" ht="15" customHeight="1" x14ac:dyDescent="0.25">
      <c r="A68" s="192" t="s">
        <v>95</v>
      </c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</row>
    <row r="69" spans="1:15" ht="15" customHeight="1" x14ac:dyDescent="0.25">
      <c r="A69" s="192" t="s">
        <v>96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</row>
    <row r="70" spans="1:15" ht="15" customHeight="1" x14ac:dyDescent="0.25">
      <c r="A70" s="192" t="s">
        <v>97</v>
      </c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</row>
    <row r="71" spans="1:15" ht="15" customHeight="1" x14ac:dyDescent="0.25">
      <c r="A71" s="192" t="s">
        <v>98</v>
      </c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</row>
    <row r="72" spans="1:15" ht="27" customHeight="1" x14ac:dyDescent="0.25">
      <c r="A72" s="193" t="s">
        <v>99</v>
      </c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</row>
    <row r="73" spans="1:15" ht="48" customHeight="1" x14ac:dyDescent="0.25">
      <c r="A73" s="193" t="s">
        <v>100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</row>
    <row r="74" spans="1:15" ht="16.5" customHeight="1" x14ac:dyDescent="0.25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</row>
    <row r="75" spans="1:15" ht="16.5" customHeight="1" x14ac:dyDescent="0.25">
      <c r="A75" s="192" t="s">
        <v>101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</row>
    <row r="76" spans="1:15" ht="16.5" customHeight="1" x14ac:dyDescent="0.25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</row>
    <row r="77" spans="1:15" ht="18" customHeight="1" x14ac:dyDescent="0.25">
      <c r="A77" s="181" t="s">
        <v>102</v>
      </c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</row>
    <row r="78" spans="1:15" ht="16.5" customHeight="1" x14ac:dyDescent="0.25">
      <c r="A78" s="188" t="s">
        <v>103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9">
        <f>N41</f>
        <v>130895.16</v>
      </c>
      <c r="N78" s="189"/>
      <c r="O78" s="189"/>
    </row>
    <row r="79" spans="1:15" ht="16.5" customHeight="1" x14ac:dyDescent="0.25">
      <c r="A79" s="188" t="s">
        <v>104</v>
      </c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9">
        <f>M67</f>
        <v>125427.93</v>
      </c>
      <c r="N79" s="189"/>
      <c r="O79" s="189"/>
    </row>
    <row r="80" spans="1:15" ht="16.5" customHeight="1" x14ac:dyDescent="0.25">
      <c r="A80" s="188" t="s">
        <v>105</v>
      </c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9">
        <f>N38-(M79-N40)</f>
        <v>5467.2300000000105</v>
      </c>
      <c r="N80" s="189"/>
      <c r="O80" s="189"/>
    </row>
    <row r="81" spans="1:15" ht="16.5" customHeight="1" thickBot="1" x14ac:dyDescent="0.3">
      <c r="A81" s="188" t="s">
        <v>106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90"/>
      <c r="N81" s="190"/>
      <c r="O81" s="190"/>
    </row>
    <row r="82" spans="1:15" ht="16.5" customHeight="1" thickBot="1" x14ac:dyDescent="0.3">
      <c r="A82" s="191" t="s">
        <v>107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89">
        <f>M80-M81</f>
        <v>5467.2300000000105</v>
      </c>
      <c r="N82" s="189"/>
      <c r="O82" s="189"/>
    </row>
    <row r="83" spans="1:15" ht="16.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ht="49.5" customHeight="1" x14ac:dyDescent="0.25">
      <c r="A84" s="182" t="s">
        <v>108</v>
      </c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</row>
    <row r="85" spans="1:15" ht="16.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ht="16.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ht="16.5" customHeight="1" x14ac:dyDescent="0.25">
      <c r="A87" s="183" t="s">
        <v>109</v>
      </c>
      <c r="B87" s="183"/>
      <c r="C87" s="183"/>
      <c r="D87" s="184" t="s">
        <v>298</v>
      </c>
      <c r="E87" s="184"/>
      <c r="F87" s="184"/>
      <c r="G87" s="184"/>
      <c r="H87" s="184"/>
      <c r="I87" s="184"/>
      <c r="J87" s="184"/>
      <c r="K87" s="184"/>
      <c r="L87" s="184"/>
      <c r="M87" s="31"/>
      <c r="N87" s="31"/>
      <c r="O87" s="31"/>
    </row>
    <row r="88" spans="1:15" ht="16.5" customHeight="1" x14ac:dyDescent="0.25">
      <c r="A88" s="4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ht="16.5" customHeight="1" x14ac:dyDescent="0.25">
      <c r="A89" s="4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ht="16.5" customHeight="1" x14ac:dyDescent="0.25">
      <c r="A90" s="185" t="s">
        <v>110</v>
      </c>
      <c r="B90" s="185"/>
      <c r="C90" s="185"/>
      <c r="D90" s="185"/>
      <c r="E90" s="185"/>
      <c r="F90" s="185"/>
      <c r="G90" s="186"/>
      <c r="H90" s="186"/>
      <c r="I90" s="186"/>
      <c r="J90" s="186"/>
      <c r="K90" s="186"/>
      <c r="L90" s="186"/>
      <c r="M90" s="31"/>
      <c r="N90" s="31"/>
      <c r="O90" s="31"/>
    </row>
    <row r="91" spans="1:15" ht="16.5" customHeight="1" x14ac:dyDescent="0.25">
      <c r="A91" s="185"/>
      <c r="B91" s="185"/>
      <c r="C91" s="185"/>
      <c r="D91" s="185"/>
      <c r="E91" s="185"/>
      <c r="F91" s="185"/>
      <c r="G91" s="187" t="str">
        <f>CADASTRO!B27</f>
        <v>ADILSON CLEMENTE DA SILVA</v>
      </c>
      <c r="H91" s="187"/>
      <c r="I91" s="187"/>
      <c r="J91" s="187"/>
      <c r="K91" s="187"/>
      <c r="L91" s="187"/>
      <c r="M91" s="31"/>
      <c r="N91" s="31"/>
      <c r="O91" s="31"/>
    </row>
    <row r="92" spans="1:15" ht="16.5" customHeight="1" x14ac:dyDescent="0.25">
      <c r="A92" s="185"/>
      <c r="B92" s="185"/>
      <c r="C92" s="185"/>
      <c r="D92" s="185"/>
      <c r="E92" s="185"/>
      <c r="F92" s="185"/>
      <c r="G92" s="187" t="str">
        <f>CADASTRO!B29</f>
        <v>PRESIDENTE</v>
      </c>
      <c r="H92" s="187"/>
      <c r="I92" s="187"/>
      <c r="J92" s="187"/>
      <c r="K92" s="187"/>
      <c r="L92" s="187"/>
      <c r="M92" s="31"/>
      <c r="N92" s="31"/>
      <c r="O92" s="31"/>
    </row>
    <row r="93" spans="1:15" ht="16.5" customHeight="1" x14ac:dyDescent="0.25">
      <c r="A93" s="43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ht="16.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6.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</sheetData>
  <sheetProtection formatCells="0" formatColumns="0" formatRows="0" insertRows="0" deleteRows="0" sort="0" autoFilter="0"/>
  <mergeCells count="224">
    <mergeCell ref="A1:O1"/>
    <mergeCell ref="A2:O2"/>
    <mergeCell ref="A3:O3"/>
    <mergeCell ref="A5:E5"/>
    <mergeCell ref="F5:O5"/>
    <mergeCell ref="A6:G6"/>
    <mergeCell ref="H6:O6"/>
    <mergeCell ref="B7:I7"/>
    <mergeCell ref="A8:E8"/>
    <mergeCell ref="F8:O8"/>
    <mergeCell ref="A9:F9"/>
    <mergeCell ref="G9:O9"/>
    <mergeCell ref="B10:H10"/>
    <mergeCell ref="A11:B11"/>
    <mergeCell ref="C11:O11"/>
    <mergeCell ref="A12:C12"/>
    <mergeCell ref="D12:F12"/>
    <mergeCell ref="A13:F13"/>
    <mergeCell ref="G13:J13"/>
    <mergeCell ref="N13:O13"/>
    <mergeCell ref="A15:F15"/>
    <mergeCell ref="G15:J15"/>
    <mergeCell ref="K15:M15"/>
    <mergeCell ref="N15:O15"/>
    <mergeCell ref="G16:J16"/>
    <mergeCell ref="K16:M16"/>
    <mergeCell ref="N16:O16"/>
    <mergeCell ref="G17:J17"/>
    <mergeCell ref="K17:M17"/>
    <mergeCell ref="N17:O17"/>
    <mergeCell ref="A16:E16"/>
    <mergeCell ref="A17:E17"/>
    <mergeCell ref="A18:E18"/>
    <mergeCell ref="G18:J18"/>
    <mergeCell ref="K18:M18"/>
    <mergeCell ref="N18:O18"/>
    <mergeCell ref="A20:O20"/>
    <mergeCell ref="A21:E21"/>
    <mergeCell ref="F21:H21"/>
    <mergeCell ref="I21:K21"/>
    <mergeCell ref="L21:M21"/>
    <mergeCell ref="N21:O21"/>
    <mergeCell ref="A22:E22"/>
    <mergeCell ref="F22:H22"/>
    <mergeCell ref="I22:K22"/>
    <mergeCell ref="L22:M22"/>
    <mergeCell ref="N22:O22"/>
    <mergeCell ref="A23:E23"/>
    <mergeCell ref="F23:H23"/>
    <mergeCell ref="I23:K23"/>
    <mergeCell ref="L23:M23"/>
    <mergeCell ref="N23:O23"/>
    <mergeCell ref="A26:E26"/>
    <mergeCell ref="F26:H26"/>
    <mergeCell ref="I26:K26"/>
    <mergeCell ref="L26:M26"/>
    <mergeCell ref="N26:O26"/>
    <mergeCell ref="A24:E24"/>
    <mergeCell ref="F24:H24"/>
    <mergeCell ref="I24:K24"/>
    <mergeCell ref="L24:M24"/>
    <mergeCell ref="N24:O24"/>
    <mergeCell ref="A25:E25"/>
    <mergeCell ref="F25:H25"/>
    <mergeCell ref="I25:K25"/>
    <mergeCell ref="L25:M25"/>
    <mergeCell ref="N25:O25"/>
    <mergeCell ref="A30:E30"/>
    <mergeCell ref="F30:H30"/>
    <mergeCell ref="I30:K30"/>
    <mergeCell ref="L30:M30"/>
    <mergeCell ref="N30:O30"/>
    <mergeCell ref="A31:E31"/>
    <mergeCell ref="F31:H31"/>
    <mergeCell ref="I31:K31"/>
    <mergeCell ref="L31:M31"/>
    <mergeCell ref="N31:O31"/>
    <mergeCell ref="A32:E32"/>
    <mergeCell ref="F32:H32"/>
    <mergeCell ref="I32:K32"/>
    <mergeCell ref="L32:M32"/>
    <mergeCell ref="N32:O32"/>
    <mergeCell ref="A33:E33"/>
    <mergeCell ref="F33:H33"/>
    <mergeCell ref="I33:K33"/>
    <mergeCell ref="L33:M33"/>
    <mergeCell ref="N33:O33"/>
    <mergeCell ref="A34:M34"/>
    <mergeCell ref="N34:O34"/>
    <mergeCell ref="A35:M35"/>
    <mergeCell ref="N35:O35"/>
    <mergeCell ref="A36:M36"/>
    <mergeCell ref="N36:O36"/>
    <mergeCell ref="A37:M37"/>
    <mergeCell ref="N37:O37"/>
    <mergeCell ref="A38:M38"/>
    <mergeCell ref="N38:O38"/>
    <mergeCell ref="A39:M39"/>
    <mergeCell ref="N39:O39"/>
    <mergeCell ref="A40:M40"/>
    <mergeCell ref="N40:O40"/>
    <mergeCell ref="A41:M41"/>
    <mergeCell ref="N41:O41"/>
    <mergeCell ref="A42:O42"/>
    <mergeCell ref="A43:O43"/>
    <mergeCell ref="A44:O44"/>
    <mergeCell ref="A46:O46"/>
    <mergeCell ref="A48:O48"/>
    <mergeCell ref="A49:F49"/>
    <mergeCell ref="G49:O49"/>
    <mergeCell ref="A50:F50"/>
    <mergeCell ref="G50:I50"/>
    <mergeCell ref="J50:K50"/>
    <mergeCell ref="M50:N50"/>
    <mergeCell ref="A51:F51"/>
    <mergeCell ref="G51:I51"/>
    <mergeCell ref="J51:K51"/>
    <mergeCell ref="M51:N51"/>
    <mergeCell ref="A52:F52"/>
    <mergeCell ref="G52:I52"/>
    <mergeCell ref="J52:K52"/>
    <mergeCell ref="M52:N52"/>
    <mergeCell ref="A53:F53"/>
    <mergeCell ref="G53:I53"/>
    <mergeCell ref="J53:K53"/>
    <mergeCell ref="M53:N53"/>
    <mergeCell ref="A54:F54"/>
    <mergeCell ref="G54:I54"/>
    <mergeCell ref="J54:K54"/>
    <mergeCell ref="M54:N54"/>
    <mergeCell ref="A55:F55"/>
    <mergeCell ref="G55:I55"/>
    <mergeCell ref="J55:K55"/>
    <mergeCell ref="M55:N55"/>
    <mergeCell ref="A56:F56"/>
    <mergeCell ref="G56:I56"/>
    <mergeCell ref="J56:K56"/>
    <mergeCell ref="M56:N56"/>
    <mergeCell ref="A57:F57"/>
    <mergeCell ref="G57:I57"/>
    <mergeCell ref="J57:K57"/>
    <mergeCell ref="M57:N57"/>
    <mergeCell ref="A58:F58"/>
    <mergeCell ref="G58:I58"/>
    <mergeCell ref="J58:K58"/>
    <mergeCell ref="M58:N58"/>
    <mergeCell ref="A59:F59"/>
    <mergeCell ref="G59:I59"/>
    <mergeCell ref="J59:K59"/>
    <mergeCell ref="M59:N59"/>
    <mergeCell ref="A60:F60"/>
    <mergeCell ref="G60:I60"/>
    <mergeCell ref="J60:K60"/>
    <mergeCell ref="M60:N60"/>
    <mergeCell ref="A61:F61"/>
    <mergeCell ref="G61:I61"/>
    <mergeCell ref="J61:K61"/>
    <mergeCell ref="M61:N61"/>
    <mergeCell ref="A62:F62"/>
    <mergeCell ref="G62:I62"/>
    <mergeCell ref="J62:K62"/>
    <mergeCell ref="M62:N62"/>
    <mergeCell ref="A63:F63"/>
    <mergeCell ref="G63:I63"/>
    <mergeCell ref="J63:K63"/>
    <mergeCell ref="M63:N63"/>
    <mergeCell ref="A70:O70"/>
    <mergeCell ref="A71:O71"/>
    <mergeCell ref="A72:O72"/>
    <mergeCell ref="A73:O73"/>
    <mergeCell ref="A74:O74"/>
    <mergeCell ref="A75:O75"/>
    <mergeCell ref="A76:O76"/>
    <mergeCell ref="A65:F65"/>
    <mergeCell ref="G65:I65"/>
    <mergeCell ref="J65:K65"/>
    <mergeCell ref="M65:N65"/>
    <mergeCell ref="A66:F66"/>
    <mergeCell ref="G66:I66"/>
    <mergeCell ref="J66:K66"/>
    <mergeCell ref="M66:N66"/>
    <mergeCell ref="A67:F67"/>
    <mergeCell ref="G67:I67"/>
    <mergeCell ref="J67:K67"/>
    <mergeCell ref="M67:N67"/>
    <mergeCell ref="A64:F64"/>
    <mergeCell ref="G64:I64"/>
    <mergeCell ref="J64:K64"/>
    <mergeCell ref="M64:N64"/>
    <mergeCell ref="A77:O77"/>
    <mergeCell ref="A84:O84"/>
    <mergeCell ref="A87:C87"/>
    <mergeCell ref="D87:L87"/>
    <mergeCell ref="A90:F92"/>
    <mergeCell ref="G90:L90"/>
    <mergeCell ref="G91:L91"/>
    <mergeCell ref="G92:L92"/>
    <mergeCell ref="A78:L78"/>
    <mergeCell ref="M78:O78"/>
    <mergeCell ref="A79:L79"/>
    <mergeCell ref="M79:O79"/>
    <mergeCell ref="A80:L80"/>
    <mergeCell ref="M80:O80"/>
    <mergeCell ref="A81:L81"/>
    <mergeCell ref="M81:O81"/>
    <mergeCell ref="A82:L82"/>
    <mergeCell ref="M82:O82"/>
    <mergeCell ref="A68:O68"/>
    <mergeCell ref="A69:O69"/>
    <mergeCell ref="A29:E29"/>
    <mergeCell ref="F29:H29"/>
    <mergeCell ref="I29:K29"/>
    <mergeCell ref="L29:M29"/>
    <mergeCell ref="N29:O29"/>
    <mergeCell ref="N27:O27"/>
    <mergeCell ref="L27:M27"/>
    <mergeCell ref="I27:K27"/>
    <mergeCell ref="F27:H27"/>
    <mergeCell ref="A27:E27"/>
    <mergeCell ref="A28:E28"/>
    <mergeCell ref="F28:H28"/>
    <mergeCell ref="I28:K28"/>
    <mergeCell ref="L28:M28"/>
    <mergeCell ref="N28:O28"/>
  </mergeCells>
  <pageMargins left="0.51181102362204722" right="0.51181102362204722" top="1.5748031496062993" bottom="0.78740157480314965" header="0.51181102362204722" footer="0.51181102362204722"/>
  <pageSetup paperSize="9" scale="65" firstPageNumber="0" fitToHeight="2" orientation="portrait" r:id="rId1"/>
  <rowBreaks count="1" manualBreakCount="1">
    <brk id="4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view="pageBreakPreview" zoomScale="110" zoomScaleNormal="75" zoomScalePageLayoutView="110" workbookViewId="0">
      <selection activeCell="G11" sqref="G11"/>
    </sheetView>
  </sheetViews>
  <sheetFormatPr defaultRowHeight="15" x14ac:dyDescent="0.25"/>
  <cols>
    <col min="1" max="1" width="10.5703125"/>
    <col min="2" max="1025" width="8.5703125"/>
  </cols>
  <sheetData>
    <row r="1" spans="1:3" x14ac:dyDescent="0.25">
      <c r="B1" s="52">
        <f>'ANEXO RP14 COMPLEMENTAR'!C21-1</f>
        <v>2018</v>
      </c>
    </row>
    <row r="2" spans="1:3" x14ac:dyDescent="0.25">
      <c r="B2" s="50" t="s">
        <v>116</v>
      </c>
      <c r="C2" t="s">
        <v>117</v>
      </c>
    </row>
    <row r="3" spans="1:3" x14ac:dyDescent="0.25">
      <c r="A3" s="49" t="str">
        <f>CONCATENATE(B2,B1)</f>
        <v>01/01/2018</v>
      </c>
      <c r="B3" s="49"/>
      <c r="C3" s="51"/>
    </row>
    <row r="4" spans="1:3" x14ac:dyDescent="0.25">
      <c r="A4" s="49" t="str">
        <f>CONCATENATE(C2,B1)</f>
        <v>31/12/2018</v>
      </c>
    </row>
    <row r="5" spans="1:3" x14ac:dyDescent="0.25">
      <c r="A5" s="49" t="s">
        <v>143</v>
      </c>
    </row>
    <row r="6" spans="1:3" x14ac:dyDescent="0.25">
      <c r="A6" s="49" t="s">
        <v>144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13</vt:i4>
      </vt:variant>
    </vt:vector>
  </HeadingPairs>
  <TitlesOfParts>
    <vt:vector size="18" baseType="lpstr">
      <vt:lpstr>CADASTRO</vt:lpstr>
      <vt:lpstr>PLANO DE APLICAÇÃO</vt:lpstr>
      <vt:lpstr>ANEXO RP14 COMPLEMENTAR</vt:lpstr>
      <vt:lpstr>ANEXO RP14</vt:lpstr>
      <vt:lpstr>Plan2</vt:lpstr>
      <vt:lpstr>'ANEXO RP14'!_Toc453590989</vt:lpstr>
      <vt:lpstr>'ANEXO RP14 COMPLEMENTAR'!_Toc453590989</vt:lpstr>
      <vt:lpstr>'ANEXO RP14 COMPLEMENTAR'!_xlnm__FilterDatabase</vt:lpstr>
      <vt:lpstr>'ANEXO RP14'!_xlnm_Print_Area</vt:lpstr>
      <vt:lpstr>'ANEXO RP14 COMPLEMENTAR'!_xlnm_Print_Area</vt:lpstr>
      <vt:lpstr>'ANEXO RP14 COMPLEMENTAR'!_xlnm_Print_Titles</vt:lpstr>
      <vt:lpstr>'ANEXO RP14'!Area_de_impressao</vt:lpstr>
      <vt:lpstr>'ANEXO RP14 COMPLEMENTAR'!Area_de_impressao</vt:lpstr>
      <vt:lpstr>CADASTRO!Area_de_impressao</vt:lpstr>
      <vt:lpstr>Plan2!Area_de_impressao</vt:lpstr>
      <vt:lpstr>'PLANO DE APLICAÇÃO'!Area_de_impressao</vt:lpstr>
      <vt:lpstr>'ANEXO RP14 COMPLEMENTAR'!Excel_BuiltIn_Print_Titles</vt:lpstr>
      <vt:lpstr>'ANEXO RP14 COMPLEMENTAR'!Titulos_de_impressao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JOAOBEJUNIOR</dc:creator>
  <cp:lastModifiedBy>user15</cp:lastModifiedBy>
  <cp:revision>5</cp:revision>
  <cp:lastPrinted>2019-10-22T18:02:40Z</cp:lastPrinted>
  <dcterms:created xsi:type="dcterms:W3CDTF">2016-08-11T12:32:12Z</dcterms:created>
  <dcterms:modified xsi:type="dcterms:W3CDTF">2019-10-22T18:43:01Z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